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S:\Sistecad\Contacad\salen\042025\"/>
    </mc:Choice>
  </mc:AlternateContent>
  <xr:revisionPtr revIDLastSave="0" documentId="8_{9E68C45E-C109-4D65-904F-36BDA7903663}" xr6:coauthVersionLast="47" xr6:coauthVersionMax="47" xr10:uidLastSave="{00000000-0000-0000-0000-000000000000}"/>
  <bookViews>
    <workbookView xWindow="3120" yWindow="3120" windowWidth="21600" windowHeight="11295" activeTab="1"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F29" i="12"/>
  <c r="G29" i="12"/>
  <c r="D29" i="12"/>
  <c r="C29" i="12"/>
  <c r="B47" i="2"/>
  <c r="B62" i="2" s="1"/>
  <c r="C47" i="2"/>
  <c r="C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47" i="8"/>
  <c r="D47" i="8"/>
  <c r="E47" i="8"/>
  <c r="F47" i="8"/>
  <c r="F57" i="8" s="1"/>
  <c r="G47" i="8"/>
  <c r="B47"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59" i="6" l="1"/>
  <c r="F65" i="6"/>
  <c r="E65" i="6"/>
  <c r="G27" i="9"/>
  <c r="G9" i="9" s="1"/>
  <c r="C65" i="6"/>
  <c r="C9" i="9"/>
  <c r="E57" i="8"/>
  <c r="G146" i="7"/>
  <c r="E84" i="7"/>
  <c r="G71" i="7"/>
  <c r="G62" i="7"/>
  <c r="G28" i="7"/>
  <c r="C9" i="7"/>
  <c r="F41" i="6"/>
  <c r="F70" i="6" s="1"/>
  <c r="C41" i="6"/>
  <c r="D8" i="3"/>
  <c r="D20" i="3" s="1"/>
  <c r="E79" i="2"/>
  <c r="F79" i="2"/>
  <c r="F47" i="2"/>
  <c r="F59" i="2" s="1"/>
  <c r="E47" i="2"/>
  <c r="E59" i="2" s="1"/>
  <c r="K20" i="4"/>
  <c r="E20" i="4"/>
  <c r="I20" i="4"/>
  <c r="C43" i="9"/>
  <c r="B43" i="9"/>
  <c r="D9" i="9"/>
  <c r="E9" i="9"/>
  <c r="B9" i="9"/>
  <c r="D43" i="9"/>
  <c r="E43" i="9"/>
  <c r="E77" i="9" s="1"/>
  <c r="G43" i="9"/>
  <c r="B57" i="8"/>
  <c r="D57" i="8"/>
  <c r="C57" i="8"/>
  <c r="G57"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0" i="6" l="1"/>
  <c r="G41" i="6"/>
  <c r="G42" i="6" s="1"/>
  <c r="C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<sst xmlns="http://schemas.openxmlformats.org/spreadsheetml/2006/main" count="822" uniqueCount="576">
  <si>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</si>
  <si>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</si>
  <si>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</si>
  <si>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</si>
  <si>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</si>
  <si>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</si>
  <si>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</si>
  <si>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</si>
  <si>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</si>
  <si>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</si>
  <si>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</si>
  <si>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</si>
  <si>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</si>
  <si>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</si>
  <si>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</si>
  <si>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</si>
  <si>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</si>
  <si>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</si>
  <si>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</si>
  <si>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</si>
  <si>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</si>
  <si>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</si>
  <si>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</si>
  <si>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</si>
  <si>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</si>
  <si>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</si>
  <si>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</si>
  <si>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</si>
  <si>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</si>
  <si>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</si>
  <si>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</si>
  <si>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</si>
  <si>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</si>
  <si>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</si>
  <si>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</si>
  <si>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</si>
  <si>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</si>
  <si>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</si>
  <si>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</si>
  <si>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</si>
  <si>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</si>
  <si>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</si>
  <si>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</si>
  <si>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</si>
  <si>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</si>
  <si>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</si>
  <si>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</si>
  <si>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</si>
  <si>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</si>
  <si>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</si>
  <si>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</si>
  <si>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</si>
  <si>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</si>
  <si>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</si>
  <si>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</si>
  <si>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</si>
  <si>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</si>
  <si>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</si>
  <si>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</si>
  <si>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</si>
  <si>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</si>
  <si>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</si>
  <si>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</si>
  <si>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</si>
  <si>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</si>
  <si>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</si>
  <si>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</si>
  <si>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</si>
  <si>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</si>
  <si>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</si>
  <si>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</si>
  <si>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</si>
  <si>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</si>
  <si>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</si>
  <si>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</si>
  <si>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</si>
  <si>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</si>
  <si>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</si>
  <si>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</si>
  <si>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</si>
  <si>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</si>
  <si>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</si>
  <si>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</si>
  <si>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</si>
  <si>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</si>
  <si>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</si>
  <si>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</si>
  <si>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</si>
  <si>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</si>
  <si>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</si>
  <si>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</si>
  <si>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</si>
  <si>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</si>
  <si>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</si>
  <si>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</si>
  <si>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</si>
  <si>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</si>
  <si>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</si>
  <si>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</si>
  <si>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</si>
  <si>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</si>
  <si>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</si>
  <si>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</si>
  <si>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</si>
  <si>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</si>
  <si>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</si>
  <si>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</si>
  <si>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</si>
  <si>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</si>
  <si>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</si>
  <si>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</si>
  <si>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</si>
  <si>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</si>
  <si>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</si>
  <si>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</si>
  <si>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</si>
  <si>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</si>
  <si>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</si>
  <si>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</si>
  <si>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</si>
  <si>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</si>
  <si>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</si>
  <si>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</si>
  <si>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</si>
  <si>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</si>
  <si>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</si>
  <si>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</si>
  <si>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</si>
  <si>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</si>
  <si>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</si>
  <si>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</si>
  <si>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</si>
  <si>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</si>
  <si>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</si>
  <si>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</si>
  <si>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</si>
  <si>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</si>
  <si>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</si>
  <si>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</si>
  <si>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</si>
  <si>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</si>
  <si>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</si>
  <si>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</si>
  <si>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</si>
  <si>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</si>
  <si>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</si>
  <si>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</si>
  <si>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</si>
  <si>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</si>
  <si>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</si>
  <si>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</si>
  <si>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</si>
  <si>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</si>
  <si>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</si>
  <si>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</si>
  <si>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</si>
  <si>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</si>
  <si>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</si>
  <si>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</si>
  <si>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</si>
  <si>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</si>
  <si>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</si>
  <si>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</si>
  <si>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</si>
  <si>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</si>
  <si>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</si>
  <si>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</si>
  <si>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</si>
  <si>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</si>
  <si>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</si>
  <si>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</si>
  <si>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</si>
  <si>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</si>
  <si>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</si>
  <si>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</si>
  <si>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</si>
  <si>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</si>
  <si>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</si>
  <si>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</si>
  <si>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</si>
  <si>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</si>
  <si>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</si>
  <si>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</si>
  <si>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</si>
  <si>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</si>
  <si>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</si>
  <si>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</si>
  <si>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</si>
  <si>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</si>
  <si>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</si>
  <si>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</si>
  <si>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</si>
  <si>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</si>
  <si>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</si>
  <si>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</si>
  <si>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</si>
  <si>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</si>
  <si>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</si>
  <si>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</si>
  <si>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</si>
  <si>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</si>
  <si>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</si>
  <si>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</si>
  <si>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</si>
  <si>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</si>
  <si>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</si>
  <si>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</si>
  <si>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</si>
  <si>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</si>
  <si>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</si>
  <si>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</si>
  <si>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</si>
  <si>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</si>
  <si>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</si>
  <si>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</si>
  <si>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</si>
  <si>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</si>
  <si>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</si>
  <si>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</si>
  <si>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</si>
  <si>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</si>
  <si>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</si>
  <si>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</si>
  <si>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</si>
  <si>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</si>
  <si>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</si>
  <si>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</si>
  <si>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</si>
  <si>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</si>
  <si>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</si>
  <si>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</si>
  <si>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</si>
  <si>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</si>
  <si>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</si>
  <si>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</si>
  <si>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</si>
  <si>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</si>
  <si>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</si>
  <si>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</si>
  <si>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</si>
  <si>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</si>
  <si>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</si>
  <si>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</si>
  <si>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</si>
  <si>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</si>
  <si>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</si>
  <si>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</si>
  <si>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</si>
  <si>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</si>
  <si>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</si>
  <si>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</si>
  <si>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</si>
  <si>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</si>
  <si>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</si>
  <si>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</si>
  <si>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</si>
  <si>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</si>
  <si>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</si>
  <si>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</si>
  <si>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</si>
  <si>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</si>
  <si>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</si>
  <si>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</si>
  <si>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</si>
  <si>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</si>
  <si>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</si>
  <si>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</si>
  <si>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</si>
  <si>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</si>
  <si>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</si>
  <si>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</si>
  <si>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</si>
  <si>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</si>
  <si>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</si>
  <si>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</si>
  <si>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</si>
  <si>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</si>
  <si>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</si>
  <si>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</si>
  <si>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</si>
  <si>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</si>
  <si>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</si>
  <si>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</si>
  <si>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</si>
  <si>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</si>
  <si>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</si>
  <si>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</si>
  <si>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</si>
  <si>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</si>
  <si>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</si>
  <si>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</si>
  <si>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</si>
  <si>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</si>
  <si>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</si>
  <si>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</si>
  <si>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</si>
  <si>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</si>
  <si>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</si>
  <si>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</si>
  <si>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</si>
  <si>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</si>
  <si>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</si>
  <si>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</si>
  <si>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</si>
  <si>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</si>
  <si>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</si>
  <si>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</si>
  <si>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</si>
  <si>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</si>
  <si>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</si>
  <si>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</si>
  <si>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</si>
  <si>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</si>
  <si>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</si>
  <si>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</si>
  <si>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</si>
  <si>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</si>
  <si>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</si>
  <si>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</si>
  <si>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</si>
  <si>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</si>
  <si>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</si>
  <si>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</si>
  <si>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</si>
  <si>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</si>
  <si>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</si>
  <si>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</si>
  <si>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</si>
  <si>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</si>
  <si>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</si>
  <si>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</si>
  <si>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</si>
  <si>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</si>
  <si>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</si>
  <si>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</si>
  <si>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</si>
  <si>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</si>
  <si>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</si>
  <si>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</si>
  <si>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</si>
  <si>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</si>
  <si>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</si>
  <si>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</si>
  <si>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</si>
  <si>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</si>
  <si>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</si>
  <si>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</si>
  <si>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</si>
  <si>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</si>
  <si>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</si>
  <si>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</si>
  <si>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</si>
  <si>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</si>
  <si>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</si>
  <si>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</si>
  <si>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</si>
  <si>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</si>
  <si>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</si>
  <si>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</si>
  <si>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</si>
  <si>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</si>
  <si>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</si>
  <si>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</si>
  <si>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</si>
  <si>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</si>
  <si>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</si>
  <si>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</si>
  <si>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</si>
  <si>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</si>
  <si>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</si>
  <si>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</si>
  <si>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</si>
  <si>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</si>
  <si>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</si>
  <si>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</si>
  <si>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</si>
  <si>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</si>
  <si>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</si>
  <si>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</si>
  <si>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</si>
  <si>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</si>
  <si>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</si>
  <si>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</si>
  <si>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</si>
  <si>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</si>
  <si>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</si>
  <si>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</si>
  <si>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</si>
  <si>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</si>
  <si>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</si>
  <si>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</si>
  <si>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</si>
  <si>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</si>
  <si>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</si>
  <si>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</si>
  <si>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</si>
  <si>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</si>
  <si>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</si>
  <si>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</si>
  <si>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</si>
  <si>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</si>
  <si>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</si>
  <si>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</si>
  <si>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</si>
  <si>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</si>
  <si>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</si>
  <si>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</si>
  <si>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</si>
  <si>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</si>
  <si>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</si>
  <si>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</si>
  <si>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</si>
  <si>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</si>
  <si>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</si>
  <si>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</si>
  <si>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</si>
  <si>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</si>
  <si>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</si>
  <si>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</si>
  <si>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</si>
  <si>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</si>
  <si>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</si>
  <si>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</si>
  <si>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</si>
  <si>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</si>
  <si>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</si>
  <si>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</si>
  <si>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</si>
  <si>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</si>
  <si>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</si>
  <si>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</si>
  <si>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</si>
  <si>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</si>
  <si>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</si>
  <si>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</si>
  <si>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</si>
  <si>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</si>
  <si>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</si>
  <si>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</si>
  <si>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</si>
  <si>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</si>
  <si>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</si>
  <si>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</si>
  <si>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</si>
  <si>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</si>
  <si>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</si>
  <si>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</si>
  <si>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</si>
  <si>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</si>
  <si>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</si>
  <si>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</si>
  <si>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</si>
  <si>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</si>
  <si>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</si>
  <si>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</si>
  <si>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</si>
  <si>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</si>
  <si>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</si>
  <si>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</si>
  <si>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</si>
  <si>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</si>
  <si>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</si>
  <si>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</si>
  <si>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</si>
  <si>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</si>
  <si>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</si>
  <si>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</si>
  <si>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</si>
  <si>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</si>
  <si>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</si>
  <si>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</si>
  <si>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</si>
  <si>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</si>
  <si>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</si>
  <si>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</si>
  <si>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</si>
  <si>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</si>
  <si>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</si>
  <si>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</si>
  <si>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</si>
  <si>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</si>
  <si>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</si>
  <si>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</si>
  <si>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</si>
  <si>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</si>
  <si>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</si>
  <si>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</si>
  <si>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</si>
  <si>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</si>
  <si>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</si>
  <si>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</si>
  <si>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</si>
  <si>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</si>
  <si>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</si>
  <si>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</si>
  <si>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</si>
  <si>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</si>
  <si>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</si>
  <si>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</si>
  <si>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</si>
  <si>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</si>
  <si>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</si>
  <si>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</si>
  <si>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</si>
  <si>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</si>
  <si>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</si>
  <si>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</si>
  <si>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</si>
  <si>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</si>
  <si>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</si>
  <si>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</si>
  <si>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</si>
  <si>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</si>
  <si>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</si>
  <si>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</si>
  <si>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</si>
  <si>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</si>
  <si>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</si>
  <si>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</si>
  <si>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</si>
  <si>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</si>
  <si>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</si>
  <si>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</si>
  <si>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</si>
  <si>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</si>
  <si>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</si>
  <si>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</si>
  <si>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</si>
  <si>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</si>
  <si>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</si>
  <si>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</si>
  <si>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</si>
  <si>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</si>
  <si>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</si>
  <si>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</si>
  <si>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</si>
  <si>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</si>
  <si>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</si>
  <si>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</si>
  <si>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MUNICIPIO DE CORONEO, GTO.</t>
  </si>
  <si>
    <t>AL 31 DE DICIEMBRE DE 2024  Y AL 31 DE DICIEMBRE DEL 2025</t>
  </si>
  <si>
    <t>DEL 1 DE ENERO DEL 2025 AL 31 DE DICIEMBRE DEL 2025</t>
  </si>
  <si>
    <t>01102 Presidente municipal</t>
  </si>
  <si>
    <t>01103 Regidores municipales</t>
  </si>
  <si>
    <t>01104 Sindico municipal</t>
  </si>
  <si>
    <t>01201 Comunicacion social</t>
  </si>
  <si>
    <t>01202 Contraloria municipal</t>
  </si>
  <si>
    <t>01203 Desarrollo Economico</t>
  </si>
  <si>
    <t>01204 Direccion de la Mujer, al Migrante, a la</t>
  </si>
  <si>
    <t>01205 Procuraduria Auxiliar</t>
  </si>
  <si>
    <t>01206 Oficialia mayor</t>
  </si>
  <si>
    <t>01207 Secretaria de ayuntamiento</t>
  </si>
  <si>
    <t>01208 Tesoreria municipal</t>
  </si>
  <si>
    <t>01209 Unicad de Transparencia</t>
  </si>
  <si>
    <t>01210 Juzgado Administrativo Mpal</t>
  </si>
  <si>
    <t>01211 Unidad de Archivos</t>
  </si>
  <si>
    <t>01301 Movilidad Transporte y PC</t>
  </si>
  <si>
    <t>01302 Centro de Atencion a Emergencia</t>
  </si>
  <si>
    <t>01401 Desarrollo rural</t>
  </si>
  <si>
    <t>01402 Desarrollo social</t>
  </si>
  <si>
    <t>01403 Direccion de Obras publicas</t>
  </si>
  <si>
    <t>01404 Mantenimiento y bacheo</t>
  </si>
  <si>
    <t>01405 Obras publicas municipales</t>
  </si>
  <si>
    <t>01406 Planeacion para el Desarrollo Municipal</t>
  </si>
  <si>
    <t>01407 Desarrollo Territorial Sostenible</t>
  </si>
  <si>
    <t>01501 Direccion del Deporte</t>
  </si>
  <si>
    <t>01502 Turismo</t>
  </si>
  <si>
    <t>01503 Cronista Municipal</t>
  </si>
  <si>
    <t>01504 Direccion de Educacion</t>
  </si>
  <si>
    <t>01505 Direccion de Juventudes</t>
  </si>
  <si>
    <t>01506 Derechos Humanos y Sipinnam</t>
  </si>
  <si>
    <t>01608 Servicios Municipales</t>
  </si>
  <si>
    <t>01702 Promotoria Comunitaria</t>
  </si>
  <si>
    <t>01801 Ramo 33 Fondo l</t>
  </si>
  <si>
    <t>01802 Ramo 33 Fondo ll</t>
  </si>
  <si>
    <t>01803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</si>
</sst>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-13637261.459999999</v>
      </c>
      <c r="C9" s="59">
        <f>SUM(C10:C16)</f>
        <v>26477103.789999999</v>
      </c>
      <c r="D9" s="45" t="s">
        <v>10</v>
      </c>
      <c r="E9" s="46">
        <f>SUM(E10:E18)</f>
        <v>979165.6399999999</v>
      </c>
      <c r="F9" s="46">
        <f>SUM(F10:F18)</f>
        <v>6303724.7999999998</v>
      </c>
    </row>
    <row r="10" spans="1:6" x14ac:dyDescent="0.25">
      <c r="A10" s="47" t="s">
        <v>11</v>
      </c>
      <c r="B10" s="59">
        <v>30000</v>
      </c>
      <c r="C10" s="59">
        <v>30000</v>
      </c>
      <c r="D10" s="47" t="s">
        <v>12</v>
      </c>
      <c r="E10" s="59">
        <v>403109.5</v>
      </c>
      <c r="F10" s="46">
        <v>863887.57</v>
      </c>
    </row>
    <row r="11" spans="1:6" x14ac:dyDescent="0.25">
      <c r="A11" s="47" t="s">
        <v>13</v>
      </c>
      <c r="B11" s="59">
        <v>-14057226.26</v>
      </c>
      <c r="C11" s="59">
        <v>20609945.43</v>
      </c>
      <c r="D11" s="47" t="s">
        <v>14</v>
      </c>
      <c r="E11" s="59">
        <v>14596.11</v>
      </c>
      <c r="F11" s="46">
        <v>4523098.01</v>
      </c>
    </row>
    <row r="12" spans="1:6" x14ac:dyDescent="0.25">
      <c r="A12" s="47" t="s">
        <v>15</v>
      </c>
      <c r="B12" s="59">
        <v>71200</v>
      </c>
      <c r="C12" s="59">
        <v>71200</v>
      </c>
      <c r="D12" s="47" t="s">
        <v>16</v>
      </c>
      <c r="E12" s="59">
        <v>10</v>
      </c>
      <c r="F12" s="46">
        <v>426000.63</v>
      </c>
    </row>
    <row r="13" spans="1:6" x14ac:dyDescent="0.25">
      <c r="A13" s="47" t="s">
        <v>17</v>
      </c>
      <c r="B13" s="59">
        <v>0</v>
      </c>
      <c r="C13" s="59">
        <v>0</v>
      </c>
      <c r="D13" s="47" t="s">
        <v>18</v>
      </c>
      <c r="E13" s="59">
        <v>749305.34</v>
      </c>
      <c r="F13" s="46">
        <v>749305.34</v>
      </c>
    </row>
    <row r="14" spans="1:6" x14ac:dyDescent="0.25">
      <c r="A14" s="47" t="s">
        <v>19</v>
      </c>
      <c r="B14" s="59">
        <v>318754.8</v>
      </c>
      <c r="C14" s="59">
        <v>318754.8</v>
      </c>
      <c r="D14" s="47" t="s">
        <v>20</v>
      </c>
      <c r="E14" s="59">
        <v>-79519</v>
      </c>
      <c r="F14" s="46">
        <v>-150230.44</v>
      </c>
    </row>
    <row r="15" spans="1:6" x14ac:dyDescent="0.25">
      <c r="A15" s="47" t="s">
        <v>21</v>
      </c>
      <c r="B15" s="59">
        <v>0</v>
      </c>
      <c r="C15" s="59">
        <v>0</v>
      </c>
      <c r="D15" s="47" t="s">
        <v>22</v>
      </c>
      <c r="E15" s="59">
        <v>0</v>
      </c>
      <c r="F15" s="46">
        <v>0</v>
      </c>
    </row>
    <row r="16" spans="1:6" x14ac:dyDescent="0.25">
      <c r="A16" s="47" t="s">
        <v>23</v>
      </c>
      <c r="B16" s="59">
        <v>10</v>
      </c>
      <c r="C16" s="59">
        <v>5447203.5599999996</v>
      </c>
      <c r="D16" s="47" t="s">
        <v>24</v>
      </c>
      <c r="E16" s="59">
        <v>7526.7</v>
      </c>
      <c r="F16" s="46">
        <v>7526.7</v>
      </c>
    </row>
    <row r="17" spans="1:6" x14ac:dyDescent="0.25">
      <c r="A17" s="45" t="s">
        <v>25</v>
      </c>
      <c r="B17" s="59">
        <f>SUM(B18:B24)</f>
        <v>120600.62</v>
      </c>
      <c r="C17" s="59">
        <f>SUM(C18:C24)</f>
        <v>2457593.6500000004</v>
      </c>
      <c r="D17" s="47" t="s">
        <v>26</v>
      </c>
      <c r="E17" s="59">
        <v>0</v>
      </c>
      <c r="F17" s="46">
        <v>0</v>
      </c>
    </row>
    <row r="18" spans="1:6" x14ac:dyDescent="0.25">
      <c r="A18" s="47" t="s">
        <v>27</v>
      </c>
      <c r="B18" s="59">
        <v>0</v>
      </c>
      <c r="C18" s="59">
        <v>0</v>
      </c>
      <c r="D18" s="47" t="s">
        <v>28</v>
      </c>
      <c r="E18" s="59">
        <v>-115863.01</v>
      </c>
      <c r="F18" s="46">
        <v>-115863.01</v>
      </c>
    </row>
    <row r="19" spans="1:6" x14ac:dyDescent="0.25">
      <c r="A19" s="47" t="s">
        <v>29</v>
      </c>
      <c r="B19" s="59">
        <v>38141.199999999997</v>
      </c>
      <c r="C19" s="59">
        <v>2163179.6800000002</v>
      </c>
      <c r="D19" s="45" t="s">
        <v>30</v>
      </c>
      <c r="E19" s="46">
        <f>SUM(E20:E22)</f>
        <v>6000020</v>
      </c>
      <c r="F19" s="46">
        <f>SUM(F20:F22)</f>
        <v>864981.49</v>
      </c>
    </row>
    <row r="20" spans="1:6" x14ac:dyDescent="0.25">
      <c r="A20" s="47" t="s">
        <v>31</v>
      </c>
      <c r="B20" s="59">
        <v>82459.42</v>
      </c>
      <c r="C20" s="59">
        <v>294413.96999999997</v>
      </c>
      <c r="D20" s="47" t="s">
        <v>32</v>
      </c>
      <c r="E20" s="59">
        <v>6000010</v>
      </c>
      <c r="F20" s="46">
        <v>0</v>
      </c>
    </row>
    <row r="21" spans="1:6" x14ac:dyDescent="0.25">
      <c r="A21" s="47" t="s">
        <v>33</v>
      </c>
      <c r="B21" s="59">
        <v>0</v>
      </c>
      <c r="C21" s="59">
        <v>0</v>
      </c>
      <c r="D21" s="47" t="s">
        <v>34</v>
      </c>
      <c r="E21" s="59">
        <v>0</v>
      </c>
      <c r="F21" s="46">
        <v>0</v>
      </c>
    </row>
    <row r="22" spans="1:6" x14ac:dyDescent="0.25">
      <c r="A22" s="47" t="s">
        <v>35</v>
      </c>
      <c r="B22" s="59">
        <v>0</v>
      </c>
      <c r="C22" s="59">
        <v>0</v>
      </c>
      <c r="D22" s="47" t="s">
        <v>36</v>
      </c>
      <c r="E22" s="59">
        <v>10</v>
      </c>
      <c r="F22" s="46">
        <v>864981.49</v>
      </c>
    </row>
    <row r="23" spans="1:6" x14ac:dyDescent="0.25">
      <c r="A23" s="47" t="s">
        <v>37</v>
      </c>
      <c r="B23" s="59">
        <v>0</v>
      </c>
      <c r="C23" s="59">
        <v>0</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196351.24</v>
      </c>
      <c r="C25" s="59">
        <f>SUM(C26:C30)</f>
        <v>1478740.19</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41134.080000000002</v>
      </c>
      <c r="F27" s="46">
        <f>SUM(F28:F30)</f>
        <v>41134.080000000002</v>
      </c>
    </row>
    <row r="28" spans="1:6" x14ac:dyDescent="0.25">
      <c r="A28" s="47" t="s">
        <v>47</v>
      </c>
      <c r="B28" s="59">
        <v>0</v>
      </c>
      <c r="C28" s="59">
        <v>0</v>
      </c>
      <c r="D28" s="47" t="s">
        <v>48</v>
      </c>
      <c r="E28" s="59">
        <v>41134.080000000002</v>
      </c>
      <c r="F28" s="46">
        <v>41134.080000000002</v>
      </c>
    </row>
    <row r="29" spans="1:6" x14ac:dyDescent="0.25">
      <c r="A29" s="47" t="s">
        <v>49</v>
      </c>
      <c r="B29" s="59">
        <v>196351.24</v>
      </c>
      <c r="C29" s="59">
        <v>1478740.19</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-13320309.6</v>
      </c>
      <c r="C47" s="12">
        <f>C9+C17+C25+C31+C38+C41</f>
        <v>30413437.629999999</v>
      </c>
      <c r="D47" s="2" t="s">
        <v>83</v>
      </c>
      <c r="E47" s="4">
        <f>E9+E19+E23+E26+E27+E31+E38+E42</f>
        <v>7020319.7199999997</v>
      </c>
      <c r="F47" s="4">
        <f>F9+F19+F23+F26+F27+F31+F38+F42</f>
        <v>7209840.3700000001</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183441.33</v>
      </c>
      <c r="F50" s="46">
        <v>28979.69</v>
      </c>
    </row>
    <row r="51" spans="1:6" x14ac:dyDescent="0.25">
      <c r="A51" s="45" t="s">
        <v>88</v>
      </c>
      <c r="B51" s="59">
        <v>7295</v>
      </c>
      <c r="C51" s="59">
        <v>7295</v>
      </c>
      <c r="D51" s="45" t="s">
        <v>89</v>
      </c>
      <c r="E51" s="59">
        <v>0</v>
      </c>
      <c r="F51" s="46">
        <v>0</v>
      </c>
    </row>
    <row r="52" spans="1:6" x14ac:dyDescent="0.25">
      <c r="A52" s="45" t="s">
        <v>90</v>
      </c>
      <c r="B52" s="59">
        <v>8299096.4100000001</v>
      </c>
      <c r="C52" s="59">
        <v>257595795.16999999</v>
      </c>
      <c r="D52" s="45" t="s">
        <v>91</v>
      </c>
      <c r="E52" s="59">
        <v>0</v>
      </c>
      <c r="F52" s="46">
        <v>0</v>
      </c>
    </row>
    <row r="53" spans="1:6" x14ac:dyDescent="0.25">
      <c r="A53" s="45" t="s">
        <v>92</v>
      </c>
      <c r="B53" s="59">
        <v>3879830.24</v>
      </c>
      <c r="C53" s="59">
        <v>54881304.859999999</v>
      </c>
      <c r="D53" s="45" t="s">
        <v>93</v>
      </c>
      <c r="E53" s="59">
        <v>0</v>
      </c>
      <c r="F53" s="46">
        <v>0</v>
      </c>
    </row>
    <row r="54" spans="1:6" x14ac:dyDescent="0.25">
      <c r="A54" s="45" t="s">
        <v>94</v>
      </c>
      <c r="B54" s="59">
        <v>10398.959999999999</v>
      </c>
      <c r="C54" s="59">
        <v>851919.56</v>
      </c>
      <c r="D54" s="45" t="s">
        <v>95</v>
      </c>
      <c r="E54" s="59">
        <v>0</v>
      </c>
      <c r="F54" s="46">
        <v>0</v>
      </c>
    </row>
    <row r="55" spans="1:6" x14ac:dyDescent="0.25">
      <c r="A55" s="45" t="s">
        <v>96</v>
      </c>
      <c r="B55" s="59">
        <v>0</v>
      </c>
      <c r="C55" s="59">
        <v>0</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183441.33</v>
      </c>
      <c r="F57" s="4">
        <f>SUM(F50:F55)</f>
        <v>28979.69</v>
      </c>
    </row>
    <row r="58" spans="1:6" x14ac:dyDescent="0.25">
      <c r="A58" s="45" t="s">
        <v>101</v>
      </c>
      <c r="B58" s="59">
        <v>0</v>
      </c>
      <c r="C58" s="59">
        <v>0</v>
      </c>
      <c r="D58" s="44"/>
      <c r="E58" s="48"/>
      <c r="F58" s="48"/>
    </row>
    <row r="59" spans="1:6" x14ac:dyDescent="0.25">
      <c r="A59" s="44"/>
      <c r="B59" s="44"/>
      <c r="C59" s="44"/>
      <c r="D59" s="2" t="s">
        <v>102</v>
      </c>
      <c r="E59" s="4">
        <f>E47+E57</f>
        <v>7203761.0499999998</v>
      </c>
      <c r="F59" s="4">
        <f>F47+F57</f>
        <v>7238820.0600000005</v>
      </c>
    </row>
    <row r="60" spans="1:6" x14ac:dyDescent="0.25">
      <c r="A60" s="3" t="s">
        <v>103</v>
      </c>
      <c r="B60" s="12">
        <f>SUM(B50:B58)</f>
        <v>12196620.610000001</v>
      </c>
      <c r="C60" s="12">
        <f>SUM(C50:C58)</f>
        <v>313336314.58999997</v>
      </c>
      <c r="D60" s="44"/>
      <c r="E60" s="48"/>
      <c r="F60" s="48"/>
    </row>
    <row r="61" spans="1:6" x14ac:dyDescent="0.25">
      <c r="A61" s="44"/>
      <c r="B61" s="44"/>
      <c r="C61" s="44"/>
      <c r="D61" s="50" t="s">
        <v>104</v>
      </c>
      <c r="E61" s="48"/>
      <c r="F61" s="48"/>
    </row>
    <row r="62" spans="1:6" x14ac:dyDescent="0.25">
      <c r="A62" s="3" t="s">
        <v>105</v>
      </c>
      <c r="B62" s="12">
        <f>SUM(B47+B60)</f>
        <v>-1123688.9899999984</v>
      </c>
      <c r="C62" s="12">
        <f>SUM(C47+C60)</f>
        <v>343749752.21999997</v>
      </c>
      <c r="D62" s="44"/>
      <c r="E62" s="48"/>
      <c r="F62" s="48"/>
    </row>
    <row r="63" spans="1:6" x14ac:dyDescent="0.25">
      <c r="A63" s="44"/>
      <c r="B63" s="44"/>
      <c r="C63" s="44"/>
      <c r="D63" s="51" t="s">
        <v>106</v>
      </c>
      <c r="E63" s="46">
        <f>SUM(E64:E66)</f>
        <v>420439.51</v>
      </c>
      <c r="F63" s="46">
        <f>SUM(F64:F66)</f>
        <v>31922746.59</v>
      </c>
    </row>
    <row r="64" spans="1:6" x14ac:dyDescent="0.25">
      <c r="A64" s="44"/>
      <c r="B64" s="44"/>
      <c r="C64" s="44"/>
      <c r="D64" s="45" t="s">
        <v>107</v>
      </c>
      <c r="E64" s="59">
        <v>420489.44</v>
      </c>
      <c r="F64" s="46">
        <v>420489.44</v>
      </c>
    </row>
    <row r="65" spans="1:6" x14ac:dyDescent="0.25">
      <c r="A65" s="44"/>
      <c r="B65" s="44"/>
      <c r="C65" s="44"/>
      <c r="D65" s="49" t="s">
        <v>108</v>
      </c>
      <c r="E65" s="59">
        <v>0</v>
      </c>
      <c r="F65" s="46">
        <v>0</v>
      </c>
    </row>
    <row r="66" spans="1:6" x14ac:dyDescent="0.25">
      <c r="A66" s="44"/>
      <c r="B66" s="44"/>
      <c r="C66" s="44"/>
      <c r="D66" s="45" t="s">
        <v>109</v>
      </c>
      <c r="E66" s="59">
        <v>-49.93</v>
      </c>
      <c r="F66" s="46">
        <v>31502257.149999999</v>
      </c>
    </row>
    <row r="67" spans="1:6" x14ac:dyDescent="0.25">
      <c r="A67" s="44"/>
      <c r="B67" s="44"/>
      <c r="C67" s="44"/>
      <c r="D67" s="44"/>
      <c r="E67" s="48"/>
      <c r="F67" s="48"/>
    </row>
    <row r="68" spans="1:6" x14ac:dyDescent="0.25">
      <c r="A68" s="44"/>
      <c r="B68" s="44"/>
      <c r="C68" s="44"/>
      <c r="D68" s="51" t="s">
        <v>110</v>
      </c>
      <c r="E68" s="46">
        <f>SUM(E69:E73)</f>
        <v>-3984109.3500000006</v>
      </c>
      <c r="F68" s="46">
        <f>SUM(F69:F73)</f>
        <v>304588185.56999999</v>
      </c>
    </row>
    <row r="69" spans="1:6" x14ac:dyDescent="0.25">
      <c r="A69" s="52"/>
      <c r="B69" s="44"/>
      <c r="C69" s="44"/>
      <c r="D69" s="45" t="s">
        <v>111</v>
      </c>
      <c r="E69" s="59">
        <v>-7419716.6100000003</v>
      </c>
      <c r="F69" s="46">
        <v>92987757.629999995</v>
      </c>
    </row>
    <row r="70" spans="1:6" x14ac:dyDescent="0.25">
      <c r="A70" s="52"/>
      <c r="B70" s="44"/>
      <c r="C70" s="44"/>
      <c r="D70" s="45" t="s">
        <v>112</v>
      </c>
      <c r="E70" s="59">
        <v>10</v>
      </c>
      <c r="F70" s="46">
        <v>208164830.68000001</v>
      </c>
    </row>
    <row r="71" spans="1:6" x14ac:dyDescent="0.25">
      <c r="A71" s="52"/>
      <c r="B71" s="44"/>
      <c r="C71" s="44"/>
      <c r="D71" s="45" t="s">
        <v>113</v>
      </c>
      <c r="E71" s="59">
        <v>4539626</v>
      </c>
      <c r="F71" s="46">
        <v>4539626</v>
      </c>
    </row>
    <row r="72" spans="1:6" x14ac:dyDescent="0.25">
      <c r="A72" s="52"/>
      <c r="B72" s="44"/>
      <c r="C72" s="44"/>
      <c r="D72" s="45" t="s">
        <v>114</v>
      </c>
      <c r="E72" s="59">
        <v>0</v>
      </c>
      <c r="F72" s="46">
        <v>0</v>
      </c>
    </row>
    <row r="73" spans="1:6" x14ac:dyDescent="0.25">
      <c r="A73" s="52"/>
      <c r="B73" s="44"/>
      <c r="C73" s="44"/>
      <c r="D73" s="45" t="s">
        <v>115</v>
      </c>
      <c r="E73" s="59">
        <v>-1104028.74</v>
      </c>
      <c r="F73" s="46">
        <v>-1104028.74</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-3563669.8400000008</v>
      </c>
      <c r="F79" s="4">
        <f>F63+F68+F75</f>
        <v>336510932.15999997</v>
      </c>
    </row>
    <row r="80" spans="1:6" x14ac:dyDescent="0.25">
      <c r="A80" s="52"/>
      <c r="B80" s="44"/>
      <c r="C80" s="44"/>
      <c r="D80" s="44"/>
      <c r="E80" s="48"/>
      <c r="F80" s="48"/>
    </row>
    <row r="81" spans="1:6" x14ac:dyDescent="0.25">
      <c r="A81" s="52"/>
      <c r="B81" s="44"/>
      <c r="C81" s="44"/>
      <c r="D81" s="2" t="s">
        <v>120</v>
      </c>
      <c r="E81" s="4">
        <f>E59+E79</f>
        <v>3640091.209999999</v>
      </c>
      <c r="F81" s="4">
        <f>F59+F79</f>
        <v>343749752.21999997</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MUNICIPIO DE CORONEO,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79588712.089999989</v>
      </c>
      <c r="C7" s="36">
        <f t="shared" ref="C7:G7" si="0">SUM(C8:C19)</f>
        <v>83568147.694499999</v>
      </c>
      <c r="D7" s="36">
        <f t="shared" si="0"/>
        <v>87746555.079224989</v>
      </c>
      <c r="E7" s="36">
        <f t="shared" si="0"/>
        <v>92133882.833186239</v>
      </c>
      <c r="F7" s="36">
        <f t="shared" si="0"/>
        <v>96740576.974845573</v>
      </c>
      <c r="G7" s="36">
        <f t="shared" si="0"/>
        <v>101577605.82358782</v>
      </c>
    </row>
    <row r="8" spans="1:7" x14ac:dyDescent="0.25">
      <c r="A8" s="62" t="s">
        <v>213</v>
      </c>
      <c r="B8" s="59">
        <v>4847179.6399999997</v>
      </c>
      <c r="C8" s="59">
        <v>5089538.6219999995</v>
      </c>
      <c r="D8" s="59">
        <v>5344015.5531000001</v>
      </c>
      <c r="E8" s="59">
        <v>5611216.330755</v>
      </c>
      <c r="F8" s="59">
        <v>5891777.14729275</v>
      </c>
      <c r="G8" s="59">
        <v>6186366.0046573877</v>
      </c>
    </row>
    <row r="9" spans="1:7" x14ac:dyDescent="0.25">
      <c r="A9" s="62" t="s">
        <v>214</v>
      </c>
      <c r="B9" s="59">
        <v>0</v>
      </c>
      <c r="C9" s="59">
        <v>0</v>
      </c>
      <c r="D9" s="59">
        <v>0</v>
      </c>
      <c r="E9" s="59">
        <v>0</v>
      </c>
      <c r="F9" s="59">
        <v>0</v>
      </c>
      <c r="G9" s="59">
        <v>0</v>
      </c>
    </row>
    <row r="10" spans="1:7" x14ac:dyDescent="0.25">
      <c r="A10" s="62" t="s">
        <v>215</v>
      </c>
      <c r="B10" s="59">
        <v>8635.89</v>
      </c>
      <c r="C10" s="59">
        <v>9067.6844999999994</v>
      </c>
      <c r="D10" s="59">
        <v>9521.0687249999992</v>
      </c>
      <c r="E10" s="59">
        <v>9997.1221612499994</v>
      </c>
      <c r="F10" s="59">
        <v>10496.9782693125</v>
      </c>
      <c r="G10" s="59">
        <v>11021.827182778125</v>
      </c>
    </row>
    <row r="11" spans="1:7" x14ac:dyDescent="0.25">
      <c r="A11" s="62" t="s">
        <v>416</v>
      </c>
      <c r="B11" s="59">
        <v>2792000.11</v>
      </c>
      <c r="C11" s="59">
        <v>2931600.1154999998</v>
      </c>
      <c r="D11" s="59">
        <v>3078180.1212749998</v>
      </c>
      <c r="E11" s="59">
        <v>3232089.1273387498</v>
      </c>
      <c r="F11" s="59">
        <v>3393693.5837056874</v>
      </c>
      <c r="G11" s="59">
        <v>3563378.2628909717</v>
      </c>
    </row>
    <row r="12" spans="1:7" x14ac:dyDescent="0.25">
      <c r="A12" s="62" t="s">
        <v>217</v>
      </c>
      <c r="B12" s="59">
        <v>4793250</v>
      </c>
      <c r="C12" s="59">
        <v>5032912.5</v>
      </c>
      <c r="D12" s="59">
        <v>5284558.125</v>
      </c>
      <c r="E12" s="59">
        <v>5548786.03125</v>
      </c>
      <c r="F12" s="59">
        <v>5826225.3328125002</v>
      </c>
      <c r="G12" s="59">
        <v>6117536.5994531251</v>
      </c>
    </row>
    <row r="13" spans="1:7" x14ac:dyDescent="0.25">
      <c r="A13" s="62" t="s">
        <v>218</v>
      </c>
      <c r="B13" s="59">
        <v>303784.11</v>
      </c>
      <c r="C13" s="59">
        <v>318973.31550000003</v>
      </c>
      <c r="D13" s="59">
        <v>334921.98127500003</v>
      </c>
      <c r="E13" s="59">
        <v>351668.08033875003</v>
      </c>
      <c r="F13" s="59">
        <v>369251.48435568757</v>
      </c>
      <c r="G13" s="59">
        <v>387714.05857347196</v>
      </c>
    </row>
    <row r="14" spans="1:7" x14ac:dyDescent="0.25">
      <c r="A14" s="63" t="s">
        <v>417</v>
      </c>
      <c r="B14" s="59">
        <v>0</v>
      </c>
      <c r="C14" s="59">
        <v>0</v>
      </c>
      <c r="D14" s="59">
        <v>0</v>
      </c>
      <c r="E14" s="59">
        <v>0</v>
      </c>
      <c r="F14" s="59">
        <v>0</v>
      </c>
      <c r="G14" s="59">
        <v>0</v>
      </c>
    </row>
    <row r="15" spans="1:7" x14ac:dyDescent="0.25">
      <c r="A15" s="63" t="s">
        <v>418</v>
      </c>
      <c r="B15" s="59">
        <v>63320720.229999997</v>
      </c>
      <c r="C15" s="59">
        <v>66486756.241499998</v>
      </c>
      <c r="D15" s="59">
        <v>69811094.053574994</v>
      </c>
      <c r="E15" s="59">
        <v>73301648.756253749</v>
      </c>
      <c r="F15" s="59">
        <v>76966731.194066435</v>
      </c>
      <c r="G15" s="59">
        <v>80815067.753769755</v>
      </c>
    </row>
    <row r="16" spans="1:7" x14ac:dyDescent="0.25">
      <c r="A16" s="64" t="s">
        <v>419</v>
      </c>
      <c r="B16" s="59">
        <v>3083521.78</v>
      </c>
      <c r="C16" s="59">
        <v>3237697.8689999999</v>
      </c>
      <c r="D16" s="59">
        <v>3399582.7624500003</v>
      </c>
      <c r="E16" s="59">
        <v>3569561.9005725007</v>
      </c>
      <c r="F16" s="59">
        <v>3748039.995601126</v>
      </c>
      <c r="G16" s="59">
        <v>3935441.9953811825</v>
      </c>
    </row>
    <row r="17" spans="1:7" x14ac:dyDescent="0.25">
      <c r="A17" s="62" t="s">
        <v>238</v>
      </c>
      <c r="B17" s="59">
        <v>0</v>
      </c>
      <c r="C17" s="59">
        <v>0</v>
      </c>
      <c r="D17" s="59">
        <v>0</v>
      </c>
      <c r="E17" s="59">
        <v>0</v>
      </c>
      <c r="F17" s="59">
        <v>0</v>
      </c>
      <c r="G17" s="59">
        <v>0</v>
      </c>
    </row>
    <row r="18" spans="1:7" x14ac:dyDescent="0.25">
      <c r="A18" s="62" t="s">
        <v>239</v>
      </c>
      <c r="B18" s="59">
        <v>0</v>
      </c>
      <c r="C18" s="59">
        <v>0</v>
      </c>
      <c r="D18" s="59">
        <v>0</v>
      </c>
      <c r="E18" s="59">
        <v>0</v>
      </c>
      <c r="F18" s="59">
        <v>0</v>
      </c>
      <c r="G18" s="59">
        <v>0</v>
      </c>
    </row>
    <row r="19" spans="1:7" x14ac:dyDescent="0.25">
      <c r="A19" s="62" t="s">
        <v>420</v>
      </c>
      <c r="B19" s="59">
        <v>439620.33</v>
      </c>
      <c r="C19" s="59">
        <v>461601.34650000004</v>
      </c>
      <c r="D19" s="59">
        <v>484681.41382500005</v>
      </c>
      <c r="E19" s="59">
        <v>508915.48451625009</v>
      </c>
      <c r="F19" s="59">
        <v>534361.25874206261</v>
      </c>
      <c r="G19" s="59">
        <v>561079.32167916582</v>
      </c>
    </row>
    <row r="20" spans="1:7" x14ac:dyDescent="0.25">
      <c r="A20" s="59"/>
      <c r="B20" s="59"/>
      <c r="C20" s="59"/>
      <c r="D20" s="59"/>
      <c r="E20" s="59"/>
      <c r="F20" s="59"/>
      <c r="G20" s="59"/>
    </row>
    <row r="21" spans="1:7" x14ac:dyDescent="0.25">
      <c r="A21" s="65" t="s">
        <v>421</v>
      </c>
      <c r="B21" s="12">
        <f>SUM(B22:B26)</f>
        <v>52982139.620000005</v>
      </c>
      <c r="C21" s="12">
        <f t="shared" ref="C21:G21" si="1">SUM(C22:C26)</f>
        <v>55631246.601000004</v>
      </c>
      <c r="D21" s="12">
        <f t="shared" si="1"/>
        <v>58412808.931050003</v>
      </c>
      <c r="E21" s="12">
        <f t="shared" si="1"/>
        <v>61333449.37760251</v>
      </c>
      <c r="F21" s="12">
        <f t="shared" si="1"/>
        <v>64400121.846482635</v>
      </c>
      <c r="G21" s="12">
        <f t="shared" si="1"/>
        <v>67620127.938806772</v>
      </c>
    </row>
    <row r="22" spans="1:7" x14ac:dyDescent="0.25">
      <c r="A22" s="62" t="s">
        <v>422</v>
      </c>
      <c r="B22" s="59">
        <v>26586897.530000001</v>
      </c>
      <c r="C22" s="59">
        <v>27916242.406500004</v>
      </c>
      <c r="D22" s="59">
        <v>29312054.526825007</v>
      </c>
      <c r="E22" s="59">
        <v>30777657.253166258</v>
      </c>
      <c r="F22" s="59">
        <v>32316540.115824573</v>
      </c>
      <c r="G22" s="59">
        <v>33932367.121615805</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26395242.09</v>
      </c>
      <c r="C25" s="59">
        <v>27715004.194499999</v>
      </c>
      <c r="D25" s="59">
        <v>29100754.404224999</v>
      </c>
      <c r="E25" s="59">
        <v>30555792.124436252</v>
      </c>
      <c r="F25" s="59">
        <v>32083581.730658066</v>
      </c>
      <c r="G25" s="59">
        <v>33687760.817190968</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132570851.70999999</v>
      </c>
      <c r="C31" s="12">
        <f t="shared" ref="C31:F31" si="3">C28+C21+C7</f>
        <v>139199394.29550001</v>
      </c>
      <c r="D31" s="12">
        <f t="shared" si="3"/>
        <v>146159364.01027501</v>
      </c>
      <c r="E31" s="12">
        <f t="shared" si="3"/>
        <v>153467332.21078876</v>
      </c>
      <c r="F31" s="12">
        <f t="shared" si="3"/>
        <v>161140698.82132822</v>
      </c>
      <c r="G31" s="12">
        <f>G28+G21+G7</f>
        <v>169197733.76239461</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MUNICIPIO DE CORONEO,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131902654.95000003</v>
      </c>
      <c r="C7" s="39">
        <f t="shared" ref="C7:G7" si="0">SUM(C8:C16)</f>
        <v>138497787.69750002</v>
      </c>
      <c r="D7" s="39">
        <f t="shared" si="0"/>
        <v>145422677.08237502</v>
      </c>
      <c r="E7" s="39">
        <f t="shared" si="0"/>
        <v>152693810.93649375</v>
      </c>
      <c r="F7" s="39">
        <f t="shared" si="0"/>
        <v>160328501.48331848</v>
      </c>
      <c r="G7" s="39">
        <f t="shared" si="0"/>
        <v>168344926.55748442</v>
      </c>
    </row>
    <row r="8" spans="1:7" x14ac:dyDescent="0.25">
      <c r="A8" s="57" t="s">
        <v>523</v>
      </c>
      <c r="B8" s="59">
        <v>42748025.190000005</v>
      </c>
      <c r="C8" s="59">
        <v>44885426.449500009</v>
      </c>
      <c r="D8" s="59">
        <v>47129697.771975011</v>
      </c>
      <c r="E8" s="59">
        <v>49486182.660573766</v>
      </c>
      <c r="F8" s="59">
        <v>51960491.793602459</v>
      </c>
      <c r="G8" s="59">
        <v>54558516.383282587</v>
      </c>
    </row>
    <row r="9" spans="1:7" x14ac:dyDescent="0.25">
      <c r="A9" s="57" t="s">
        <v>524</v>
      </c>
      <c r="B9" s="59">
        <v>7920534.6799999997</v>
      </c>
      <c r="C9" s="59">
        <v>8316561.4139999999</v>
      </c>
      <c r="D9" s="59">
        <v>8732389.4846999999</v>
      </c>
      <c r="E9" s="59">
        <v>9169008.958935</v>
      </c>
      <c r="F9" s="59">
        <v>9627459.4068817496</v>
      </c>
      <c r="G9" s="59">
        <v>10108832.377225837</v>
      </c>
    </row>
    <row r="10" spans="1:7" x14ac:dyDescent="0.25">
      <c r="A10" s="57" t="s">
        <v>431</v>
      </c>
      <c r="B10" s="59">
        <v>19235327.93</v>
      </c>
      <c r="C10" s="59">
        <v>20197094.326500002</v>
      </c>
      <c r="D10" s="59">
        <v>21206949.042825002</v>
      </c>
      <c r="E10" s="59">
        <v>22267296.494966254</v>
      </c>
      <c r="F10" s="59">
        <v>23380661.319714569</v>
      </c>
      <c r="G10" s="59">
        <v>24549694.385700297</v>
      </c>
    </row>
    <row r="11" spans="1:7" x14ac:dyDescent="0.25">
      <c r="A11" s="58" t="s">
        <v>432</v>
      </c>
      <c r="B11" s="59">
        <v>22397579.440000001</v>
      </c>
      <c r="C11" s="59">
        <v>23517458.412000004</v>
      </c>
      <c r="D11" s="59">
        <v>24693331.332600005</v>
      </c>
      <c r="E11" s="59">
        <v>25927997.899230007</v>
      </c>
      <c r="F11" s="59">
        <v>27224397.794191509</v>
      </c>
      <c r="G11" s="59">
        <v>28585617.683901086</v>
      </c>
    </row>
    <row r="12" spans="1:7" x14ac:dyDescent="0.25">
      <c r="A12" s="58" t="s">
        <v>525</v>
      </c>
      <c r="B12" s="59">
        <v>1492383.01</v>
      </c>
      <c r="C12" s="59">
        <v>1567002.1605</v>
      </c>
      <c r="D12" s="59">
        <v>1645352.268525</v>
      </c>
      <c r="E12" s="59">
        <v>1727619.8819512501</v>
      </c>
      <c r="F12" s="59">
        <v>1814000.8760488126</v>
      </c>
      <c r="G12" s="59">
        <v>1904700.9198512533</v>
      </c>
    </row>
    <row r="13" spans="1:7" x14ac:dyDescent="0.25">
      <c r="A13" s="57" t="s">
        <v>433</v>
      </c>
      <c r="B13" s="59">
        <v>990730.15</v>
      </c>
      <c r="C13" s="59">
        <v>1040266.6575000001</v>
      </c>
      <c r="D13" s="59">
        <v>1092279.9903750001</v>
      </c>
      <c r="E13" s="59">
        <v>1146893.9898937501</v>
      </c>
      <c r="F13" s="59">
        <v>1204238.6893884377</v>
      </c>
      <c r="G13" s="59">
        <v>1264450.6238578595</v>
      </c>
    </row>
    <row r="14" spans="1:7" x14ac:dyDescent="0.25">
      <c r="A14" s="58" t="s">
        <v>434</v>
      </c>
      <c r="B14" s="59">
        <v>0</v>
      </c>
      <c r="C14" s="59">
        <v>0</v>
      </c>
      <c r="D14" s="59">
        <v>0</v>
      </c>
      <c r="E14" s="59">
        <v>0</v>
      </c>
      <c r="F14" s="59">
        <v>0</v>
      </c>
      <c r="G14" s="59">
        <v>0</v>
      </c>
    </row>
    <row r="15" spans="1:7" x14ac:dyDescent="0.25">
      <c r="A15" s="57" t="s">
        <v>435</v>
      </c>
      <c r="B15" s="59">
        <v>37013882.07</v>
      </c>
      <c r="C15" s="59">
        <v>38864576.173500001</v>
      </c>
      <c r="D15" s="59">
        <v>40807804.982175</v>
      </c>
      <c r="E15" s="59">
        <v>42848195.231283754</v>
      </c>
      <c r="F15" s="59">
        <v>44990604.992847942</v>
      </c>
      <c r="G15" s="59">
        <v>47240135.242490344</v>
      </c>
    </row>
    <row r="16" spans="1:7" x14ac:dyDescent="0.25">
      <c r="A16" s="57" t="s">
        <v>436</v>
      </c>
      <c r="B16" s="59">
        <v>104192.48</v>
      </c>
      <c r="C16" s="59">
        <v>109402.10400000001</v>
      </c>
      <c r="D16" s="59">
        <v>114872.20920000001</v>
      </c>
      <c r="E16" s="59">
        <v>120615.81966000002</v>
      </c>
      <c r="F16" s="59">
        <v>126646.61064300004</v>
      </c>
      <c r="G16" s="59">
        <v>132978.94117515004</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131902654.95000003</v>
      </c>
      <c r="C29" s="40">
        <f t="shared" si="2"/>
        <v>138497787.69750002</v>
      </c>
      <c r="D29" s="40">
        <f t="shared" si="2"/>
        <v>145422677.08237502</v>
      </c>
      <c r="E29" s="40">
        <f t="shared" si="2"/>
        <v>152693810.93649375</v>
      </c>
      <c r="F29" s="40">
        <f t="shared" si="2"/>
        <v>160328501.48331848</v>
      </c>
      <c r="G29" s="40">
        <f t="shared" si="2"/>
        <v>168344926.55748442</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MUNICIPIO DE CORONEO,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89934309.699999988</v>
      </c>
    </row>
    <row r="7" spans="1:7" x14ac:dyDescent="0.25">
      <c r="A7" s="62" t="s">
        <v>492</v>
      </c>
      <c r="B7" s="59">
        <v>0</v>
      </c>
      <c r="C7" s="59">
        <v>0</v>
      </c>
      <c r="D7" s="59">
        <v>0</v>
      </c>
      <c r="E7" s="59">
        <v>0</v>
      </c>
      <c r="F7" s="59">
        <v>0</v>
      </c>
      <c r="G7" s="59">
        <v>5496080.5899999999</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6000</v>
      </c>
    </row>
    <row r="10" spans="1:7" x14ac:dyDescent="0.25">
      <c r="A10" s="62" t="s">
        <v>495</v>
      </c>
      <c r="B10" s="59">
        <v>0</v>
      </c>
      <c r="C10" s="59">
        <v>0</v>
      </c>
      <c r="D10" s="59">
        <v>0</v>
      </c>
      <c r="E10" s="59">
        <v>0</v>
      </c>
      <c r="F10" s="59">
        <v>0</v>
      </c>
      <c r="G10" s="59">
        <v>2867672.91</v>
      </c>
    </row>
    <row r="11" spans="1:7" x14ac:dyDescent="0.25">
      <c r="A11" s="62" t="s">
        <v>496</v>
      </c>
      <c r="B11" s="59">
        <v>0</v>
      </c>
      <c r="C11" s="59">
        <v>0</v>
      </c>
      <c r="D11" s="59">
        <v>0</v>
      </c>
      <c r="E11" s="59">
        <v>0</v>
      </c>
      <c r="F11" s="59">
        <v>0</v>
      </c>
      <c r="G11" s="59">
        <v>6316182.5700000003</v>
      </c>
    </row>
    <row r="12" spans="1:7" x14ac:dyDescent="0.25">
      <c r="A12" s="62" t="s">
        <v>497</v>
      </c>
      <c r="B12" s="59">
        <v>0</v>
      </c>
      <c r="C12" s="59">
        <v>0</v>
      </c>
      <c r="D12" s="59">
        <v>0</v>
      </c>
      <c r="E12" s="59">
        <v>0</v>
      </c>
      <c r="F12" s="59">
        <v>0</v>
      </c>
      <c r="G12" s="59">
        <v>361404.07</v>
      </c>
    </row>
    <row r="13" spans="1:7" ht="30" customHeight="1" x14ac:dyDescent="0.25">
      <c r="A13" s="63" t="s">
        <v>508</v>
      </c>
      <c r="B13" s="59">
        <v>0</v>
      </c>
      <c r="C13" s="59">
        <v>0</v>
      </c>
      <c r="D13" s="59">
        <v>0</v>
      </c>
      <c r="E13" s="59">
        <v>0</v>
      </c>
      <c r="F13" s="59">
        <v>0</v>
      </c>
      <c r="G13" s="59">
        <v>0</v>
      </c>
    </row>
    <row r="14" spans="1:7" x14ac:dyDescent="0.25">
      <c r="A14" s="62" t="s">
        <v>498</v>
      </c>
      <c r="B14" s="59">
        <v>0</v>
      </c>
      <c r="C14" s="59">
        <v>0</v>
      </c>
      <c r="D14" s="59">
        <v>0</v>
      </c>
      <c r="E14" s="59">
        <v>0</v>
      </c>
      <c r="F14" s="59">
        <v>0</v>
      </c>
      <c r="G14" s="59">
        <v>71675557.429999992</v>
      </c>
    </row>
    <row r="15" spans="1:7" x14ac:dyDescent="0.25">
      <c r="A15" s="64" t="s">
        <v>499</v>
      </c>
      <c r="B15" s="59">
        <v>0</v>
      </c>
      <c r="C15" s="59">
        <v>0</v>
      </c>
      <c r="D15" s="59">
        <v>0</v>
      </c>
      <c r="E15" s="59">
        <v>0</v>
      </c>
      <c r="F15" s="59">
        <v>0</v>
      </c>
      <c r="G15" s="59">
        <v>2773252.0799999996</v>
      </c>
    </row>
    <row r="16" spans="1:7" x14ac:dyDescent="0.25">
      <c r="A16" s="62" t="s">
        <v>509</v>
      </c>
      <c r="B16" s="59">
        <v>0</v>
      </c>
      <c r="C16" s="59">
        <v>0</v>
      </c>
      <c r="D16" s="59">
        <v>0</v>
      </c>
      <c r="E16" s="59">
        <v>0</v>
      </c>
      <c r="F16" s="59">
        <v>0</v>
      </c>
      <c r="G16" s="59">
        <v>0</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438160.04999999993</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45776823.789999999</v>
      </c>
    </row>
    <row r="21" spans="1:7" x14ac:dyDescent="0.25">
      <c r="A21" s="62" t="s">
        <v>501</v>
      </c>
      <c r="B21" s="59">
        <v>0</v>
      </c>
      <c r="C21" s="59">
        <v>0</v>
      </c>
      <c r="D21" s="59">
        <v>0</v>
      </c>
      <c r="E21" s="59">
        <v>0</v>
      </c>
      <c r="F21" s="59">
        <v>0</v>
      </c>
      <c r="G21" s="59">
        <v>26560045</v>
      </c>
    </row>
    <row r="22" spans="1:7" x14ac:dyDescent="0.25">
      <c r="A22" s="62" t="s">
        <v>502</v>
      </c>
      <c r="B22" s="59">
        <v>0</v>
      </c>
      <c r="C22" s="59">
        <v>0</v>
      </c>
      <c r="D22" s="59">
        <v>0</v>
      </c>
      <c r="E22" s="59">
        <v>0</v>
      </c>
      <c r="F22" s="59">
        <v>0</v>
      </c>
      <c r="G22" s="59">
        <v>19216778.789999999</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135711133.48999998</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MUNICIPIO DE CORONEO,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133530418.02999997</v>
      </c>
    </row>
    <row r="7" spans="1:7" x14ac:dyDescent="0.25">
      <c r="A7" s="57" t="s">
        <v>523</v>
      </c>
      <c r="B7" s="59">
        <v>0</v>
      </c>
      <c r="C7" s="59">
        <v>0</v>
      </c>
      <c r="D7" s="59">
        <v>0</v>
      </c>
      <c r="E7" s="59">
        <v>0</v>
      </c>
      <c r="F7" s="59">
        <v>0</v>
      </c>
      <c r="G7" s="59">
        <v>44622880.869999982</v>
      </c>
    </row>
    <row r="8" spans="1:7" x14ac:dyDescent="0.25">
      <c r="A8" s="57" t="s">
        <v>524</v>
      </c>
      <c r="B8" s="59">
        <v>0</v>
      </c>
      <c r="C8" s="59">
        <v>0</v>
      </c>
      <c r="D8" s="59">
        <v>0</v>
      </c>
      <c r="E8" s="59">
        <v>0</v>
      </c>
      <c r="F8" s="59">
        <v>0</v>
      </c>
      <c r="G8" s="59">
        <v>9979436.3899999987</v>
      </c>
    </row>
    <row r="9" spans="1:7" x14ac:dyDescent="0.25">
      <c r="A9" s="57" t="s">
        <v>431</v>
      </c>
      <c r="B9" s="59">
        <v>0</v>
      </c>
      <c r="C9" s="59">
        <v>0</v>
      </c>
      <c r="D9" s="59">
        <v>0</v>
      </c>
      <c r="E9" s="59">
        <v>0</v>
      </c>
      <c r="F9" s="59">
        <v>0</v>
      </c>
      <c r="G9" s="59">
        <v>29782013.479999989</v>
      </c>
    </row>
    <row r="10" spans="1:7" ht="30" customHeight="1" x14ac:dyDescent="0.25">
      <c r="A10" s="58" t="s">
        <v>432</v>
      </c>
      <c r="B10" s="59">
        <v>0</v>
      </c>
      <c r="C10" s="59">
        <v>0</v>
      </c>
      <c r="D10" s="59">
        <v>0</v>
      </c>
      <c r="E10" s="59">
        <v>0</v>
      </c>
      <c r="F10" s="59">
        <v>0</v>
      </c>
      <c r="G10" s="59">
        <v>24695003.529999997</v>
      </c>
    </row>
    <row r="11" spans="1:7" ht="30" customHeight="1" x14ac:dyDescent="0.25">
      <c r="A11" s="58" t="s">
        <v>525</v>
      </c>
      <c r="B11" s="59">
        <v>0</v>
      </c>
      <c r="C11" s="59">
        <v>0</v>
      </c>
      <c r="D11" s="59">
        <v>0</v>
      </c>
      <c r="E11" s="59">
        <v>0</v>
      </c>
      <c r="F11" s="59">
        <v>0</v>
      </c>
      <c r="G11" s="59">
        <v>4308082.82</v>
      </c>
    </row>
    <row r="12" spans="1:7" x14ac:dyDescent="0.25">
      <c r="A12" s="57" t="s">
        <v>433</v>
      </c>
      <c r="B12" s="59">
        <v>0</v>
      </c>
      <c r="C12" s="59">
        <v>0</v>
      </c>
      <c r="D12" s="59">
        <v>0</v>
      </c>
      <c r="E12" s="59">
        <v>0</v>
      </c>
      <c r="F12" s="59">
        <v>0</v>
      </c>
      <c r="G12" s="59">
        <v>20059618.940000001</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74713</v>
      </c>
    </row>
    <row r="15" spans="1:7" x14ac:dyDescent="0.25">
      <c r="A15" s="57" t="s">
        <v>436</v>
      </c>
      <c r="B15" s="59">
        <v>0</v>
      </c>
      <c r="C15" s="59">
        <v>0</v>
      </c>
      <c r="D15" s="59">
        <v>0</v>
      </c>
      <c r="E15" s="59">
        <v>0</v>
      </c>
      <c r="F15" s="59">
        <v>0</v>
      </c>
      <c r="G15" s="59">
        <v>8669</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133530418.02999997</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MUNICIPIO DE CORONEO,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31 DE DICIEMBRE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7238820.0599999996</v>
      </c>
      <c r="C18" s="108"/>
      <c r="D18" s="108"/>
      <c r="E18" s="108"/>
      <c r="F18" s="4">
        <v>13604832.890000001</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7238820.0599999996</v>
      </c>
      <c r="C20" s="4">
        <f t="shared" si="3"/>
        <v>0</v>
      </c>
      <c r="D20" s="4">
        <f t="shared" si="3"/>
        <v>0</v>
      </c>
      <c r="E20" s="4">
        <f t="shared" si="3"/>
        <v>0</v>
      </c>
      <c r="F20" s="4">
        <f t="shared" si="3"/>
        <v>13604832.890000001</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MUNICIPIO DE CORONEO,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MUNICIPIO DE CORONEO, GTO.</v>
      </c>
      <c r="B2" s="111"/>
      <c r="C2" s="111"/>
      <c r="D2" s="112"/>
    </row>
    <row r="3" spans="1:4" x14ac:dyDescent="0.25">
      <c r="A3" s="113" t="s">
        <v>165</v>
      </c>
      <c r="B3" s="114"/>
      <c r="C3" s="114"/>
      <c r="D3" s="115"/>
    </row>
    <row r="4" spans="1:4" x14ac:dyDescent="0.25">
      <c r="A4" s="113" t="str">
        <f>'Formato 3'!A4</f>
        <v>DEL 1 DE ENERO DEL 2025 AL 31 DE DICIEMBRE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132570851.71000001</v>
      </c>
      <c r="C8" s="15">
        <f>SUM(C9:C11)</f>
        <v>135711133.49000001</v>
      </c>
      <c r="D8" s="15">
        <f>SUM(D9:D11)</f>
        <v>35279741.460000001</v>
      </c>
    </row>
    <row r="9" spans="1:4" x14ac:dyDescent="0.25">
      <c r="A9" s="57" t="s">
        <v>170</v>
      </c>
      <c r="B9" s="93">
        <v>79588712.090000004</v>
      </c>
      <c r="C9" s="93">
        <v>89934309.700000003</v>
      </c>
      <c r="D9" s="93">
        <v>18721187.640000001</v>
      </c>
    </row>
    <row r="10" spans="1:4" x14ac:dyDescent="0.25">
      <c r="A10" s="57" t="s">
        <v>171</v>
      </c>
      <c r="B10" s="93">
        <v>52982139.620000005</v>
      </c>
      <c r="C10" s="93">
        <v>45776823.789999999</v>
      </c>
      <c r="D10" s="93">
        <v>16558553.82</v>
      </c>
    </row>
    <row r="11" spans="1:4" x14ac:dyDescent="0.25">
      <c r="A11" s="57" t="s">
        <v>172</v>
      </c>
      <c r="B11" s="93">
        <v>0</v>
      </c>
      <c r="C11" s="93">
        <v>0</v>
      </c>
      <c r="D11" s="93">
        <v>0</v>
      </c>
    </row>
    <row r="12" spans="1:4" x14ac:dyDescent="0.25">
      <c r="A12" s="45"/>
      <c r="B12" s="90"/>
      <c r="C12" s="90"/>
      <c r="D12" s="90"/>
    </row>
    <row r="13" spans="1:4" x14ac:dyDescent="0.25">
      <c r="A13" s="3" t="s">
        <v>173</v>
      </c>
      <c r="B13" s="15">
        <f>B14+B15</f>
        <v>131902654.95</v>
      </c>
      <c r="C13" s="15">
        <f>C14+C15</f>
        <v>133530418.03</v>
      </c>
      <c r="D13" s="15">
        <f>D14+D15</f>
        <v>56130242.75</v>
      </c>
    </row>
    <row r="14" spans="1:4" x14ac:dyDescent="0.25">
      <c r="A14" s="57" t="s">
        <v>174</v>
      </c>
      <c r="B14" s="93">
        <v>131902654.95</v>
      </c>
      <c r="C14" s="93">
        <v>133530418.03</v>
      </c>
      <c r="D14" s="93">
        <v>56130242.75</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668196.76000000536</v>
      </c>
      <c r="C21" s="15">
        <f>C8-C13+C17</f>
        <v>2180715.4600000083</v>
      </c>
      <c r="D21" s="15">
        <f>D8-D13+D17</f>
        <v>-20850501.289999999</v>
      </c>
    </row>
    <row r="22" spans="1:4" x14ac:dyDescent="0.25">
      <c r="A22" s="3"/>
      <c r="B22" s="90"/>
      <c r="C22" s="90"/>
      <c r="D22" s="90"/>
    </row>
    <row r="23" spans="1:4" x14ac:dyDescent="0.25">
      <c r="A23" s="3" t="s">
        <v>180</v>
      </c>
      <c r="B23" s="15">
        <f>B21-B11</f>
        <v>668196.76000000536</v>
      </c>
      <c r="C23" s="15">
        <f>C21-C11</f>
        <v>2180715.4600000083</v>
      </c>
      <c r="D23" s="15">
        <f>D21-D11</f>
        <v>-20850501.289999999</v>
      </c>
    </row>
    <row r="24" spans="1:4" x14ac:dyDescent="0.25">
      <c r="A24" s="3"/>
      <c r="B24" s="18"/>
      <c r="C24" s="18"/>
      <c r="D24" s="18"/>
    </row>
    <row r="25" spans="1:4" x14ac:dyDescent="0.25">
      <c r="A25" s="19" t="s">
        <v>181</v>
      </c>
      <c r="B25" s="15">
        <f>B23-B17</f>
        <v>668196.76000000536</v>
      </c>
      <c r="C25" s="15">
        <f>C23-C17</f>
        <v>2180715.4600000083</v>
      </c>
      <c r="D25" s="15">
        <f>D23-D17</f>
        <v>-20850501.289999999</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668196.76000000536</v>
      </c>
      <c r="C33" s="4">
        <f>C25+C29</f>
        <v>2180715.4600000083</v>
      </c>
      <c r="D33" s="4">
        <f>D25+D29</f>
        <v>-20850501.289999999</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79588712.090000004</v>
      </c>
      <c r="C48" s="95">
        <v>89934309.700000003</v>
      </c>
      <c r="D48" s="95">
        <v>18721187.640000001</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131902654.95</v>
      </c>
      <c r="C53" s="46">
        <v>133530418.03</v>
      </c>
      <c r="D53" s="46">
        <v>56130242.75</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-52313942.859999999</v>
      </c>
      <c r="C57" s="4">
        <f>C48+C49-C53+C55</f>
        <v>-43596108.329999998</v>
      </c>
      <c r="D57" s="4">
        <f>D48+D49-D53+D55</f>
        <v>-37409055.109999999</v>
      </c>
    </row>
    <row r="58" spans="1:4" x14ac:dyDescent="0.25">
      <c r="A58" s="24"/>
      <c r="B58" s="25"/>
      <c r="C58" s="25"/>
      <c r="D58" s="25"/>
    </row>
    <row r="59" spans="1:4" x14ac:dyDescent="0.25">
      <c r="A59" s="19" t="s">
        <v>199</v>
      </c>
      <c r="B59" s="4">
        <f>B57-B49</f>
        <v>-52313942.859999999</v>
      </c>
      <c r="C59" s="4">
        <f>C57-C49</f>
        <v>-43596108.329999998</v>
      </c>
      <c r="D59" s="4">
        <f>D57-D49</f>
        <v>-37409055.109999999</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52982139.620000005</v>
      </c>
      <c r="C63" s="97">
        <v>45776823.789999999</v>
      </c>
      <c r="D63" s="97">
        <v>16558553.82</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52982139.620000005</v>
      </c>
      <c r="C72" s="15">
        <f>C63+C64-C68+C70</f>
        <v>45776823.789999999</v>
      </c>
      <c r="D72" s="15">
        <f>D63+D64-D68+D70</f>
        <v>16558553.82</v>
      </c>
    </row>
    <row r="73" spans="1:4" x14ac:dyDescent="0.25">
      <c r="A73" s="44"/>
      <c r="B73" s="90"/>
      <c r="C73" s="90"/>
      <c r="D73" s="90"/>
    </row>
    <row r="74" spans="1:4" x14ac:dyDescent="0.25">
      <c r="A74" s="19" t="s">
        <v>202</v>
      </c>
      <c r="B74" s="15">
        <f>B72-B64</f>
        <v>52982139.620000005</v>
      </c>
      <c r="C74" s="15">
        <f>C72-C64</f>
        <v>45776823.789999999</v>
      </c>
      <c r="D74" s="15">
        <f>D72-D64</f>
        <v>16558553.82</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MUNICIPIO DE CORONEO,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31 DE DICIEMBRE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4847179.6399999997</v>
      </c>
      <c r="C9" s="46">
        <v>0</v>
      </c>
      <c r="D9" s="46">
        <v>4847179.6399999997</v>
      </c>
      <c r="E9" s="46">
        <v>5496080.5899999999</v>
      </c>
      <c r="F9" s="46">
        <v>245340.9</v>
      </c>
      <c r="G9" s="46">
        <f>F9-B9</f>
        <v>-4601838.7399999993</v>
      </c>
    </row>
    <row r="10" spans="1:7" x14ac:dyDescent="0.25">
      <c r="A10" s="57" t="s">
        <v>214</v>
      </c>
      <c r="B10" s="59">
        <v>0</v>
      </c>
      <c r="C10" s="46">
        <v>0</v>
      </c>
      <c r="D10" s="46">
        <v>0</v>
      </c>
      <c r="E10" s="46">
        <v>0</v>
      </c>
      <c r="F10" s="46">
        <v>0</v>
      </c>
      <c r="G10" s="46">
        <f>F10-B10</f>
        <v>0</v>
      </c>
    </row>
    <row r="11" spans="1:7" x14ac:dyDescent="0.25">
      <c r="A11" s="57" t="s">
        <v>215</v>
      </c>
      <c r="B11" s="59">
        <v>8635.89</v>
      </c>
      <c r="C11" s="46">
        <v>0</v>
      </c>
      <c r="D11" s="46">
        <v>8635.89</v>
      </c>
      <c r="E11" s="46">
        <v>6000</v>
      </c>
      <c r="F11" s="46">
        <v>1510</v>
      </c>
      <c r="G11" s="46">
        <f t="shared" ref="G11:G15" si="0">F11-B11</f>
        <v>-7125.8899999999994</v>
      </c>
    </row>
    <row r="12" spans="1:7" x14ac:dyDescent="0.25">
      <c r="A12" s="57" t="s">
        <v>216</v>
      </c>
      <c r="B12" s="59">
        <v>2792000.11</v>
      </c>
      <c r="C12" s="46">
        <v>0</v>
      </c>
      <c r="D12" s="46">
        <v>2792000.11</v>
      </c>
      <c r="E12" s="46">
        <v>2867672.91</v>
      </c>
      <c r="F12" s="46">
        <v>687737.6100000001</v>
      </c>
      <c r="G12" s="46">
        <f t="shared" si="0"/>
        <v>-2104262.5</v>
      </c>
    </row>
    <row r="13" spans="1:7" x14ac:dyDescent="0.25">
      <c r="A13" s="57" t="s">
        <v>217</v>
      </c>
      <c r="B13" s="59">
        <v>4793250</v>
      </c>
      <c r="C13" s="46">
        <v>0</v>
      </c>
      <c r="D13" s="46">
        <v>4793250</v>
      </c>
      <c r="E13" s="46">
        <v>6316182.5700000003</v>
      </c>
      <c r="F13" s="46">
        <v>1994469.69</v>
      </c>
      <c r="G13" s="46">
        <f t="shared" si="0"/>
        <v>-2798780.31</v>
      </c>
    </row>
    <row r="14" spans="1:7" x14ac:dyDescent="0.25">
      <c r="A14" s="57" t="s">
        <v>218</v>
      </c>
      <c r="B14" s="59">
        <v>303784.11</v>
      </c>
      <c r="C14" s="46">
        <v>0</v>
      </c>
      <c r="D14" s="46">
        <v>303784.11</v>
      </c>
      <c r="E14" s="46">
        <v>361404.07</v>
      </c>
      <c r="F14" s="46">
        <v>85641.83</v>
      </c>
      <c r="G14" s="46">
        <f t="shared" si="0"/>
        <v>-218142.27999999997</v>
      </c>
    </row>
    <row r="15" spans="1:7" x14ac:dyDescent="0.25">
      <c r="A15" s="57" t="s">
        <v>219</v>
      </c>
      <c r="B15" s="59">
        <v>0</v>
      </c>
      <c r="C15" s="46">
        <v>0</v>
      </c>
      <c r="D15" s="46">
        <v>0</v>
      </c>
      <c r="E15" s="46">
        <v>0</v>
      </c>
      <c r="F15" s="46">
        <v>0</v>
      </c>
      <c r="G15" s="46">
        <f t="shared" si="0"/>
        <v>0</v>
      </c>
    </row>
    <row r="16" spans="1:7" x14ac:dyDescent="0.25">
      <c r="A16" s="91" t="s">
        <v>220</v>
      </c>
      <c r="B16" s="46">
        <f t="shared" ref="B16:G16" si="1">SUM(B17:B27)</f>
        <v>63320720.229999997</v>
      </c>
      <c r="C16" s="46">
        <f t="shared" si="1"/>
        <v>0</v>
      </c>
      <c r="D16" s="46">
        <f t="shared" si="1"/>
        <v>63320720.229999997</v>
      </c>
      <c r="E16" s="46">
        <f t="shared" si="1"/>
        <v>71675557.429999992</v>
      </c>
      <c r="F16" s="46">
        <f t="shared" si="1"/>
        <v>14934258.359999999</v>
      </c>
      <c r="G16" s="46">
        <f t="shared" si="1"/>
        <v>-48386461.869999997</v>
      </c>
    </row>
    <row r="17" spans="1:7" x14ac:dyDescent="0.25">
      <c r="A17" s="76" t="s">
        <v>221</v>
      </c>
      <c r="B17" s="59">
        <v>24830466.239999998</v>
      </c>
      <c r="C17" s="46">
        <v>0</v>
      </c>
      <c r="D17" s="46">
        <v>24830466.239999998</v>
      </c>
      <c r="E17" s="46">
        <v>30694476.290000007</v>
      </c>
      <c r="F17" s="46">
        <v>6298705.5800000001</v>
      </c>
      <c r="G17" s="46">
        <f>F17-B17</f>
        <v>-18531760.659999996</v>
      </c>
    </row>
    <row r="18" spans="1:7" x14ac:dyDescent="0.25">
      <c r="A18" s="76" t="s">
        <v>222</v>
      </c>
      <c r="B18" s="59">
        <v>34802831.090000004</v>
      </c>
      <c r="C18" s="46">
        <v>0</v>
      </c>
      <c r="D18" s="46">
        <v>34802831.090000004</v>
      </c>
      <c r="E18" s="46">
        <v>36560291.239999995</v>
      </c>
      <c r="F18" s="46">
        <v>7461707.1900000004</v>
      </c>
      <c r="G18" s="46">
        <f t="shared" ref="G18:G27" si="2">F18-B18</f>
        <v>-27341123.900000002</v>
      </c>
    </row>
    <row r="19" spans="1:7" x14ac:dyDescent="0.25">
      <c r="A19" s="76" t="s">
        <v>223</v>
      </c>
      <c r="B19" s="59">
        <v>1174026.6200000001</v>
      </c>
      <c r="C19" s="46">
        <v>0</v>
      </c>
      <c r="D19" s="46">
        <v>1174026.6200000001</v>
      </c>
      <c r="E19" s="46">
        <v>1039257.82</v>
      </c>
      <c r="F19" s="46">
        <v>237534.01</v>
      </c>
      <c r="G19" s="46">
        <f t="shared" si="2"/>
        <v>-936492.6100000001</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439620.33</v>
      </c>
      <c r="C22" s="46">
        <v>0</v>
      </c>
      <c r="D22" s="46">
        <v>439620.33</v>
      </c>
      <c r="E22" s="46">
        <v>438160.04999999993</v>
      </c>
      <c r="F22" s="46">
        <v>109190.43</v>
      </c>
      <c r="G22" s="46">
        <f t="shared" si="2"/>
        <v>-330429.90000000002</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2073775.9500000002</v>
      </c>
      <c r="C26" s="46">
        <v>0</v>
      </c>
      <c r="D26" s="46">
        <v>2073775.9500000002</v>
      </c>
      <c r="E26" s="46">
        <v>2943372.03</v>
      </c>
      <c r="F26" s="46">
        <v>827121.15</v>
      </c>
      <c r="G26" s="46">
        <f t="shared" si="2"/>
        <v>-1246654.8000000003</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3083521.78</v>
      </c>
      <c r="C28" s="46">
        <f t="shared" si="3"/>
        <v>0</v>
      </c>
      <c r="D28" s="46">
        <f t="shared" si="3"/>
        <v>3083521.78</v>
      </c>
      <c r="E28" s="46">
        <f t="shared" si="3"/>
        <v>2773252.0799999996</v>
      </c>
      <c r="F28" s="46">
        <f t="shared" si="3"/>
        <v>663038.81999999995</v>
      </c>
      <c r="G28" s="46">
        <f t="shared" si="3"/>
        <v>-2420482.96</v>
      </c>
    </row>
    <row r="29" spans="1:7" x14ac:dyDescent="0.25">
      <c r="A29" s="76" t="s">
        <v>233</v>
      </c>
      <c r="B29" s="59">
        <v>0</v>
      </c>
      <c r="C29" s="46">
        <v>0</v>
      </c>
      <c r="D29" s="46">
        <v>0</v>
      </c>
      <c r="E29" s="46">
        <v>1932.8700000000001</v>
      </c>
      <c r="F29" s="46">
        <v>699.46</v>
      </c>
      <c r="G29" s="46">
        <f>F29-B29</f>
        <v>699.46</v>
      </c>
    </row>
    <row r="30" spans="1:7" x14ac:dyDescent="0.25">
      <c r="A30" s="76" t="s">
        <v>234</v>
      </c>
      <c r="B30" s="59">
        <v>55259.88</v>
      </c>
      <c r="C30" s="46">
        <v>0</v>
      </c>
      <c r="D30" s="46">
        <v>55259.88</v>
      </c>
      <c r="E30" s="46">
        <v>78297.84</v>
      </c>
      <c r="F30" s="46">
        <v>19584.46</v>
      </c>
      <c r="G30" s="46">
        <f t="shared" ref="G30:G34" si="4">F30-B30</f>
        <v>-35675.42</v>
      </c>
    </row>
    <row r="31" spans="1:7" x14ac:dyDescent="0.25">
      <c r="A31" s="76" t="s">
        <v>235</v>
      </c>
      <c r="B31" s="59">
        <v>439620.33</v>
      </c>
      <c r="C31" s="46">
        <v>0</v>
      </c>
      <c r="D31" s="46">
        <v>439620.33</v>
      </c>
      <c r="E31" s="46">
        <v>438160.04999999993</v>
      </c>
      <c r="F31" s="46">
        <v>109190.43</v>
      </c>
      <c r="G31" s="46">
        <f t="shared" si="4"/>
        <v>-330429.90000000002</v>
      </c>
    </row>
    <row r="32" spans="1:7" x14ac:dyDescent="0.25">
      <c r="A32" s="76" t="s">
        <v>236</v>
      </c>
      <c r="B32" s="59">
        <v>0</v>
      </c>
      <c r="C32" s="46">
        <v>0</v>
      </c>
      <c r="D32" s="46">
        <v>0</v>
      </c>
      <c r="E32" s="46">
        <v>0</v>
      </c>
      <c r="F32" s="46">
        <v>0</v>
      </c>
      <c r="G32" s="46">
        <f t="shared" si="4"/>
        <v>0</v>
      </c>
    </row>
    <row r="33" spans="1:7" ht="14.45" customHeight="1" x14ac:dyDescent="0.25">
      <c r="A33" s="76" t="s">
        <v>237</v>
      </c>
      <c r="B33" s="59">
        <v>2588641.5699999998</v>
      </c>
      <c r="C33" s="46">
        <v>0</v>
      </c>
      <c r="D33" s="46">
        <v>2588641.5699999998</v>
      </c>
      <c r="E33" s="46">
        <v>2254861.3199999998</v>
      </c>
      <c r="F33" s="46">
        <v>533564.47</v>
      </c>
      <c r="G33" s="46">
        <f t="shared" si="4"/>
        <v>-2055077.0999999999</v>
      </c>
    </row>
    <row r="34" spans="1:7" ht="14.45" customHeight="1" x14ac:dyDescent="0.25">
      <c r="A34" s="57" t="s">
        <v>238</v>
      </c>
      <c r="B34" s="59">
        <v>0</v>
      </c>
      <c r="C34" s="46">
        <v>0</v>
      </c>
      <c r="D34" s="46">
        <v>0</v>
      </c>
      <c r="E34" s="46">
        <v>0</v>
      </c>
      <c r="F34" s="46">
        <v>0</v>
      </c>
      <c r="G34" s="46">
        <f t="shared" si="4"/>
        <v>0</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439620.33</v>
      </c>
      <c r="C37" s="46">
        <f t="shared" ref="C37:G37" si="6">C38+C39</f>
        <v>0</v>
      </c>
      <c r="D37" s="46">
        <f t="shared" si="6"/>
        <v>439620.33</v>
      </c>
      <c r="E37" s="46">
        <f t="shared" si="6"/>
        <v>438160.04999999993</v>
      </c>
      <c r="F37" s="46">
        <f t="shared" si="6"/>
        <v>109190.43</v>
      </c>
      <c r="G37" s="46">
        <f t="shared" si="6"/>
        <v>-330429.90000000002</v>
      </c>
    </row>
    <row r="38" spans="1:7" x14ac:dyDescent="0.25">
      <c r="A38" s="76" t="s">
        <v>242</v>
      </c>
      <c r="B38" s="59">
        <v>0</v>
      </c>
      <c r="C38" s="46">
        <v>0</v>
      </c>
      <c r="D38" s="46">
        <v>0</v>
      </c>
      <c r="E38" s="46">
        <v>0</v>
      </c>
      <c r="F38" s="46">
        <v>0</v>
      </c>
      <c r="G38" s="46">
        <f>F38-B38</f>
        <v>0</v>
      </c>
    </row>
    <row r="39" spans="1:7" x14ac:dyDescent="0.25">
      <c r="A39" s="76" t="s">
        <v>243</v>
      </c>
      <c r="B39" s="59">
        <v>439620.33</v>
      </c>
      <c r="C39" s="46">
        <v>0</v>
      </c>
      <c r="D39" s="46">
        <v>439620.33</v>
      </c>
      <c r="E39" s="46">
        <v>438160.04999999993</v>
      </c>
      <c r="F39" s="46">
        <v>109190.43</v>
      </c>
      <c r="G39" s="46">
        <f>F39-B39</f>
        <v>-330429.90000000002</v>
      </c>
    </row>
    <row r="40" spans="1:7" x14ac:dyDescent="0.25">
      <c r="A40" s="44"/>
      <c r="B40" s="46"/>
      <c r="C40" s="46"/>
      <c r="D40" s="46"/>
      <c r="E40" s="46"/>
      <c r="F40" s="46"/>
      <c r="G40" s="46"/>
    </row>
    <row r="41" spans="1:7" x14ac:dyDescent="0.25">
      <c r="A41" s="3" t="s">
        <v>244</v>
      </c>
      <c r="B41" s="4">
        <f t="shared" ref="B41:G41" si="7">SUM(B9,B10,B11,B12,B13,B14,B15,B16,B28,B34,B35,B37)</f>
        <v>79588712.089999989</v>
      </c>
      <c r="C41" s="4">
        <f t="shared" si="7"/>
        <v>0</v>
      </c>
      <c r="D41" s="4">
        <f t="shared" si="7"/>
        <v>79588712.089999989</v>
      </c>
      <c r="E41" s="4">
        <f t="shared" si="7"/>
        <v>89934309.699999988</v>
      </c>
      <c r="F41" s="4">
        <f t="shared" si="7"/>
        <v>18721187.640000001</v>
      </c>
      <c r="G41" s="4">
        <f t="shared" si="7"/>
        <v>-60867524.449999996</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26586897.530000001</v>
      </c>
      <c r="C45" s="46">
        <f t="shared" si="8"/>
        <v>0</v>
      </c>
      <c r="D45" s="46">
        <f t="shared" si="8"/>
        <v>26586897.530000001</v>
      </c>
      <c r="E45" s="46">
        <f t="shared" si="8"/>
        <v>26560045</v>
      </c>
      <c r="F45" s="46">
        <f t="shared" si="8"/>
        <v>4258918</v>
      </c>
      <c r="G45" s="46">
        <f t="shared" si="8"/>
        <v>-22327979.530000001</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17172281.350000001</v>
      </c>
      <c r="C48" s="46">
        <v>0</v>
      </c>
      <c r="D48" s="46">
        <v>17172281.350000001</v>
      </c>
      <c r="E48" s="46">
        <v>15744365</v>
      </c>
      <c r="F48" s="46">
        <v>1554991</v>
      </c>
      <c r="G48" s="46">
        <f t="shared" si="9"/>
        <v>-15617290.350000001</v>
      </c>
    </row>
    <row r="49" spans="1:7" ht="30" x14ac:dyDescent="0.25">
      <c r="A49" s="79" t="s">
        <v>251</v>
      </c>
      <c r="B49" s="59">
        <v>9414616.1799999997</v>
      </c>
      <c r="C49" s="46">
        <v>0</v>
      </c>
      <c r="D49" s="46">
        <v>9414616.1799999997</v>
      </c>
      <c r="E49" s="46">
        <v>10815680</v>
      </c>
      <c r="F49" s="46">
        <v>2703927</v>
      </c>
      <c r="G49" s="46">
        <f t="shared" si="9"/>
        <v>-6710689.1799999997</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19216778.789999999</v>
      </c>
      <c r="F54" s="46">
        <f t="shared" si="10"/>
        <v>12299635.82</v>
      </c>
      <c r="G54" s="46">
        <f t="shared" si="10"/>
        <v>12299635.82</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19216778.789999999</v>
      </c>
      <c r="F56" s="46">
        <v>12299635.82</v>
      </c>
      <c r="G56" s="46">
        <f t="shared" ref="G56:G58" si="11">F56-B56</f>
        <v>12299635.82</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26395242.09</v>
      </c>
      <c r="C62" s="46">
        <v>0</v>
      </c>
      <c r="D62" s="46">
        <v>26395242.09</v>
      </c>
      <c r="E62" s="46">
        <v>0</v>
      </c>
      <c r="F62" s="46">
        <v>0</v>
      </c>
      <c r="G62" s="46">
        <f t="shared" si="13"/>
        <v>-26395242.09</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52982139.620000005</v>
      </c>
      <c r="C65" s="4">
        <f t="shared" si="14"/>
        <v>0</v>
      </c>
      <c r="D65" s="4">
        <f t="shared" si="14"/>
        <v>52982139.620000005</v>
      </c>
      <c r="E65" s="4">
        <f t="shared" si="14"/>
        <v>45776823.789999999</v>
      </c>
      <c r="F65" s="4">
        <f t="shared" si="14"/>
        <v>16558553.82</v>
      </c>
      <c r="G65" s="4">
        <f t="shared" si="14"/>
        <v>-36423585.799999997</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132570851.70999999</v>
      </c>
      <c r="C70" s="4">
        <f t="shared" si="16"/>
        <v>0</v>
      </c>
      <c r="D70" s="4">
        <f t="shared" si="16"/>
        <v>132570851.70999999</v>
      </c>
      <c r="E70" s="4">
        <f t="shared" si="16"/>
        <v>135711133.48999998</v>
      </c>
      <c r="F70" s="4">
        <f t="shared" si="16"/>
        <v>35279741.460000001</v>
      </c>
      <c r="G70" s="4">
        <f t="shared" si="16"/>
        <v>-97291110.25</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MUNICIPIO DE CORONEO,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31 DE DICIEMBRE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131902654.95000003</v>
      </c>
      <c r="C9" s="82">
        <f t="shared" si="0"/>
        <v>18156330.409999993</v>
      </c>
      <c r="D9" s="82">
        <f t="shared" si="0"/>
        <v>150058985.36000001</v>
      </c>
      <c r="E9" s="82">
        <f t="shared" si="0"/>
        <v>133530418.03</v>
      </c>
      <c r="F9" s="82">
        <f t="shared" si="0"/>
        <v>56130242.749999993</v>
      </c>
      <c r="G9" s="82">
        <f t="shared" si="0"/>
        <v>16528567.329999996</v>
      </c>
    </row>
    <row r="10" spans="1:7" x14ac:dyDescent="0.25">
      <c r="A10" s="83" t="s">
        <v>284</v>
      </c>
      <c r="B10" s="82">
        <f t="shared" ref="B10:G10" si="1">SUM(B11:B17)</f>
        <v>42748025.190000005</v>
      </c>
      <c r="C10" s="82">
        <f t="shared" si="1"/>
        <v>1804872.8799999985</v>
      </c>
      <c r="D10" s="82">
        <f t="shared" si="1"/>
        <v>44552898.07</v>
      </c>
      <c r="E10" s="82">
        <f t="shared" si="1"/>
        <v>44622880.870000005</v>
      </c>
      <c r="F10" s="82">
        <f t="shared" si="1"/>
        <v>14955529.679999996</v>
      </c>
      <c r="G10" s="82">
        <f t="shared" si="1"/>
        <v>-69982.799999999814</v>
      </c>
    </row>
    <row r="11" spans="1:7" x14ac:dyDescent="0.25">
      <c r="A11" s="84" t="s">
        <v>285</v>
      </c>
      <c r="B11" s="73">
        <v>20167875.400000006</v>
      </c>
      <c r="C11" s="73">
        <v>-1209301.5100000002</v>
      </c>
      <c r="D11" s="73">
        <v>18958573.890000004</v>
      </c>
      <c r="E11" s="73">
        <v>19028556.710000001</v>
      </c>
      <c r="F11" s="73">
        <v>4900348.33</v>
      </c>
      <c r="G11" s="73">
        <f>D11-E11</f>
        <v>-69982.819999996573</v>
      </c>
    </row>
    <row r="12" spans="1:7" x14ac:dyDescent="0.25">
      <c r="A12" s="84" t="s">
        <v>286</v>
      </c>
      <c r="B12" s="73">
        <v>200000</v>
      </c>
      <c r="C12" s="73">
        <v>4619087.1099999994</v>
      </c>
      <c r="D12" s="73">
        <v>4819087.1099999994</v>
      </c>
      <c r="E12" s="73">
        <v>4819087.1100000003</v>
      </c>
      <c r="F12" s="73">
        <v>1154631.42</v>
      </c>
      <c r="G12" s="73">
        <f t="shared" ref="G12:G17" si="2">D12-E12</f>
        <v>0</v>
      </c>
    </row>
    <row r="13" spans="1:7" x14ac:dyDescent="0.25">
      <c r="A13" s="84" t="s">
        <v>287</v>
      </c>
      <c r="B13" s="73">
        <v>6367309.1199999992</v>
      </c>
      <c r="C13" s="73">
        <v>-172679.84000000008</v>
      </c>
      <c r="D13" s="73">
        <v>6194629.2799999993</v>
      </c>
      <c r="E13" s="73">
        <v>6194629.2600000026</v>
      </c>
      <c r="F13" s="73">
        <v>4709107.9099999983</v>
      </c>
      <c r="G13" s="73">
        <f t="shared" si="2"/>
        <v>1.999999675899744E-2</v>
      </c>
    </row>
    <row r="14" spans="1:7" x14ac:dyDescent="0.25">
      <c r="A14" s="84" t="s">
        <v>288</v>
      </c>
      <c r="B14" s="73">
        <v>0</v>
      </c>
      <c r="C14" s="73">
        <v>0</v>
      </c>
      <c r="D14" s="73">
        <v>0</v>
      </c>
      <c r="E14" s="73">
        <v>0</v>
      </c>
      <c r="F14" s="73">
        <v>0</v>
      </c>
      <c r="G14" s="73">
        <f t="shared" si="2"/>
        <v>0</v>
      </c>
    </row>
    <row r="15" spans="1:7" x14ac:dyDescent="0.25">
      <c r="A15" s="84" t="s">
        <v>289</v>
      </c>
      <c r="B15" s="73">
        <v>16012840.67</v>
      </c>
      <c r="C15" s="73">
        <v>-1432232.8800000004</v>
      </c>
      <c r="D15" s="73">
        <v>14580607.789999999</v>
      </c>
      <c r="E15" s="73">
        <v>14580607.789999999</v>
      </c>
      <c r="F15" s="73">
        <v>4191442.0199999972</v>
      </c>
      <c r="G15" s="73">
        <f t="shared" si="2"/>
        <v>0</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7920534.6799999997</v>
      </c>
      <c r="C18" s="82">
        <f t="shared" si="3"/>
        <v>2064373.8499999999</v>
      </c>
      <c r="D18" s="82">
        <f t="shared" si="3"/>
        <v>9984908.5300000012</v>
      </c>
      <c r="E18" s="82">
        <f t="shared" si="3"/>
        <v>9979436.3899999987</v>
      </c>
      <c r="F18" s="82">
        <f t="shared" si="3"/>
        <v>3332780.86</v>
      </c>
      <c r="G18" s="82">
        <f t="shared" si="3"/>
        <v>5472.1400000007125</v>
      </c>
    </row>
    <row r="19" spans="1:7" x14ac:dyDescent="0.25">
      <c r="A19" s="84" t="s">
        <v>293</v>
      </c>
      <c r="B19" s="73">
        <v>1319835.68</v>
      </c>
      <c r="C19" s="73">
        <v>-63270.739999999983</v>
      </c>
      <c r="D19" s="73">
        <v>1256564.94</v>
      </c>
      <c r="E19" s="73">
        <v>1262288.0000000005</v>
      </c>
      <c r="F19" s="73">
        <v>336140.24</v>
      </c>
      <c r="G19" s="73">
        <f>D19-E19</f>
        <v>-5723.0600000005215</v>
      </c>
    </row>
    <row r="20" spans="1:7" x14ac:dyDescent="0.25">
      <c r="A20" s="84" t="s">
        <v>294</v>
      </c>
      <c r="B20" s="73">
        <v>1062799</v>
      </c>
      <c r="C20" s="73">
        <v>-306358.24</v>
      </c>
      <c r="D20" s="73">
        <v>756440.76</v>
      </c>
      <c r="E20" s="73">
        <v>745211.84</v>
      </c>
      <c r="F20" s="73">
        <v>332171.2</v>
      </c>
      <c r="G20" s="73">
        <f t="shared" ref="G20:G27" si="4">D20-E20</f>
        <v>11228.920000000042</v>
      </c>
    </row>
    <row r="21" spans="1:7" x14ac:dyDescent="0.25">
      <c r="A21" s="84" t="s">
        <v>295</v>
      </c>
      <c r="B21" s="73">
        <v>100000</v>
      </c>
      <c r="C21" s="73">
        <v>-60250</v>
      </c>
      <c r="D21" s="73">
        <v>39750</v>
      </c>
      <c r="E21" s="73">
        <v>39750</v>
      </c>
      <c r="F21" s="73">
        <v>39760</v>
      </c>
      <c r="G21" s="73">
        <f t="shared" si="4"/>
        <v>0</v>
      </c>
    </row>
    <row r="22" spans="1:7" x14ac:dyDescent="0.25">
      <c r="A22" s="84" t="s">
        <v>296</v>
      </c>
      <c r="B22" s="73">
        <v>360000</v>
      </c>
      <c r="C22" s="73">
        <v>1507055.5499999998</v>
      </c>
      <c r="D22" s="73">
        <v>1867055.5499999998</v>
      </c>
      <c r="E22" s="73">
        <v>1867055.55</v>
      </c>
      <c r="F22" s="73">
        <v>821999</v>
      </c>
      <c r="G22" s="73">
        <f t="shared" si="4"/>
        <v>0</v>
      </c>
    </row>
    <row r="23" spans="1:7" x14ac:dyDescent="0.25">
      <c r="A23" s="84" t="s">
        <v>297</v>
      </c>
      <c r="B23" s="73">
        <v>57000</v>
      </c>
      <c r="C23" s="73">
        <v>-9297</v>
      </c>
      <c r="D23" s="73">
        <v>47703</v>
      </c>
      <c r="E23" s="73">
        <v>47703</v>
      </c>
      <c r="F23" s="73">
        <v>23062.400000000001</v>
      </c>
      <c r="G23" s="73">
        <f t="shared" si="4"/>
        <v>0</v>
      </c>
    </row>
    <row r="24" spans="1:7" x14ac:dyDescent="0.25">
      <c r="A24" s="84" t="s">
        <v>298</v>
      </c>
      <c r="B24" s="73">
        <v>4047400</v>
      </c>
      <c r="C24" s="73">
        <v>1160521.81</v>
      </c>
      <c r="D24" s="73">
        <v>5207921.8100000005</v>
      </c>
      <c r="E24" s="73">
        <v>5207955.5299999993</v>
      </c>
      <c r="F24" s="73">
        <v>1504224.8199999998</v>
      </c>
      <c r="G24" s="73">
        <f t="shared" si="4"/>
        <v>-33.719999998807907</v>
      </c>
    </row>
    <row r="25" spans="1:7" x14ac:dyDescent="0.25">
      <c r="A25" s="84" t="s">
        <v>299</v>
      </c>
      <c r="B25" s="73">
        <v>832500</v>
      </c>
      <c r="C25" s="73">
        <v>-174595.71</v>
      </c>
      <c r="D25" s="73">
        <v>657904.29</v>
      </c>
      <c r="E25" s="73">
        <v>657904.28999999992</v>
      </c>
      <c r="F25" s="73">
        <v>204739.38999999996</v>
      </c>
      <c r="G25" s="73">
        <f t="shared" si="4"/>
        <v>0</v>
      </c>
    </row>
    <row r="26" spans="1:7" x14ac:dyDescent="0.25">
      <c r="A26" s="84" t="s">
        <v>300</v>
      </c>
      <c r="B26" s="73">
        <v>0</v>
      </c>
      <c r="C26" s="73">
        <v>0</v>
      </c>
      <c r="D26" s="73">
        <v>0</v>
      </c>
      <c r="E26" s="73">
        <v>0</v>
      </c>
      <c r="F26" s="73">
        <v>0</v>
      </c>
      <c r="G26" s="73">
        <f t="shared" si="4"/>
        <v>0</v>
      </c>
    </row>
    <row r="27" spans="1:7" x14ac:dyDescent="0.25">
      <c r="A27" s="84" t="s">
        <v>301</v>
      </c>
      <c r="B27" s="73">
        <v>141000</v>
      </c>
      <c r="C27" s="73">
        <v>10568.179999999997</v>
      </c>
      <c r="D27" s="73">
        <v>151568.18</v>
      </c>
      <c r="E27" s="73">
        <v>151568.18</v>
      </c>
      <c r="F27" s="73">
        <v>70683.81</v>
      </c>
      <c r="G27" s="73">
        <f t="shared" si="4"/>
        <v>0</v>
      </c>
    </row>
    <row r="28" spans="1:7" x14ac:dyDescent="0.25">
      <c r="A28" s="83" t="s">
        <v>302</v>
      </c>
      <c r="B28" s="82">
        <f t="shared" ref="B28:G28" si="5">SUM(B29:B37)</f>
        <v>19235327.93</v>
      </c>
      <c r="C28" s="82">
        <f t="shared" si="5"/>
        <v>15696602.890000001</v>
      </c>
      <c r="D28" s="82">
        <f t="shared" si="5"/>
        <v>34931930.82</v>
      </c>
      <c r="E28" s="82">
        <f t="shared" si="5"/>
        <v>29782013.479999997</v>
      </c>
      <c r="F28" s="82">
        <f t="shared" si="5"/>
        <v>15626604.779999999</v>
      </c>
      <c r="G28" s="82">
        <f t="shared" si="5"/>
        <v>5149917.34</v>
      </c>
    </row>
    <row r="29" spans="1:7" x14ac:dyDescent="0.25">
      <c r="A29" s="84" t="s">
        <v>303</v>
      </c>
      <c r="B29" s="73">
        <v>4244914</v>
      </c>
      <c r="C29" s="73">
        <v>471304.22000000038</v>
      </c>
      <c r="D29" s="73">
        <v>4716218.2200000007</v>
      </c>
      <c r="E29" s="73">
        <v>4504760.07</v>
      </c>
      <c r="F29" s="73">
        <v>980767.13</v>
      </c>
      <c r="G29" s="73">
        <f>D29-E29</f>
        <v>211458.15000000037</v>
      </c>
    </row>
    <row r="30" spans="1:7" x14ac:dyDescent="0.25">
      <c r="A30" s="84" t="s">
        <v>304</v>
      </c>
      <c r="B30" s="73">
        <v>1583000</v>
      </c>
      <c r="C30" s="73">
        <v>-111633.56</v>
      </c>
      <c r="D30" s="73">
        <v>1471366.44</v>
      </c>
      <c r="E30" s="73">
        <v>1471366.44</v>
      </c>
      <c r="F30" s="73">
        <v>549030.17999999993</v>
      </c>
      <c r="G30" s="73">
        <f t="shared" ref="G30:G37" si="6">D30-E30</f>
        <v>0</v>
      </c>
    </row>
    <row r="31" spans="1:7" x14ac:dyDescent="0.25">
      <c r="A31" s="84" t="s">
        <v>305</v>
      </c>
      <c r="B31" s="73">
        <v>5856625.5299999993</v>
      </c>
      <c r="C31" s="73">
        <v>-3503166.7499999995</v>
      </c>
      <c r="D31" s="73">
        <v>2353458.7799999998</v>
      </c>
      <c r="E31" s="73">
        <v>2353458.7799999998</v>
      </c>
      <c r="F31" s="73">
        <v>1151604.0599999998</v>
      </c>
      <c r="G31" s="73">
        <f t="shared" si="6"/>
        <v>0</v>
      </c>
    </row>
    <row r="32" spans="1:7" x14ac:dyDescent="0.25">
      <c r="A32" s="84" t="s">
        <v>306</v>
      </c>
      <c r="B32" s="73">
        <v>958500</v>
      </c>
      <c r="C32" s="73">
        <v>-213873.50999999998</v>
      </c>
      <c r="D32" s="73">
        <v>744626.49</v>
      </c>
      <c r="E32" s="73">
        <v>744626.49000000011</v>
      </c>
      <c r="F32" s="73">
        <v>13695.550000000001</v>
      </c>
      <c r="G32" s="73">
        <f t="shared" si="6"/>
        <v>0</v>
      </c>
    </row>
    <row r="33" spans="1:7" ht="14.45" customHeight="1" x14ac:dyDescent="0.25">
      <c r="A33" s="84" t="s">
        <v>307</v>
      </c>
      <c r="B33" s="73">
        <v>1667000</v>
      </c>
      <c r="C33" s="73">
        <v>500689.39999999997</v>
      </c>
      <c r="D33" s="73">
        <v>2167689.4</v>
      </c>
      <c r="E33" s="73">
        <v>2223397.2200000002</v>
      </c>
      <c r="F33" s="73">
        <v>868843.81000000017</v>
      </c>
      <c r="G33" s="73">
        <f t="shared" si="6"/>
        <v>-55707.820000000298</v>
      </c>
    </row>
    <row r="34" spans="1:7" ht="14.45" customHeight="1" x14ac:dyDescent="0.25">
      <c r="A34" s="84" t="s">
        <v>308</v>
      </c>
      <c r="B34" s="73">
        <v>367000</v>
      </c>
      <c r="C34" s="73">
        <v>88807.81</v>
      </c>
      <c r="D34" s="73">
        <v>455807.81</v>
      </c>
      <c r="E34" s="73">
        <v>455807.81</v>
      </c>
      <c r="F34" s="73">
        <v>8280.6299999999992</v>
      </c>
      <c r="G34" s="73">
        <f t="shared" si="6"/>
        <v>0</v>
      </c>
    </row>
    <row r="35" spans="1:7" ht="14.45" customHeight="1" x14ac:dyDescent="0.25">
      <c r="A35" s="84" t="s">
        <v>309</v>
      </c>
      <c r="B35" s="73">
        <v>408600</v>
      </c>
      <c r="C35" s="73">
        <v>225392.31</v>
      </c>
      <c r="D35" s="73">
        <v>633992.31000000006</v>
      </c>
      <c r="E35" s="73">
        <v>639825.29999999993</v>
      </c>
      <c r="F35" s="73">
        <v>187228.76</v>
      </c>
      <c r="G35" s="73">
        <f t="shared" si="6"/>
        <v>-5832.9899999998743</v>
      </c>
    </row>
    <row r="36" spans="1:7" ht="14.45" customHeight="1" x14ac:dyDescent="0.25">
      <c r="A36" s="84" t="s">
        <v>310</v>
      </c>
      <c r="B36" s="73">
        <v>2679484.4</v>
      </c>
      <c r="C36" s="73">
        <v>18241763.109999999</v>
      </c>
      <c r="D36" s="73">
        <v>20921247.509999998</v>
      </c>
      <c r="E36" s="73">
        <v>15921247.509999998</v>
      </c>
      <c r="F36" s="73">
        <v>11262048.26</v>
      </c>
      <c r="G36" s="73">
        <f t="shared" si="6"/>
        <v>5000000</v>
      </c>
    </row>
    <row r="37" spans="1:7" ht="14.45" customHeight="1" x14ac:dyDescent="0.25">
      <c r="A37" s="84" t="s">
        <v>311</v>
      </c>
      <c r="B37" s="73">
        <v>1470204</v>
      </c>
      <c r="C37" s="73">
        <v>-2680.140000000014</v>
      </c>
      <c r="D37" s="73">
        <v>1467523.8599999999</v>
      </c>
      <c r="E37" s="73">
        <v>1467523.8599999999</v>
      </c>
      <c r="F37" s="73">
        <v>605106.4</v>
      </c>
      <c r="G37" s="73">
        <f t="shared" si="6"/>
        <v>0</v>
      </c>
    </row>
    <row r="38" spans="1:7" x14ac:dyDescent="0.25">
      <c r="A38" s="83" t="s">
        <v>312</v>
      </c>
      <c r="B38" s="82">
        <f t="shared" ref="B38:G38" si="7">SUM(B39:B47)</f>
        <v>22397579.440000001</v>
      </c>
      <c r="C38" s="82">
        <f t="shared" si="7"/>
        <v>4651045.9399999995</v>
      </c>
      <c r="D38" s="82">
        <f t="shared" si="7"/>
        <v>27048625.380000003</v>
      </c>
      <c r="E38" s="82">
        <f t="shared" si="7"/>
        <v>24695003.530000005</v>
      </c>
      <c r="F38" s="82">
        <f t="shared" si="7"/>
        <v>10025291.819999998</v>
      </c>
      <c r="G38" s="82">
        <f t="shared" si="7"/>
        <v>2353621.8499999978</v>
      </c>
    </row>
    <row r="39" spans="1:7" x14ac:dyDescent="0.25">
      <c r="A39" s="84" t="s">
        <v>313</v>
      </c>
      <c r="B39" s="73">
        <v>0</v>
      </c>
      <c r="C39" s="73">
        <v>0</v>
      </c>
      <c r="D39" s="73">
        <v>0</v>
      </c>
      <c r="E39" s="73">
        <v>0</v>
      </c>
      <c r="F39" s="73">
        <v>0</v>
      </c>
      <c r="G39" s="73">
        <f>D39-E39</f>
        <v>0</v>
      </c>
    </row>
    <row r="40" spans="1:7" x14ac:dyDescent="0.25">
      <c r="A40" s="84" t="s">
        <v>314</v>
      </c>
      <c r="B40" s="73">
        <v>7280000</v>
      </c>
      <c r="C40" s="73">
        <v>-57442</v>
      </c>
      <c r="D40" s="73">
        <v>7222558</v>
      </c>
      <c r="E40" s="73">
        <v>7222558</v>
      </c>
      <c r="F40" s="73">
        <v>1836736.04</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14603900</v>
      </c>
      <c r="C42" s="73">
        <v>4818674.7499999991</v>
      </c>
      <c r="D42" s="73">
        <v>19422574.75</v>
      </c>
      <c r="E42" s="73">
        <v>17068952.900000002</v>
      </c>
      <c r="F42" s="73">
        <v>8031235.9100000001</v>
      </c>
      <c r="G42" s="73">
        <f t="shared" si="8"/>
        <v>2353621.8499999978</v>
      </c>
    </row>
    <row r="43" spans="1:7" x14ac:dyDescent="0.25">
      <c r="A43" s="84" t="s">
        <v>317</v>
      </c>
      <c r="B43" s="73">
        <v>243679.44</v>
      </c>
      <c r="C43" s="73">
        <v>-60000</v>
      </c>
      <c r="D43" s="73">
        <v>183679.44</v>
      </c>
      <c r="E43" s="73">
        <v>183679.43999999997</v>
      </c>
      <c r="F43" s="73">
        <v>45929.86</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270000</v>
      </c>
      <c r="C46" s="73">
        <v>-50186.80999999999</v>
      </c>
      <c r="D46" s="73">
        <v>219813.19</v>
      </c>
      <c r="E46" s="73">
        <v>219813.19</v>
      </c>
      <c r="F46" s="73">
        <v>111390.01</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1492383.01</v>
      </c>
      <c r="C48" s="82">
        <f t="shared" si="9"/>
        <v>2977573.52</v>
      </c>
      <c r="D48" s="82">
        <f t="shared" si="9"/>
        <v>4469956.53</v>
      </c>
      <c r="E48" s="82">
        <f t="shared" si="9"/>
        <v>4308082.82</v>
      </c>
      <c r="F48" s="82">
        <f t="shared" si="9"/>
        <v>3890669.2</v>
      </c>
      <c r="G48" s="82">
        <f t="shared" si="9"/>
        <v>161873.70999999996</v>
      </c>
    </row>
    <row r="49" spans="1:7" x14ac:dyDescent="0.25">
      <c r="A49" s="84" t="s">
        <v>323</v>
      </c>
      <c r="B49" s="73">
        <v>655083.01</v>
      </c>
      <c r="C49" s="73">
        <v>662254.09000000008</v>
      </c>
      <c r="D49" s="73">
        <v>1317337.1000000001</v>
      </c>
      <c r="E49" s="73">
        <v>1155463.3900000001</v>
      </c>
      <c r="F49" s="73">
        <v>1110709.4100000001</v>
      </c>
      <c r="G49" s="73">
        <f>D49-E49</f>
        <v>161873.70999999996</v>
      </c>
    </row>
    <row r="50" spans="1:7" x14ac:dyDescent="0.25">
      <c r="A50" s="84" t="s">
        <v>324</v>
      </c>
      <c r="B50" s="73">
        <v>203200</v>
      </c>
      <c r="C50" s="73">
        <v>-24723.619999999981</v>
      </c>
      <c r="D50" s="73">
        <v>178476.38</v>
      </c>
      <c r="E50" s="73">
        <v>178476.38</v>
      </c>
      <c r="F50" s="73">
        <v>28721.239999999998</v>
      </c>
      <c r="G50" s="73">
        <f t="shared" ref="G50:G57" si="10">D50-E50</f>
        <v>0</v>
      </c>
    </row>
    <row r="51" spans="1:7" x14ac:dyDescent="0.25">
      <c r="A51" s="84" t="s">
        <v>325</v>
      </c>
      <c r="B51" s="73">
        <v>0</v>
      </c>
      <c r="C51" s="73">
        <v>61559.989999999991</v>
      </c>
      <c r="D51" s="73">
        <v>61559.989999999991</v>
      </c>
      <c r="E51" s="73">
        <v>61559.99</v>
      </c>
      <c r="F51" s="73">
        <v>10</v>
      </c>
      <c r="G51" s="73">
        <f t="shared" si="10"/>
        <v>0</v>
      </c>
    </row>
    <row r="52" spans="1:7" x14ac:dyDescent="0.25">
      <c r="A52" s="84" t="s">
        <v>326</v>
      </c>
      <c r="B52" s="73">
        <v>0</v>
      </c>
      <c r="C52" s="73">
        <v>398800</v>
      </c>
      <c r="D52" s="73">
        <v>398800</v>
      </c>
      <c r="E52" s="73">
        <v>398800</v>
      </c>
      <c r="F52" s="73">
        <v>398810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475000</v>
      </c>
      <c r="C54" s="73">
        <v>2024806.1</v>
      </c>
      <c r="D54" s="73">
        <v>2499806.1</v>
      </c>
      <c r="E54" s="73">
        <v>2499806.1</v>
      </c>
      <c r="F54" s="73">
        <v>2342009.59</v>
      </c>
      <c r="G54" s="73">
        <f t="shared" si="10"/>
        <v>0</v>
      </c>
    </row>
    <row r="55" spans="1:7" x14ac:dyDescent="0.25">
      <c r="A55" s="84" t="s">
        <v>329</v>
      </c>
      <c r="B55" s="73">
        <v>0</v>
      </c>
      <c r="C55" s="73">
        <v>0</v>
      </c>
      <c r="D55" s="73">
        <v>0</v>
      </c>
      <c r="E55" s="73">
        <v>0</v>
      </c>
      <c r="F55" s="73">
        <v>0</v>
      </c>
      <c r="G55" s="73">
        <f t="shared" si="10"/>
        <v>0</v>
      </c>
    </row>
    <row r="56" spans="1:7" x14ac:dyDescent="0.25">
      <c r="A56" s="84" t="s">
        <v>330</v>
      </c>
      <c r="B56" s="73">
        <v>14500</v>
      </c>
      <c r="C56" s="73">
        <v>-14500</v>
      </c>
      <c r="D56" s="73">
        <v>0</v>
      </c>
      <c r="E56" s="73">
        <v>0</v>
      </c>
      <c r="F56" s="73">
        <v>0</v>
      </c>
      <c r="G56" s="73">
        <f t="shared" si="10"/>
        <v>0</v>
      </c>
    </row>
    <row r="57" spans="1:7" x14ac:dyDescent="0.25">
      <c r="A57" s="84" t="s">
        <v>331</v>
      </c>
      <c r="B57" s="73">
        <v>144600</v>
      </c>
      <c r="C57" s="73">
        <v>-130623.03999999999</v>
      </c>
      <c r="D57" s="73">
        <v>13976.960000000006</v>
      </c>
      <c r="E57" s="73">
        <v>13976.96</v>
      </c>
      <c r="F57" s="73">
        <v>10408.959999999999</v>
      </c>
      <c r="G57" s="73">
        <f t="shared" si="10"/>
        <v>0</v>
      </c>
    </row>
    <row r="58" spans="1:7" x14ac:dyDescent="0.25">
      <c r="A58" s="83" t="s">
        <v>332</v>
      </c>
      <c r="B58" s="82">
        <f t="shared" ref="B58:G58" si="11">SUM(B59:B61)</f>
        <v>990730.15</v>
      </c>
      <c r="C58" s="82">
        <f t="shared" si="11"/>
        <v>27996553.879999999</v>
      </c>
      <c r="D58" s="82">
        <f t="shared" si="11"/>
        <v>28987284.029999997</v>
      </c>
      <c r="E58" s="82">
        <f t="shared" si="11"/>
        <v>20059618.939999998</v>
      </c>
      <c r="F58" s="82">
        <f t="shared" si="11"/>
        <v>8299346.4099999983</v>
      </c>
      <c r="G58" s="82">
        <f t="shared" si="11"/>
        <v>8927665.089999998</v>
      </c>
    </row>
    <row r="59" spans="1:7" x14ac:dyDescent="0.25">
      <c r="A59" s="84" t="s">
        <v>333</v>
      </c>
      <c r="B59" s="73">
        <v>990730.15</v>
      </c>
      <c r="C59" s="73">
        <v>24796553.879999999</v>
      </c>
      <c r="D59" s="73">
        <v>25787284.029999997</v>
      </c>
      <c r="E59" s="73">
        <v>16881673.34</v>
      </c>
      <c r="F59" s="73">
        <v>8299336.4099999983</v>
      </c>
      <c r="G59" s="73">
        <f>D59-E59</f>
        <v>8905610.6899999976</v>
      </c>
    </row>
    <row r="60" spans="1:7" x14ac:dyDescent="0.25">
      <c r="A60" s="84" t="s">
        <v>334</v>
      </c>
      <c r="B60" s="73">
        <v>0</v>
      </c>
      <c r="C60" s="73">
        <v>3200000</v>
      </c>
      <c r="D60" s="73">
        <v>3200000</v>
      </c>
      <c r="E60" s="73">
        <v>3177945.5999999996</v>
      </c>
      <c r="F60" s="73">
        <v>10</v>
      </c>
      <c r="G60" s="73">
        <f t="shared" ref="G60:G61" si="12">D60-E60</f>
        <v>22054.400000000373</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37013882.07</v>
      </c>
      <c r="C71" s="82">
        <f t="shared" si="15"/>
        <v>-36939169.07</v>
      </c>
      <c r="D71" s="82">
        <f t="shared" si="15"/>
        <v>74713</v>
      </c>
      <c r="E71" s="82">
        <f t="shared" si="15"/>
        <v>74713</v>
      </c>
      <c r="F71" s="82">
        <f t="shared" si="15"/>
        <v>10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37013882.07</v>
      </c>
      <c r="C73" s="73">
        <v>-37013882.07</v>
      </c>
      <c r="D73" s="73">
        <v>0</v>
      </c>
      <c r="E73" s="73">
        <v>0</v>
      </c>
      <c r="F73" s="73">
        <v>0</v>
      </c>
      <c r="G73" s="73">
        <f t="shared" ref="G73:G74" si="16">D73-E73</f>
        <v>0</v>
      </c>
    </row>
    <row r="74" spans="1:7" x14ac:dyDescent="0.25">
      <c r="A74" s="84" t="s">
        <v>348</v>
      </c>
      <c r="B74" s="73">
        <v>0</v>
      </c>
      <c r="C74" s="73">
        <v>74713</v>
      </c>
      <c r="D74" s="73">
        <v>74713</v>
      </c>
      <c r="E74" s="73">
        <v>74713</v>
      </c>
      <c r="F74" s="73">
        <v>10</v>
      </c>
      <c r="G74" s="73">
        <f t="shared" si="16"/>
        <v>0</v>
      </c>
    </row>
    <row r="75" spans="1:7" x14ac:dyDescent="0.25">
      <c r="A75" s="83" t="s">
        <v>349</v>
      </c>
      <c r="B75" s="82">
        <f t="shared" ref="B75:G75" si="17">SUM(B76:B82)</f>
        <v>104192.48</v>
      </c>
      <c r="C75" s="82">
        <f t="shared" si="17"/>
        <v>-95523.48</v>
      </c>
      <c r="D75" s="82">
        <f t="shared" si="17"/>
        <v>8669</v>
      </c>
      <c r="E75" s="82">
        <f t="shared" si="17"/>
        <v>8669</v>
      </c>
      <c r="F75" s="82">
        <f t="shared" si="17"/>
        <v>10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104192.48</v>
      </c>
      <c r="C82" s="73">
        <v>-95523.48</v>
      </c>
      <c r="D82" s="73">
        <v>8669</v>
      </c>
      <c r="E82" s="73">
        <v>8669</v>
      </c>
      <c r="F82" s="73">
        <v>10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131902654.95000003</v>
      </c>
      <c r="C159" s="89">
        <f t="shared" si="38"/>
        <v>18156330.409999993</v>
      </c>
      <c r="D159" s="89">
        <f t="shared" si="38"/>
        <v>150058985.36000001</v>
      </c>
      <c r="E159" s="89">
        <f t="shared" si="38"/>
        <v>133530418.03</v>
      </c>
      <c r="F159" s="89">
        <f t="shared" si="38"/>
        <v>56130242.749999993</v>
      </c>
      <c r="G159" s="89">
        <f t="shared" si="38"/>
        <v>16528567.329999996</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58"/>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MUNICIPIO DE CORONEO,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SUM(B10:B45)</f>
        <v>131972637.83000001</v>
      </c>
      <c r="C9" s="31">
        <f t="shared" ref="C9:G9" si="0">SUM(C10:C45)</f>
        <v>18156330.410000008</v>
      </c>
      <c r="D9" s="31">
        <f t="shared" si="0"/>
        <v>150128968.24000001</v>
      </c>
      <c r="E9" s="31">
        <f t="shared" si="0"/>
        <v>133530418.03</v>
      </c>
      <c r="F9" s="31">
        <f t="shared" si="0"/>
        <v>133498516.80000001</v>
      </c>
      <c r="G9" s="31">
        <f t="shared" si="0"/>
        <v>16598550.210000008</v>
      </c>
    </row>
    <row r="10" spans="1:7" x14ac:dyDescent="0.25">
      <c r="A10" s="62" t="s">
        <v>542</v>
      </c>
      <c r="B10" s="73">
        <v>12302621.65</v>
      </c>
      <c r="C10" s="73">
        <v>9345604.1600000001</v>
      </c>
      <c r="D10" s="73">
        <v>21648225.810000002</v>
      </c>
      <c r="E10" s="73">
        <v>21643013.960000001</v>
      </c>
      <c r="F10" s="73">
        <v>21648225.810000002</v>
      </c>
      <c r="G10" s="73">
        <v>5211.8499999996275</v>
      </c>
    </row>
    <row r="11" spans="1:7" x14ac:dyDescent="0.25">
      <c r="A11" s="62" t="s">
        <v>543</v>
      </c>
      <c r="B11" s="73">
        <v>2913758.3</v>
      </c>
      <c r="C11" s="73">
        <v>507070.85</v>
      </c>
      <c r="D11" s="73">
        <v>3420829.15</v>
      </c>
      <c r="E11" s="73">
        <v>3420829.15</v>
      </c>
      <c r="F11" s="73">
        <v>3420829.15</v>
      </c>
      <c r="G11" s="73">
        <v>-1.1641532182693481E-10</v>
      </c>
    </row>
    <row r="12" spans="1:7" x14ac:dyDescent="0.25">
      <c r="A12" s="62" t="s">
        <v>544</v>
      </c>
      <c r="B12" s="73">
        <v>653051.01</v>
      </c>
      <c r="C12" s="73">
        <v>78483.22</v>
      </c>
      <c r="D12" s="73">
        <v>731534.23</v>
      </c>
      <c r="E12" s="73">
        <v>731534.23</v>
      </c>
      <c r="F12" s="73">
        <v>731534.23</v>
      </c>
      <c r="G12" s="73">
        <v>2.9103830456733704E-11</v>
      </c>
    </row>
    <row r="13" spans="1:7" x14ac:dyDescent="0.25">
      <c r="A13" s="62" t="s">
        <v>545</v>
      </c>
      <c r="B13" s="73">
        <v>938953.09</v>
      </c>
      <c r="C13" s="73">
        <v>486310.65</v>
      </c>
      <c r="D13" s="73">
        <v>1425263.74</v>
      </c>
      <c r="E13" s="73">
        <v>1425263.74</v>
      </c>
      <c r="F13" s="73">
        <v>1425263.74</v>
      </c>
      <c r="G13" s="73">
        <v>0</v>
      </c>
    </row>
    <row r="14" spans="1:7" x14ac:dyDescent="0.25">
      <c r="A14" s="62" t="s">
        <v>546</v>
      </c>
      <c r="B14" s="73">
        <v>1232900</v>
      </c>
      <c r="C14" s="73">
        <v>-186323.87</v>
      </c>
      <c r="D14" s="73">
        <v>1046576.13</v>
      </c>
      <c r="E14" s="73">
        <v>1046576.13</v>
      </c>
      <c r="F14" s="73">
        <v>1046576.13</v>
      </c>
      <c r="G14" s="73">
        <v>0</v>
      </c>
    </row>
    <row r="15" spans="1:7" x14ac:dyDescent="0.25">
      <c r="A15" s="62" t="s">
        <v>547</v>
      </c>
      <c r="B15" s="73">
        <v>1831171.09</v>
      </c>
      <c r="C15" s="73">
        <v>-666325.56000000006</v>
      </c>
      <c r="D15" s="73">
        <v>1164845.53</v>
      </c>
      <c r="E15" s="73">
        <v>1164845.53</v>
      </c>
      <c r="F15" s="73">
        <v>1164845.53</v>
      </c>
      <c r="G15" s="73">
        <v>0</v>
      </c>
    </row>
    <row r="16" spans="1:7" x14ac:dyDescent="0.25">
      <c r="A16" s="62" t="s">
        <v>548</v>
      </c>
      <c r="B16" s="73">
        <v>605363.97</v>
      </c>
      <c r="C16" s="73">
        <v>-230681.7</v>
      </c>
      <c r="D16" s="73">
        <v>374682.26999999996</v>
      </c>
      <c r="E16" s="73">
        <v>375607.27</v>
      </c>
      <c r="F16" s="73">
        <v>374682.27</v>
      </c>
      <c r="G16" s="73">
        <v>-925.00000000005821</v>
      </c>
    </row>
    <row r="17" spans="1:7" x14ac:dyDescent="0.25">
      <c r="A17" s="62" t="s">
        <v>549</v>
      </c>
      <c r="B17" s="73">
        <v>911214.57</v>
      </c>
      <c r="C17" s="73">
        <v>-78413.41</v>
      </c>
      <c r="D17" s="73">
        <v>832801.15999999992</v>
      </c>
      <c r="E17" s="73">
        <v>832801.16</v>
      </c>
      <c r="F17" s="73">
        <v>832801.16</v>
      </c>
      <c r="G17" s="73">
        <v>-8.7311491370201111E-11</v>
      </c>
    </row>
    <row r="18" spans="1:7" x14ac:dyDescent="0.25">
      <c r="A18" s="62" t="s">
        <v>550</v>
      </c>
      <c r="B18" s="73">
        <v>5251571.25</v>
      </c>
      <c r="C18" s="73">
        <v>3464705.66</v>
      </c>
      <c r="D18" s="73">
        <v>8716276.9100000001</v>
      </c>
      <c r="E18" s="73">
        <v>8727536.9100000001</v>
      </c>
      <c r="F18" s="73">
        <v>8716276.9100000001</v>
      </c>
      <c r="G18" s="73">
        <v>-11260</v>
      </c>
    </row>
    <row r="19" spans="1:7" x14ac:dyDescent="0.25">
      <c r="A19" s="62" t="s">
        <v>551</v>
      </c>
      <c r="B19" s="73">
        <v>4573590.07</v>
      </c>
      <c r="C19" s="73">
        <v>-635045.89999999991</v>
      </c>
      <c r="D19" s="73">
        <v>3938544.1700000004</v>
      </c>
      <c r="E19" s="73">
        <v>3938544.17</v>
      </c>
      <c r="F19" s="73">
        <v>3938544.17</v>
      </c>
      <c r="G19" s="73">
        <v>4.6566128730773926E-10</v>
      </c>
    </row>
    <row r="20" spans="1:7" x14ac:dyDescent="0.25">
      <c r="A20" s="62" t="s">
        <v>552</v>
      </c>
      <c r="B20" s="73">
        <v>8239710.6799999997</v>
      </c>
      <c r="C20" s="73">
        <v>3800816.1700000018</v>
      </c>
      <c r="D20" s="73">
        <v>12040526.850000001</v>
      </c>
      <c r="E20" s="73">
        <v>12040526.85</v>
      </c>
      <c r="F20" s="73">
        <v>12040526.85</v>
      </c>
      <c r="G20" s="73">
        <v>1.862645149230957E-9</v>
      </c>
    </row>
    <row r="21" spans="1:7" x14ac:dyDescent="0.25">
      <c r="A21" s="62" t="s">
        <v>553</v>
      </c>
      <c r="B21" s="73">
        <v>603454.1</v>
      </c>
      <c r="C21" s="73">
        <v>-62439.490000000005</v>
      </c>
      <c r="D21" s="73">
        <v>541014.61</v>
      </c>
      <c r="E21" s="73">
        <v>541014.61</v>
      </c>
      <c r="F21" s="73">
        <v>541014.61</v>
      </c>
      <c r="G21" s="73">
        <v>-1.4551915228366852E-11</v>
      </c>
    </row>
    <row r="22" spans="1:7" x14ac:dyDescent="0.25">
      <c r="A22" s="62" t="s">
        <v>554</v>
      </c>
      <c r="B22" s="73">
        <v>259222.18</v>
      </c>
      <c r="C22" s="73">
        <v>-259222.18</v>
      </c>
      <c r="D22" s="73">
        <v>0</v>
      </c>
      <c r="E22" s="73">
        <v>0</v>
      </c>
      <c r="F22" s="73">
        <v>0</v>
      </c>
      <c r="G22" s="73">
        <v>0</v>
      </c>
    </row>
    <row r="23" spans="1:7" x14ac:dyDescent="0.25">
      <c r="A23" s="62" t="s">
        <v>555</v>
      </c>
      <c r="B23" s="73">
        <v>0</v>
      </c>
      <c r="C23" s="73">
        <v>281753.63</v>
      </c>
      <c r="D23" s="73">
        <v>281753.63</v>
      </c>
      <c r="E23" s="73">
        <v>281753.63</v>
      </c>
      <c r="F23" s="73">
        <v>281753.63</v>
      </c>
      <c r="G23" s="73">
        <v>0</v>
      </c>
    </row>
    <row r="24" spans="1:7" x14ac:dyDescent="0.25">
      <c r="A24" s="62" t="s">
        <v>556</v>
      </c>
      <c r="B24" s="73">
        <v>3904004.44</v>
      </c>
      <c r="C24" s="73">
        <v>-656798.92999999993</v>
      </c>
      <c r="D24" s="73">
        <v>3247205.51</v>
      </c>
      <c r="E24" s="73">
        <v>3291172.97</v>
      </c>
      <c r="F24" s="73">
        <v>3247205.5100000002</v>
      </c>
      <c r="G24" s="73">
        <v>-43967.460000000196</v>
      </c>
    </row>
    <row r="25" spans="1:7" x14ac:dyDescent="0.25">
      <c r="A25" s="62" t="s">
        <v>557</v>
      </c>
      <c r="B25" s="73">
        <v>988073.87</v>
      </c>
      <c r="C25" s="73">
        <v>-262059.92</v>
      </c>
      <c r="D25" s="73">
        <v>726013.95</v>
      </c>
      <c r="E25" s="73">
        <v>726013.95</v>
      </c>
      <c r="F25" s="73">
        <v>726013.95</v>
      </c>
      <c r="G25" s="73">
        <v>2.9103830456733704E-11</v>
      </c>
    </row>
    <row r="26" spans="1:7" x14ac:dyDescent="0.25">
      <c r="A26" s="62" t="s">
        <v>558</v>
      </c>
      <c r="B26" s="73">
        <v>6810553.3899999997</v>
      </c>
      <c r="C26" s="73">
        <v>-3389450</v>
      </c>
      <c r="D26" s="73">
        <v>3421103.3899999997</v>
      </c>
      <c r="E26" s="73">
        <v>3426826.45</v>
      </c>
      <c r="F26" s="73">
        <v>3421103.39</v>
      </c>
      <c r="G26" s="73">
        <v>-5723.0600000005215</v>
      </c>
    </row>
    <row r="27" spans="1:7" x14ac:dyDescent="0.25">
      <c r="A27" s="62" t="s">
        <v>559</v>
      </c>
      <c r="B27" s="73">
        <v>7178291.4800000004</v>
      </c>
      <c r="C27" s="73">
        <v>-177038.65999999992</v>
      </c>
      <c r="D27" s="73">
        <v>7001252.8200000003</v>
      </c>
      <c r="E27" s="73">
        <v>7001252.8200000003</v>
      </c>
      <c r="F27" s="73">
        <v>7001252.8200000003</v>
      </c>
      <c r="G27" s="73">
        <v>2.3283064365386963E-10</v>
      </c>
    </row>
    <row r="28" spans="1:7" x14ac:dyDescent="0.25">
      <c r="A28" s="62" t="s">
        <v>560</v>
      </c>
      <c r="B28" s="73">
        <v>6704155.04</v>
      </c>
      <c r="C28" s="73">
        <v>510804.16999999993</v>
      </c>
      <c r="D28" s="73">
        <v>7214959.21</v>
      </c>
      <c r="E28" s="73">
        <v>7214959.21</v>
      </c>
      <c r="F28" s="73">
        <v>7214959.21</v>
      </c>
      <c r="G28" s="73">
        <v>0</v>
      </c>
    </row>
    <row r="29" spans="1:7" x14ac:dyDescent="0.25">
      <c r="A29" s="62" t="s">
        <v>561</v>
      </c>
      <c r="B29" s="73">
        <v>250000</v>
      </c>
      <c r="C29" s="73">
        <v>40810.47</v>
      </c>
      <c r="D29" s="73">
        <v>290810.46999999997</v>
      </c>
      <c r="E29" s="73">
        <v>290810.46999999997</v>
      </c>
      <c r="F29" s="73">
        <v>290810.46999999997</v>
      </c>
      <c r="G29" s="73">
        <v>2.9103830456733704E-11</v>
      </c>
    </row>
    <row r="30" spans="1:7" x14ac:dyDescent="0.25">
      <c r="A30" s="62" t="s">
        <v>562</v>
      </c>
      <c r="B30" s="73">
        <v>545730.15</v>
      </c>
      <c r="C30" s="73">
        <v>787519.10000000009</v>
      </c>
      <c r="D30" s="73">
        <v>1333249.25</v>
      </c>
      <c r="E30" s="73">
        <v>1333249.25</v>
      </c>
      <c r="F30" s="73">
        <v>1333249.25</v>
      </c>
      <c r="G30" s="73">
        <v>1.1641532182693481E-10</v>
      </c>
    </row>
    <row r="31" spans="1:7" x14ac:dyDescent="0.25">
      <c r="A31" s="62" t="s">
        <v>563</v>
      </c>
      <c r="B31" s="73">
        <v>411071.09</v>
      </c>
      <c r="C31" s="73">
        <v>14278.77</v>
      </c>
      <c r="D31" s="73">
        <v>425349.86000000004</v>
      </c>
      <c r="E31" s="73">
        <v>424240.76</v>
      </c>
      <c r="F31" s="73">
        <v>425349.84</v>
      </c>
      <c r="G31" s="73">
        <v>1109.1000000000167</v>
      </c>
    </row>
    <row r="32" spans="1:7" ht="14.45" x14ac:dyDescent="0.3">
      <c r="A32" s="62" t="s">
        <v>564</v>
      </c>
      <c r="B32" s="73">
        <v>868300</v>
      </c>
      <c r="C32" s="73">
        <v>-126644.84</v>
      </c>
      <c r="D32" s="73">
        <v>741655.16</v>
      </c>
      <c r="E32" s="73">
        <v>741655.16</v>
      </c>
      <c r="F32" s="73">
        <v>741655.16</v>
      </c>
      <c r="G32" s="73">
        <v>-2.9103830456733704E-11</v>
      </c>
    </row>
    <row r="33" spans="1:7" x14ac:dyDescent="0.25">
      <c r="A33" s="62" t="s">
        <v>565</v>
      </c>
      <c r="B33" s="73">
        <v>1123605.48</v>
      </c>
      <c r="C33" s="73">
        <v>-120609.79999999999</v>
      </c>
      <c r="D33" s="73">
        <v>1002995.6799999999</v>
      </c>
      <c r="E33" s="73">
        <v>1003475.68</v>
      </c>
      <c r="F33" s="73">
        <v>1002995.68</v>
      </c>
      <c r="G33" s="73">
        <v>-480.00000000005821</v>
      </c>
    </row>
    <row r="34" spans="1:7" x14ac:dyDescent="0.25">
      <c r="A34" s="62" t="s">
        <v>566</v>
      </c>
      <c r="B34" s="73">
        <v>2521700</v>
      </c>
      <c r="C34" s="73">
        <v>294114.2</v>
      </c>
      <c r="D34" s="73">
        <v>2815814.2</v>
      </c>
      <c r="E34" s="73">
        <v>2818214.2</v>
      </c>
      <c r="F34" s="73">
        <v>2815814.2</v>
      </c>
      <c r="G34" s="73">
        <v>-2400.0000000001746</v>
      </c>
    </row>
    <row r="35" spans="1:7" x14ac:dyDescent="0.25">
      <c r="A35" s="62" t="s">
        <v>567</v>
      </c>
      <c r="B35" s="73">
        <v>0</v>
      </c>
      <c r="C35" s="73">
        <v>57345.02</v>
      </c>
      <c r="D35" s="73">
        <v>57345.02</v>
      </c>
      <c r="E35" s="73">
        <v>57344.959999999999</v>
      </c>
      <c r="F35" s="73">
        <v>57344.959999999999</v>
      </c>
      <c r="G35" s="73">
        <v>5.9999999997671694E-2</v>
      </c>
    </row>
    <row r="36" spans="1:7" x14ac:dyDescent="0.25">
      <c r="A36" s="62" t="s">
        <v>568</v>
      </c>
      <c r="B36" s="73">
        <v>1838276.18</v>
      </c>
      <c r="C36" s="73">
        <v>-645097.08000000007</v>
      </c>
      <c r="D36" s="73">
        <v>1193179.0999999999</v>
      </c>
      <c r="E36" s="73">
        <v>1169011.6599999999</v>
      </c>
      <c r="F36" s="73">
        <v>1193179.1000000001</v>
      </c>
      <c r="G36" s="73">
        <v>24167.439999999944</v>
      </c>
    </row>
    <row r="37" spans="1:7" x14ac:dyDescent="0.25">
      <c r="A37" s="62" t="s">
        <v>569</v>
      </c>
      <c r="B37" s="73">
        <v>921500</v>
      </c>
      <c r="C37" s="73">
        <v>75379.460000000006</v>
      </c>
      <c r="D37" s="73">
        <v>996879.46</v>
      </c>
      <c r="E37" s="73">
        <v>996879.46</v>
      </c>
      <c r="F37" s="73">
        <v>996879.46</v>
      </c>
      <c r="G37" s="73">
        <v>4.3655745685100555E-11</v>
      </c>
    </row>
    <row r="38" spans="1:7" x14ac:dyDescent="0.25">
      <c r="A38" s="62" t="s">
        <v>570</v>
      </c>
      <c r="B38" s="73">
        <v>259900</v>
      </c>
      <c r="C38" s="73">
        <v>-1344.94</v>
      </c>
      <c r="D38" s="73">
        <v>258555.06</v>
      </c>
      <c r="E38" s="73">
        <v>258555.06</v>
      </c>
      <c r="F38" s="73">
        <v>258555.06</v>
      </c>
      <c r="G38" s="73">
        <v>2.2737367544323206E-12</v>
      </c>
    </row>
    <row r="39" spans="1:7" x14ac:dyDescent="0.25">
      <c r="A39" s="62" t="s">
        <v>571</v>
      </c>
      <c r="B39" s="73">
        <v>8006025.3300000001</v>
      </c>
      <c r="C39" s="73">
        <v>883694.34000000032</v>
      </c>
      <c r="D39" s="73">
        <v>8889719.6699999999</v>
      </c>
      <c r="E39" s="73">
        <v>8887353.75</v>
      </c>
      <c r="F39" s="73">
        <v>8889719.6699999999</v>
      </c>
      <c r="G39" s="73">
        <v>2365.9200000003912</v>
      </c>
    </row>
    <row r="40" spans="1:7" x14ac:dyDescent="0.25">
      <c r="A40" s="62" t="s">
        <v>572</v>
      </c>
      <c r="B40" s="73">
        <v>2896371.17</v>
      </c>
      <c r="C40" s="73">
        <v>-294404.69</v>
      </c>
      <c r="D40" s="73">
        <v>2601966.48</v>
      </c>
      <c r="E40" s="73">
        <v>2601966.48</v>
      </c>
      <c r="F40" s="73">
        <v>2601966.48</v>
      </c>
      <c r="G40" s="73">
        <v>-5.8207660913467407E-11</v>
      </c>
    </row>
    <row r="41" spans="1:7" x14ac:dyDescent="0.25">
      <c r="A41" s="62" t="s">
        <v>573</v>
      </c>
      <c r="B41" s="73">
        <v>17172281.350000001</v>
      </c>
      <c r="C41" s="73">
        <v>-1336945.0599999949</v>
      </c>
      <c r="D41" s="73">
        <v>15835336.290000007</v>
      </c>
      <c r="E41" s="73">
        <v>9878470.7599999998</v>
      </c>
      <c r="F41" s="73">
        <v>9878470.7599999998</v>
      </c>
      <c r="G41" s="73">
        <v>5956865.5300000068</v>
      </c>
    </row>
    <row r="42" spans="1:7" x14ac:dyDescent="0.25">
      <c r="A42" s="62" t="s">
        <v>574</v>
      </c>
      <c r="B42" s="73">
        <v>9414616.1799999997</v>
      </c>
      <c r="C42" s="73">
        <v>1429764.3500000006</v>
      </c>
      <c r="D42" s="73">
        <v>10844380.530000001</v>
      </c>
      <c r="E42" s="73">
        <v>10495216.109999999</v>
      </c>
      <c r="F42" s="73">
        <v>10495216.109999999</v>
      </c>
      <c r="G42" s="73">
        <v>349164.42000000086</v>
      </c>
    </row>
    <row r="43" spans="1:7" x14ac:dyDescent="0.25">
      <c r="A43" s="62" t="s">
        <v>575</v>
      </c>
      <c r="B43" s="73">
        <v>19841600.719999999</v>
      </c>
      <c r="C43" s="73">
        <v>5226722.2199999988</v>
      </c>
      <c r="D43" s="73">
        <v>25068322.939999998</v>
      </c>
      <c r="E43" s="73">
        <v>14743901.529999999</v>
      </c>
      <c r="F43" s="73">
        <v>14743901.529999999</v>
      </c>
      <c r="G43" s="73">
        <v>10324421.409999998</v>
      </c>
    </row>
    <row r="44" spans="1:7" x14ac:dyDescent="0.25">
      <c r="A44" s="62"/>
      <c r="B44" s="73"/>
      <c r="C44" s="73"/>
      <c r="D44" s="73"/>
      <c r="E44" s="73"/>
      <c r="F44" s="73"/>
      <c r="G44" s="73"/>
    </row>
    <row r="45" spans="1:7" x14ac:dyDescent="0.25">
      <c r="A45" s="62"/>
      <c r="B45" s="73"/>
      <c r="C45" s="73"/>
      <c r="D45" s="73"/>
      <c r="E45" s="73"/>
      <c r="F45" s="73"/>
      <c r="G45" s="73"/>
    </row>
    <row r="46" spans="1:7" x14ac:dyDescent="0.25">
      <c r="A46" s="32" t="s">
        <v>142</v>
      </c>
      <c r="B46" s="48"/>
      <c r="C46" s="48"/>
      <c r="D46" s="48"/>
      <c r="E46" s="48"/>
      <c r="F46" s="48"/>
      <c r="G46" s="48"/>
    </row>
    <row r="47" spans="1:7" x14ac:dyDescent="0.25">
      <c r="A47" s="3" t="s">
        <v>362</v>
      </c>
      <c r="B47" s="4">
        <f>SUM(B48:B55)</f>
        <v>0</v>
      </c>
      <c r="C47" s="4">
        <f t="shared" ref="C47:G47" si="1">SUM(C48:C55)</f>
        <v>0</v>
      </c>
      <c r="D47" s="4">
        <f t="shared" si="1"/>
        <v>0</v>
      </c>
      <c r="E47" s="4">
        <f t="shared" si="1"/>
        <v>0</v>
      </c>
      <c r="F47" s="4">
        <f t="shared" si="1"/>
        <v>0</v>
      </c>
      <c r="G47" s="4">
        <f t="shared" si="1"/>
        <v>0</v>
      </c>
    </row>
    <row r="48" spans="1:7" x14ac:dyDescent="0.25">
      <c r="A48" s="62"/>
      <c r="B48" s="73"/>
      <c r="C48" s="73"/>
      <c r="D48" s="73"/>
      <c r="E48" s="73"/>
      <c r="F48" s="73"/>
      <c r="G48" s="73"/>
    </row>
    <row r="49" spans="1:7" x14ac:dyDescent="0.25">
      <c r="A49" s="62"/>
      <c r="B49" s="73"/>
      <c r="C49" s="73"/>
      <c r="D49" s="73"/>
      <c r="E49" s="73"/>
      <c r="F49" s="73"/>
      <c r="G49" s="73"/>
    </row>
    <row r="50" spans="1:7" x14ac:dyDescent="0.25">
      <c r="A50" s="62"/>
      <c r="B50" s="73"/>
      <c r="C50" s="73"/>
      <c r="D50" s="73"/>
      <c r="E50" s="73"/>
      <c r="F50" s="73"/>
      <c r="G50" s="73"/>
    </row>
    <row r="51" spans="1:7" x14ac:dyDescent="0.25">
      <c r="A51" s="62"/>
      <c r="B51" s="73"/>
      <c r="C51" s="73"/>
      <c r="D51" s="73"/>
      <c r="E51" s="73"/>
      <c r="F51" s="73"/>
      <c r="G51" s="73"/>
    </row>
    <row r="52" spans="1:7" x14ac:dyDescent="0.25">
      <c r="A52" s="62"/>
      <c r="B52" s="73"/>
      <c r="C52" s="73"/>
      <c r="D52" s="73"/>
      <c r="E52" s="73"/>
      <c r="F52" s="73"/>
      <c r="G52" s="73"/>
    </row>
    <row r="53" spans="1:7" x14ac:dyDescent="0.25">
      <c r="A53" s="62"/>
      <c r="B53" s="73"/>
      <c r="C53" s="73"/>
      <c r="D53" s="73"/>
      <c r="E53" s="73"/>
      <c r="F53" s="73"/>
      <c r="G53" s="73"/>
    </row>
    <row r="54" spans="1:7" x14ac:dyDescent="0.25">
      <c r="A54" s="62"/>
      <c r="B54" s="73"/>
      <c r="C54" s="73"/>
      <c r="D54" s="73"/>
      <c r="E54" s="73"/>
      <c r="F54" s="73"/>
      <c r="G54" s="73"/>
    </row>
    <row r="55" spans="1:7" x14ac:dyDescent="0.25">
      <c r="A55" s="62"/>
      <c r="B55" s="73"/>
      <c r="C55" s="73"/>
      <c r="D55" s="73"/>
      <c r="E55" s="73"/>
      <c r="F55" s="73"/>
      <c r="G55" s="73"/>
    </row>
    <row r="56" spans="1:7" x14ac:dyDescent="0.25">
      <c r="A56" s="32" t="s">
        <v>142</v>
      </c>
      <c r="B56" s="48"/>
      <c r="C56" s="48"/>
      <c r="D56" s="48"/>
      <c r="E56" s="48"/>
      <c r="F56" s="48"/>
      <c r="G56" s="48"/>
    </row>
    <row r="57" spans="1:7" x14ac:dyDescent="0.25">
      <c r="A57" s="3" t="s">
        <v>358</v>
      </c>
      <c r="B57" s="4">
        <f>SUM(B47,B9)</f>
        <v>131972637.83000001</v>
      </c>
      <c r="C57" s="4">
        <f t="shared" ref="C57:G57" si="2">SUM(C47,C9)</f>
        <v>18156330.410000008</v>
      </c>
      <c r="D57" s="4">
        <f t="shared" si="2"/>
        <v>150128968.24000001</v>
      </c>
      <c r="E57" s="4">
        <f t="shared" si="2"/>
        <v>133530418.03</v>
      </c>
      <c r="F57" s="4">
        <f t="shared" si="2"/>
        <v>133498516.80000001</v>
      </c>
      <c r="G57" s="4">
        <f t="shared" si="2"/>
        <v>16598550.210000008</v>
      </c>
    </row>
    <row r="58" spans="1:7" x14ac:dyDescent="0.25">
      <c r="A58" s="54"/>
      <c r="B58" s="54"/>
      <c r="C58" s="54"/>
      <c r="D58" s="54"/>
      <c r="E58" s="54"/>
      <c r="F58" s="54"/>
      <c r="G58" s="54"/>
    </row>
  </sheetData>
  <mergeCells count="4">
    <mergeCell ref="A7:A8"/>
    <mergeCell ref="B7:F7"/>
    <mergeCell ref="G7:G8"/>
    <mergeCell ref="A1:G1"/>
  </mergeCells>
  <dataValidations count="1">
    <dataValidation type="decimal" allowBlank="1" showInputMessage="1" showErrorMessage="1" sqref="B46:G47 B9:G9 B56:G57"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6:G47 B56:G5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MUNICIPIO DE CORONEO,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131902654.95000002</v>
      </c>
      <c r="C9" s="31">
        <f t="shared" ref="C9:G9" si="0">SUM(C10,C19,C27,C37)</f>
        <v>0</v>
      </c>
      <c r="D9" s="31">
        <f t="shared" si="0"/>
        <v>131902654.95000002</v>
      </c>
      <c r="E9" s="31">
        <f t="shared" si="0"/>
        <v>133530418.02999997</v>
      </c>
      <c r="F9" s="31">
        <f t="shared" si="0"/>
        <v>56130242.75</v>
      </c>
      <c r="G9" s="31">
        <f t="shared" si="0"/>
        <v>-1627763.0799999582</v>
      </c>
    </row>
    <row r="10" spans="1:7" ht="15" customHeight="1" x14ac:dyDescent="0.25">
      <c r="A10" s="57" t="s">
        <v>369</v>
      </c>
      <c r="B10" s="46">
        <f>SUM(B11:B18)</f>
        <v>88549308.890000015</v>
      </c>
      <c r="C10" s="46">
        <f t="shared" ref="C10:G10" si="1">SUM(C11:C18)</f>
        <v>0</v>
      </c>
      <c r="D10" s="46">
        <f t="shared" si="1"/>
        <v>88549308.890000015</v>
      </c>
      <c r="E10" s="46">
        <f t="shared" si="1"/>
        <v>93189923.759999961</v>
      </c>
      <c r="F10" s="46">
        <f t="shared" si="1"/>
        <v>42427936.340000004</v>
      </c>
      <c r="G10" s="46">
        <f t="shared" si="1"/>
        <v>-4640614.8699999582</v>
      </c>
    </row>
    <row r="11" spans="1:7" x14ac:dyDescent="0.25">
      <c r="A11" s="76" t="s">
        <v>370</v>
      </c>
      <c r="B11" s="46">
        <v>259222.18000000002</v>
      </c>
      <c r="C11" s="46">
        <v>0</v>
      </c>
      <c r="D11" s="46">
        <v>259222.18000000002</v>
      </c>
      <c r="E11" s="46">
        <v>0</v>
      </c>
      <c r="F11" s="46">
        <v>0</v>
      </c>
      <c r="G11" s="46">
        <f>D11-E11</f>
        <v>259222.18000000002</v>
      </c>
    </row>
    <row r="12" spans="1:7" x14ac:dyDescent="0.25">
      <c r="A12" s="76" t="s">
        <v>371</v>
      </c>
      <c r="B12" s="46">
        <v>259900</v>
      </c>
      <c r="C12" s="46">
        <v>0</v>
      </c>
      <c r="D12" s="46">
        <v>259900</v>
      </c>
      <c r="E12" s="46">
        <v>258555.06</v>
      </c>
      <c r="F12" s="46">
        <v>83353.78</v>
      </c>
      <c r="G12" s="46">
        <f t="shared" ref="G12:G41" si="2">D12-E12</f>
        <v>1344.9400000000023</v>
      </c>
    </row>
    <row r="13" spans="1:7" x14ac:dyDescent="0.25">
      <c r="A13" s="76" t="s">
        <v>372</v>
      </c>
      <c r="B13" s="46">
        <v>74294943.620000005</v>
      </c>
      <c r="C13" s="46">
        <v>0</v>
      </c>
      <c r="D13" s="46">
        <v>74294943.620000005</v>
      </c>
      <c r="E13" s="46">
        <v>76050886.689999968</v>
      </c>
      <c r="F13" s="46">
        <v>37088229.550000004</v>
      </c>
      <c r="G13" s="46">
        <f t="shared" si="2"/>
        <v>-1755943.069999963</v>
      </c>
    </row>
    <row r="14" spans="1:7" x14ac:dyDescent="0.25">
      <c r="A14" s="76" t="s">
        <v>373</v>
      </c>
      <c r="B14" s="46">
        <v>0</v>
      </c>
      <c r="C14" s="46">
        <v>0</v>
      </c>
      <c r="D14" s="46">
        <v>0</v>
      </c>
      <c r="E14" s="46">
        <v>0</v>
      </c>
      <c r="F14" s="46">
        <v>0</v>
      </c>
      <c r="G14" s="46">
        <f t="shared" si="2"/>
        <v>0</v>
      </c>
    </row>
    <row r="15" spans="1:7" x14ac:dyDescent="0.25">
      <c r="A15" s="76" t="s">
        <v>374</v>
      </c>
      <c r="B15" s="46">
        <v>8239710.6799999997</v>
      </c>
      <c r="C15" s="46">
        <v>0</v>
      </c>
      <c r="D15" s="46">
        <v>8239710.6799999997</v>
      </c>
      <c r="E15" s="46">
        <v>12040526.849999996</v>
      </c>
      <c r="F15" s="46">
        <v>3547778.709999999</v>
      </c>
      <c r="G15" s="46">
        <f t="shared" si="2"/>
        <v>-3800816.1699999962</v>
      </c>
    </row>
    <row r="16" spans="1:7" x14ac:dyDescent="0.25">
      <c r="A16" s="76" t="s">
        <v>375</v>
      </c>
      <c r="B16" s="46">
        <v>0</v>
      </c>
      <c r="C16" s="46">
        <v>0</v>
      </c>
      <c r="D16" s="46">
        <v>0</v>
      </c>
      <c r="E16" s="46">
        <v>0</v>
      </c>
      <c r="F16" s="46">
        <v>0</v>
      </c>
      <c r="G16" s="46">
        <f t="shared" si="2"/>
        <v>0</v>
      </c>
    </row>
    <row r="17" spans="1:7" x14ac:dyDescent="0.25">
      <c r="A17" s="76" t="s">
        <v>376</v>
      </c>
      <c r="B17" s="46">
        <v>4892078.3099999987</v>
      </c>
      <c r="C17" s="46">
        <v>0</v>
      </c>
      <c r="D17" s="46">
        <v>4892078.3099999987</v>
      </c>
      <c r="E17" s="46">
        <v>4017186.9199999981</v>
      </c>
      <c r="F17" s="46">
        <v>1430029.4699999995</v>
      </c>
      <c r="G17" s="46">
        <f t="shared" si="2"/>
        <v>874891.3900000006</v>
      </c>
    </row>
    <row r="18" spans="1:7" x14ac:dyDescent="0.25">
      <c r="A18" s="76" t="s">
        <v>377</v>
      </c>
      <c r="B18" s="46">
        <v>603454.1</v>
      </c>
      <c r="C18" s="46">
        <v>0</v>
      </c>
      <c r="D18" s="46">
        <v>603454.1</v>
      </c>
      <c r="E18" s="46">
        <v>822768.24000000011</v>
      </c>
      <c r="F18" s="46">
        <v>278544.83000000007</v>
      </c>
      <c r="G18" s="46">
        <f t="shared" si="2"/>
        <v>-219314.14000000013</v>
      </c>
    </row>
    <row r="19" spans="1:7" x14ac:dyDescent="0.25">
      <c r="A19" s="57" t="s">
        <v>378</v>
      </c>
      <c r="B19" s="46">
        <f>SUM(B20:B26)</f>
        <v>32189921.580000002</v>
      </c>
      <c r="C19" s="46">
        <f t="shared" ref="C19:G19" si="3">SUM(C20:C26)</f>
        <v>0</v>
      </c>
      <c r="D19" s="46">
        <f t="shared" si="3"/>
        <v>32189921.580000002</v>
      </c>
      <c r="E19" s="46">
        <f t="shared" si="3"/>
        <v>32930608.090000004</v>
      </c>
      <c r="F19" s="46">
        <f t="shared" si="3"/>
        <v>12298032.159999996</v>
      </c>
      <c r="G19" s="46">
        <f t="shared" si="3"/>
        <v>-740686.51000000071</v>
      </c>
    </row>
    <row r="20" spans="1:7" x14ac:dyDescent="0.25">
      <c r="A20" s="76" t="s">
        <v>516</v>
      </c>
      <c r="B20" s="46">
        <v>8006025.330000001</v>
      </c>
      <c r="C20" s="46">
        <v>0</v>
      </c>
      <c r="D20" s="46">
        <v>8006025.330000001</v>
      </c>
      <c r="E20" s="46">
        <v>8887353.75</v>
      </c>
      <c r="F20" s="46">
        <v>3154581.5</v>
      </c>
      <c r="G20" s="46">
        <f t="shared" si="2"/>
        <v>-881328.41999999899</v>
      </c>
    </row>
    <row r="21" spans="1:7" x14ac:dyDescent="0.25">
      <c r="A21" s="76" t="s">
        <v>379</v>
      </c>
      <c r="B21" s="46">
        <v>15957547.760000002</v>
      </c>
      <c r="C21" s="46">
        <v>0</v>
      </c>
      <c r="D21" s="46">
        <v>15957547.760000002</v>
      </c>
      <c r="E21" s="46">
        <v>17006167.670000002</v>
      </c>
      <c r="F21" s="46">
        <v>7058117.5999999987</v>
      </c>
      <c r="G21" s="46">
        <f t="shared" si="2"/>
        <v>-1048619.9100000001</v>
      </c>
    </row>
    <row r="22" spans="1:7" x14ac:dyDescent="0.25">
      <c r="A22" s="76" t="s">
        <v>380</v>
      </c>
      <c r="B22" s="46">
        <v>0</v>
      </c>
      <c r="C22" s="46">
        <v>0</v>
      </c>
      <c r="D22" s="46">
        <v>0</v>
      </c>
      <c r="E22" s="46">
        <v>0</v>
      </c>
      <c r="F22" s="46">
        <v>0</v>
      </c>
      <c r="G22" s="46">
        <f t="shared" si="2"/>
        <v>0</v>
      </c>
    </row>
    <row r="23" spans="1:7" x14ac:dyDescent="0.25">
      <c r="A23" s="76" t="s">
        <v>381</v>
      </c>
      <c r="B23" s="46">
        <v>4019976.6499999994</v>
      </c>
      <c r="C23" s="46">
        <v>0</v>
      </c>
      <c r="D23" s="46">
        <v>4019976.6499999994</v>
      </c>
      <c r="E23" s="46">
        <v>3662787.120000001</v>
      </c>
      <c r="F23" s="46">
        <v>1092118.8699999999</v>
      </c>
      <c r="G23" s="46">
        <f t="shared" si="2"/>
        <v>357189.5299999984</v>
      </c>
    </row>
    <row r="24" spans="1:7" x14ac:dyDescent="0.25">
      <c r="A24" s="76" t="s">
        <v>517</v>
      </c>
      <c r="B24" s="46">
        <v>2759776.18</v>
      </c>
      <c r="C24" s="46">
        <v>0</v>
      </c>
      <c r="D24" s="46">
        <v>2759776.18</v>
      </c>
      <c r="E24" s="46">
        <v>2165891.1199999996</v>
      </c>
      <c r="F24" s="46">
        <v>620249.68000000005</v>
      </c>
      <c r="G24" s="46">
        <f t="shared" si="2"/>
        <v>593885.06000000052</v>
      </c>
    </row>
    <row r="25" spans="1:7" x14ac:dyDescent="0.25">
      <c r="A25" s="76" t="s">
        <v>382</v>
      </c>
      <c r="B25" s="46">
        <v>1446595.66</v>
      </c>
      <c r="C25" s="46">
        <v>0</v>
      </c>
      <c r="D25" s="46">
        <v>1446595.66</v>
      </c>
      <c r="E25" s="46">
        <v>1208408.4300000004</v>
      </c>
      <c r="F25" s="46">
        <v>372964.51</v>
      </c>
      <c r="G25" s="46">
        <f t="shared" si="2"/>
        <v>238187.22999999952</v>
      </c>
    </row>
    <row r="26" spans="1:7" x14ac:dyDescent="0.25">
      <c r="A26" s="76" t="s">
        <v>383</v>
      </c>
      <c r="B26" s="46">
        <v>0</v>
      </c>
      <c r="C26" s="46">
        <v>0</v>
      </c>
      <c r="D26" s="46">
        <v>0</v>
      </c>
      <c r="E26" s="46">
        <v>0</v>
      </c>
      <c r="F26" s="46">
        <v>0</v>
      </c>
      <c r="G26" s="46">
        <f t="shared" si="2"/>
        <v>0</v>
      </c>
    </row>
    <row r="27" spans="1:7" x14ac:dyDescent="0.25">
      <c r="A27" s="57" t="s">
        <v>384</v>
      </c>
      <c r="B27" s="46">
        <f>SUM(B28:B36)</f>
        <v>11163424.48</v>
      </c>
      <c r="C27" s="46">
        <f t="shared" ref="C27:F27" si="4">SUM(C28:C36)</f>
        <v>0</v>
      </c>
      <c r="D27" s="46">
        <f t="shared" si="4"/>
        <v>11163424.48</v>
      </c>
      <c r="E27" s="46">
        <f t="shared" si="4"/>
        <v>7409886.1799999997</v>
      </c>
      <c r="F27" s="46">
        <f t="shared" si="4"/>
        <v>1404274.25</v>
      </c>
      <c r="G27" s="46">
        <f t="shared" si="2"/>
        <v>3753538.3000000007</v>
      </c>
    </row>
    <row r="28" spans="1:7" x14ac:dyDescent="0.25">
      <c r="A28" s="79" t="s">
        <v>385</v>
      </c>
      <c r="B28" s="46">
        <v>1831171.0899999999</v>
      </c>
      <c r="C28" s="46">
        <v>0</v>
      </c>
      <c r="D28" s="46">
        <v>1831171.0899999999</v>
      </c>
      <c r="E28" s="46">
        <v>1164845.53</v>
      </c>
      <c r="F28" s="46">
        <v>557480.18000000005</v>
      </c>
      <c r="G28" s="46">
        <f t="shared" si="2"/>
        <v>666325.55999999982</v>
      </c>
    </row>
    <row r="29" spans="1:7" x14ac:dyDescent="0.25">
      <c r="A29" s="76" t="s">
        <v>386</v>
      </c>
      <c r="B29" s="46">
        <v>6810553.3899999997</v>
      </c>
      <c r="C29" s="46">
        <v>0</v>
      </c>
      <c r="D29" s="46">
        <v>6810553.3899999997</v>
      </c>
      <c r="E29" s="46">
        <v>3426826.45</v>
      </c>
      <c r="F29" s="46">
        <v>622075.13</v>
      </c>
      <c r="G29" s="46">
        <f t="shared" si="2"/>
        <v>3383726.9399999995</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2521700</v>
      </c>
      <c r="C34" s="46">
        <v>0</v>
      </c>
      <c r="D34" s="46">
        <v>2521700</v>
      </c>
      <c r="E34" s="46">
        <v>2818214.1999999997</v>
      </c>
      <c r="F34" s="46">
        <v>224718.94000000003</v>
      </c>
      <c r="G34" s="46">
        <f t="shared" si="2"/>
        <v>-296514.19999999972</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131902654.95000002</v>
      </c>
      <c r="C77" s="4">
        <f t="shared" ref="C77:G77" si="12">C43+C9</f>
        <v>0</v>
      </c>
      <c r="D77" s="4">
        <f t="shared" si="12"/>
        <v>131902654.95000002</v>
      </c>
      <c r="E77" s="4">
        <f t="shared" si="12"/>
        <v>133530418.02999997</v>
      </c>
      <c r="F77" s="4">
        <f t="shared" si="12"/>
        <v>56130242.75</v>
      </c>
      <c r="G77" s="4">
        <f t="shared" si="12"/>
        <v>-1627763.0799999582</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MUNICIPIO DE CORONEO,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42748025.18999999</v>
      </c>
      <c r="C9" s="119">
        <f t="shared" ref="C9:G9" si="0">SUM(C10,C11,C12,C15,C16,C19)</f>
        <v>0</v>
      </c>
      <c r="D9" s="119">
        <f t="shared" si="0"/>
        <v>42748025.18999999</v>
      </c>
      <c r="E9" s="119">
        <f t="shared" si="0"/>
        <v>44622880.869999982</v>
      </c>
      <c r="F9" s="119">
        <f t="shared" si="0"/>
        <v>14955529.680000007</v>
      </c>
      <c r="G9" s="119">
        <f t="shared" si="0"/>
        <v>-1874855.6799999923</v>
      </c>
    </row>
    <row r="10" spans="1:7" x14ac:dyDescent="0.25">
      <c r="A10" s="57" t="s">
        <v>513</v>
      </c>
      <c r="B10" s="73">
        <v>42748025.18999999</v>
      </c>
      <c r="C10" s="73">
        <v>0</v>
      </c>
      <c r="D10" s="73">
        <v>42748025.18999999</v>
      </c>
      <c r="E10" s="73">
        <v>44622880.869999982</v>
      </c>
      <c r="F10" s="73">
        <v>14955529.680000007</v>
      </c>
      <c r="G10" s="74">
        <f>D10-E10</f>
        <v>-1874855.6799999923</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42748025.18999999</v>
      </c>
      <c r="C33" s="37">
        <f t="shared" ref="C33:G33" si="8">C21+C9</f>
        <v>0</v>
      </c>
      <c r="D33" s="37">
        <f t="shared" si="8"/>
        <v>42748025.18999999</v>
      </c>
      <c r="E33" s="37">
        <f t="shared" si="8"/>
        <v>44622880.869999982</v>
      </c>
      <c r="F33" s="37">
        <f t="shared" si="8"/>
        <v>14955529.680000007</v>
      </c>
      <c r="G33" s="37">
        <f t="shared" si="8"/>
        <v>-1874855.6799999923</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Omar M Meave</cp:lastModifiedBy>
  <dcterms:created xsi:type="dcterms:W3CDTF">2023-03-16T22:14:51Z</dcterms:created>
  <dcterms:modified xsi:type="dcterms:W3CDTF">2026-01-22T14:46:34Z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