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2025\032025\"/>
    </mc:Choice>
  </mc:AlternateContent>
  <xr:revisionPtr revIDLastSave="0" documentId="13_ncr:1_{C49EF4EC-43BD-4C8D-B727-56940FCD4B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</workbook>
</file>

<file path=xl/calcChain.xml><?xml version="1.0" encoding="utf-8"?>
<calcChain xmlns="http://schemas.openxmlformats.org/spreadsheetml/2006/main">
  <c r="C35" i="4" l="1"/>
  <c r="D35" i="4"/>
  <c r="E35" i="4"/>
  <c r="F35" i="4"/>
  <c r="G35" i="4"/>
  <c r="B35" i="4"/>
  <c r="B38" i="4"/>
  <c r="C29" i="4"/>
  <c r="D29" i="4"/>
  <c r="E29" i="4"/>
  <c r="F29" i="4"/>
  <c r="G29" i="4"/>
  <c r="B29" i="4"/>
  <c r="G19" i="4"/>
  <c r="C19" i="4"/>
  <c r="D19" i="4"/>
  <c r="E19" i="4"/>
  <c r="F19" i="4"/>
  <c r="B19" i="4"/>
  <c r="G15" i="4"/>
  <c r="C15" i="4"/>
  <c r="D15" i="4"/>
  <c r="E15" i="4"/>
  <c r="F15" i="4"/>
  <c r="B15" i="4"/>
  <c r="G39" i="4" l="1"/>
  <c r="G38" i="4"/>
  <c r="F38" i="4"/>
  <c r="E38" i="4"/>
  <c r="D38" i="4"/>
  <c r="C38" i="4"/>
  <c r="G16" i="4"/>
</calcChain>
</file>

<file path=xl/sharedStrings.xml><?xml version="1.0" encoding="utf-8"?>
<sst xmlns="http://schemas.openxmlformats.org/spreadsheetml/2006/main" count="51" uniqueCount="30">
  <si>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</si>
  <si>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</si>
  <si>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</si>
  <si>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</si>
  <si>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</si>
  <si>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</si>
  <si>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</si>
  <si>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</si>
  <si>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</si>
  <si>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</si>
  <si>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</si>
  <si>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</si>
  <si>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</si>
  <si>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</si>
  <si>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</si>
  <si>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</si>
  <si>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</si>
  <si>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</si>
  <si>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</si>
  <si>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</si>
  <si>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</si>
  <si>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</si>
  <si>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Rubro de Ingresos / Fuente de Financiamiento</t>
  </si>
  <si>
    <t>Ingreso</t>
  </si>
  <si>
    <t>Ampliaciones/ (Reducciones)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</si>
  <si>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</si>
  <si>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t>Ingresos excedentes</t>
  </si>
  <si>
    <t>MUNICIPIO DE CORONEO, GTO.
ESTADO ANALITICO DE INGRESOS 
DEL 1 DE ENERO DEL 2025 AL 30 DE SEPTIEMBRE DEL 2025
(Cifras en pesos)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</si>
  <si>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</t>
    </r>
  </si>
  <si>
    <t xml:space="preserve"> por sus actividades diversas no inherentes a su operación que generan recursos y que no sean ingresos por venta de bienes o prestación de servicios, tales como donativos en efectivo,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</si>
</sst>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b/>
      <sz val="8"/>
      <color rgb="FF7030A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165" fontId="5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10" fillId="0" borderId="0" xfId="8" applyFont="1" applyAlignment="1" applyProtection="1">
      <alignment vertical="top"/>
      <protection locked="0"/>
    </xf>
    <xf numFmtId="0" fontId="12" fillId="2" borderId="7" xfId="8" applyFont="1" applyFill="1" applyBorder="1" applyAlignment="1">
      <alignment horizontal="center" vertical="center" wrapText="1"/>
    </xf>
    <xf numFmtId="0" fontId="12" fillId="2" borderId="4" xfId="8" applyFont="1" applyFill="1" applyBorder="1" applyAlignment="1">
      <alignment horizontal="center" vertical="center" wrapText="1"/>
    </xf>
    <xf numFmtId="0" fontId="12" fillId="2" borderId="5" xfId="8" applyFont="1" applyFill="1" applyBorder="1" applyAlignment="1">
      <alignment horizontal="center" vertical="center" wrapText="1"/>
    </xf>
    <xf numFmtId="0" fontId="12" fillId="0" borderId="6" xfId="8" applyFont="1" applyBorder="1" applyAlignment="1" applyProtection="1">
      <alignment horizontal="left" vertical="top" indent="3"/>
      <protection locked="0"/>
    </xf>
    <xf numFmtId="0" fontId="11" fillId="0" borderId="0" xfId="8" applyFont="1" applyAlignment="1">
      <alignment horizontal="left" vertical="top" wrapText="1"/>
    </xf>
    <xf numFmtId="0" fontId="12" fillId="0" borderId="6" xfId="8" applyFont="1" applyBorder="1" applyAlignment="1">
      <alignment horizontal="center" vertical="top" wrapText="1"/>
    </xf>
    <xf numFmtId="4" fontId="11" fillId="0" borderId="11" xfId="8" applyNumberFormat="1" applyFont="1" applyBorder="1" applyAlignment="1" applyProtection="1">
      <alignment vertical="top"/>
      <protection locked="0"/>
    </xf>
    <xf numFmtId="4" fontId="12" fillId="0" borderId="11" xfId="8" applyNumberFormat="1" applyFont="1" applyBorder="1" applyAlignment="1" applyProtection="1">
      <alignment vertical="top"/>
      <protection locked="0"/>
    </xf>
    <xf numFmtId="0" fontId="11" fillId="0" borderId="8" xfId="8" applyFont="1" applyBorder="1" applyAlignment="1" applyProtection="1">
      <alignment vertical="top"/>
      <protection locked="0"/>
    </xf>
    <xf numFmtId="4" fontId="11" fillId="0" borderId="8" xfId="8" applyNumberFormat="1" applyFont="1" applyBorder="1" applyAlignment="1" applyProtection="1">
      <alignment vertical="top"/>
      <protection locked="0"/>
    </xf>
    <xf numFmtId="4" fontId="12" fillId="0" borderId="7" xfId="8" applyNumberFormat="1" applyFont="1" applyBorder="1" applyAlignment="1" applyProtection="1">
      <alignment vertical="top"/>
      <protection locked="0"/>
    </xf>
    <xf numFmtId="4" fontId="11" fillId="0" borderId="1" xfId="8" applyNumberFormat="1" applyFont="1" applyBorder="1" applyAlignment="1" applyProtection="1">
      <alignment vertical="top"/>
      <protection locked="0"/>
    </xf>
    <xf numFmtId="4" fontId="12" fillId="0" borderId="6" xfId="8" applyNumberFormat="1" applyFont="1" applyBorder="1" applyAlignment="1" applyProtection="1">
      <alignment vertical="top"/>
      <protection locked="0"/>
    </xf>
    <xf numFmtId="0" fontId="12" fillId="0" borderId="3" xfId="8" applyFont="1" applyBorder="1" applyAlignment="1">
      <alignment horizontal="left" vertical="top"/>
    </xf>
    <xf numFmtId="0" fontId="12" fillId="2" borderId="9" xfId="8" applyFont="1" applyFill="1" applyBorder="1" applyAlignment="1">
      <alignment horizontal="center" vertical="center" wrapText="1"/>
    </xf>
    <xf numFmtId="0" fontId="12" fillId="2" borderId="9" xfId="8" applyFont="1" applyFill="1" applyBorder="1" applyAlignment="1">
      <alignment horizontal="center" vertical="center"/>
    </xf>
    <xf numFmtId="0" fontId="7" fillId="0" borderId="0" xfId="8" applyFont="1" applyAlignment="1" applyProtection="1">
      <alignment horizontal="left" vertical="top" wrapText="1" indent="1"/>
      <protection locked="0"/>
    </xf>
    <xf numFmtId="0" fontId="11" fillId="0" borderId="0" xfId="8" applyFont="1" applyAlignment="1" applyProtection="1">
      <alignment horizontal="left" vertical="top" wrapText="1" indent="1"/>
      <protection locked="0"/>
    </xf>
    <xf numFmtId="0" fontId="11" fillId="0" borderId="0" xfId="8" applyFont="1" applyAlignment="1">
      <alignment horizontal="left" vertical="top" wrapText="1" indent="1"/>
    </xf>
    <xf numFmtId="0" fontId="12" fillId="0" borderId="3" xfId="8" applyFont="1" applyBorder="1" applyAlignment="1">
      <alignment horizontal="left" vertical="top" wrapText="1"/>
    </xf>
    <xf numFmtId="4" fontId="7" fillId="0" borderId="10" xfId="25" applyNumberFormat="1" applyFont="1" applyBorder="1" applyAlignment="1" applyProtection="1">
      <alignment vertical="top"/>
      <protection locked="0"/>
    </xf>
    <xf numFmtId="4" fontId="7" fillId="0" borderId="9" xfId="25" applyNumberFormat="1" applyFont="1" applyBorder="1" applyAlignment="1" applyProtection="1">
      <alignment vertical="top"/>
      <protection locked="0"/>
    </xf>
    <xf numFmtId="4" fontId="7" fillId="0" borderId="11" xfId="25" applyNumberFormat="1" applyFont="1" applyBorder="1" applyAlignment="1" applyProtection="1">
      <alignment vertical="top"/>
      <protection locked="0"/>
    </xf>
    <xf numFmtId="4" fontId="11" fillId="0" borderId="4" xfId="25" applyNumberFormat="1" applyFont="1" applyBorder="1" applyAlignment="1" applyProtection="1">
      <alignment vertical="top"/>
      <protection locked="0"/>
    </xf>
    <xf numFmtId="4" fontId="11" fillId="0" borderId="11" xfId="25" applyNumberFormat="1" applyFont="1" applyBorder="1" applyAlignment="1" applyProtection="1">
      <alignment vertical="top"/>
      <protection locked="0"/>
    </xf>
    <xf numFmtId="4" fontId="12" fillId="0" borderId="9" xfId="25" applyNumberFormat="1" applyFont="1" applyBorder="1" applyAlignment="1" applyProtection="1">
      <alignment vertical="top"/>
      <protection locked="0"/>
    </xf>
    <xf numFmtId="4" fontId="12" fillId="0" borderId="11" xfId="25" applyNumberFormat="1" applyFont="1" applyBorder="1" applyAlignment="1" applyProtection="1">
      <alignment vertical="top"/>
      <protection locked="0"/>
    </xf>
    <xf numFmtId="0" fontId="12" fillId="2" borderId="10" xfId="35" applyFont="1" applyFill="1" applyBorder="1" applyAlignment="1">
      <alignment horizontal="center" vertical="center"/>
    </xf>
    <xf numFmtId="0" fontId="12" fillId="2" borderId="10" xfId="35" applyFont="1" applyFill="1" applyBorder="1" applyAlignment="1">
      <alignment horizontal="center" vertical="center" wrapText="1"/>
    </xf>
    <xf numFmtId="0" fontId="12" fillId="2" borderId="4" xfId="35" applyFont="1" applyFill="1" applyBorder="1" applyAlignment="1">
      <alignment horizontal="center" vertical="center" wrapText="1"/>
    </xf>
    <xf numFmtId="0" fontId="0" fillId="0" borderId="0" xfId="40" applyFont="1" applyAlignment="1" applyProtection="1">
      <alignment vertical="top"/>
      <protection locked="0"/>
    </xf>
    <xf numFmtId="4" fontId="12" fillId="0" borderId="5" xfId="45" applyNumberFormat="1" applyFont="1" applyBorder="1" applyAlignment="1" applyProtection="1">
      <alignment vertical="top"/>
      <protection locked="0"/>
    </xf>
    <xf numFmtId="0" fontId="11" fillId="0" borderId="0" xfId="45" applyFont="1" applyAlignment="1">
      <alignment horizontal="left" vertical="top" wrapText="1" indent="1"/>
    </xf>
    <xf numFmtId="0" fontId="7" fillId="0" borderId="0" xfId="45" applyFont="1" applyAlignment="1" applyProtection="1">
      <alignment horizontal="left" vertical="top" wrapText="1" indent="1"/>
      <protection locked="0"/>
    </xf>
    <xf numFmtId="0" fontId="15" fillId="0" borderId="3" xfId="45" applyFont="1" applyBorder="1" applyAlignment="1">
      <alignment vertical="top"/>
    </xf>
    <xf numFmtId="4" fontId="16" fillId="0" borderId="10" xfId="8" applyNumberFormat="1" applyFont="1" applyBorder="1" applyAlignment="1" applyProtection="1">
      <alignment vertical="top"/>
      <protection locked="0"/>
    </xf>
    <xf numFmtId="4" fontId="17" fillId="0" borderId="4" xfId="30" applyNumberFormat="1" applyFont="1" applyBorder="1" applyAlignment="1" applyProtection="1">
      <alignment vertical="top"/>
      <protection locked="0"/>
    </xf>
    <xf numFmtId="0" fontId="12" fillId="2" borderId="9" xfId="8" applyFont="1" applyFill="1" applyBorder="1" applyAlignment="1">
      <alignment horizontal="center" vertical="center" wrapText="1"/>
    </xf>
    <xf numFmtId="0" fontId="12" fillId="2" borderId="10" xfId="8" applyFont="1" applyFill="1" applyBorder="1" applyAlignment="1">
      <alignment horizontal="center" vertical="center" wrapText="1"/>
    </xf>
    <xf numFmtId="0" fontId="12" fillId="2" borderId="5" xfId="8" applyFont="1" applyFill="1" applyBorder="1" applyAlignment="1" applyProtection="1">
      <alignment horizontal="center" vertical="center"/>
      <protection locked="0"/>
    </xf>
    <xf numFmtId="0" fontId="12" fillId="2" borderId="6" xfId="8" applyFont="1" applyFill="1" applyBorder="1" applyAlignment="1" applyProtection="1">
      <alignment horizontal="center" vertical="center"/>
      <protection locked="0"/>
    </xf>
    <xf numFmtId="0" fontId="12" fillId="2" borderId="7" xfId="8" applyFont="1" applyFill="1" applyBorder="1" applyAlignment="1" applyProtection="1">
      <alignment horizontal="center" vertical="center"/>
      <protection locked="0"/>
    </xf>
    <xf numFmtId="0" fontId="10" fillId="2" borderId="2" xfId="40" applyFont="1" applyFill="1" applyBorder="1" applyAlignment="1" applyProtection="1">
      <alignment horizontal="center" vertical="top" wrapText="1"/>
      <protection locked="0"/>
    </xf>
    <xf numFmtId="0" fontId="10" fillId="2" borderId="8" xfId="40" applyFont="1" applyFill="1" applyBorder="1" applyAlignment="1" applyProtection="1">
      <alignment horizontal="center" vertical="top"/>
      <protection locked="0"/>
    </xf>
    <xf numFmtId="0" fontId="10" fillId="2" borderId="1" xfId="40" applyFont="1" applyFill="1" applyBorder="1" applyAlignment="1" applyProtection="1">
      <alignment horizontal="center" vertical="top"/>
      <protection locked="0"/>
    </xf>
  </cellXfs>
  <cellStyles count="4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23" xr:uid="{00000000-0005-0000-0000-000005000000}"/>
    <cellStyle name="Millares 2 5" xfId="28" xr:uid="{00000000-0005-0000-0000-000006000000}"/>
    <cellStyle name="Millares 2 6" xfId="18" xr:uid="{00000000-0005-0000-0000-000007000000}"/>
    <cellStyle name="Millares 2 7" xfId="33" xr:uid="{00000000-0005-0000-0000-000008000000}"/>
    <cellStyle name="Millares 2 8" xfId="38" xr:uid="{00000000-0005-0000-0000-000009000000}"/>
    <cellStyle name="Millares 2 9" xfId="43" xr:uid="{00000000-0005-0000-0000-00000A000000}"/>
    <cellStyle name="Millares 3" xfId="6" xr:uid="{00000000-0005-0000-0000-00000B000000}"/>
    <cellStyle name="Millares 3 2" xfId="24" xr:uid="{00000000-0005-0000-0000-00000C000000}"/>
    <cellStyle name="Millares 3 3" xfId="29" xr:uid="{00000000-0005-0000-0000-00000D000000}"/>
    <cellStyle name="Millares 3 4" xfId="19" xr:uid="{00000000-0005-0000-0000-00000E000000}"/>
    <cellStyle name="Millares 3 5" xfId="34" xr:uid="{00000000-0005-0000-0000-00000F000000}"/>
    <cellStyle name="Millares 3 6" xfId="39" xr:uid="{00000000-0005-0000-0000-000010000000}"/>
    <cellStyle name="Millares 3 7" xfId="44" xr:uid="{00000000-0005-0000-0000-000011000000}"/>
    <cellStyle name="Moneda 2" xfId="7" xr:uid="{00000000-0005-0000-0000-000012000000}"/>
    <cellStyle name="Normal" xfId="0" builtinId="0"/>
    <cellStyle name="Normal 2" xfId="8" xr:uid="{00000000-0005-0000-0000-000014000000}"/>
    <cellStyle name="Normal 2 2" xfId="9" xr:uid="{00000000-0005-0000-0000-000015000000}"/>
    <cellStyle name="Normal 2 3" xfId="25" xr:uid="{00000000-0005-0000-0000-000016000000}"/>
    <cellStyle name="Normal 2 4" xfId="30" xr:uid="{00000000-0005-0000-0000-000017000000}"/>
    <cellStyle name="Normal 2 5" xfId="20" xr:uid="{00000000-0005-0000-0000-000018000000}"/>
    <cellStyle name="Normal 2 6" xfId="35" xr:uid="{00000000-0005-0000-0000-000019000000}"/>
    <cellStyle name="Normal 2 7" xfId="40" xr:uid="{00000000-0005-0000-0000-00001A000000}"/>
    <cellStyle name="Normal 2 8" xfId="45" xr:uid="{00000000-0005-0000-0000-00001B000000}"/>
    <cellStyle name="Normal 3" xfId="10" xr:uid="{00000000-0005-0000-0000-00001C000000}"/>
    <cellStyle name="Normal 4" xfId="11" xr:uid="{00000000-0005-0000-0000-00001D000000}"/>
    <cellStyle name="Normal 4 2" xfId="12" xr:uid="{00000000-0005-0000-0000-00001E000000}"/>
    <cellStyle name="Normal 5" xfId="13" xr:uid="{00000000-0005-0000-0000-00001F000000}"/>
    <cellStyle name="Normal 5 2" xfId="14" xr:uid="{00000000-0005-0000-0000-000020000000}"/>
    <cellStyle name="Normal 6" xfId="15" xr:uid="{00000000-0005-0000-0000-000021000000}"/>
    <cellStyle name="Normal 6 2" xfId="16" xr:uid="{00000000-0005-0000-0000-000022000000}"/>
    <cellStyle name="Normal 6 2 2" xfId="27" xr:uid="{00000000-0005-0000-0000-000023000000}"/>
    <cellStyle name="Normal 6 2 3" xfId="32" xr:uid="{00000000-0005-0000-0000-000024000000}"/>
    <cellStyle name="Normal 6 2 4" xfId="22" xr:uid="{00000000-0005-0000-0000-000025000000}"/>
    <cellStyle name="Normal 6 2 5" xfId="37" xr:uid="{00000000-0005-0000-0000-000026000000}"/>
    <cellStyle name="Normal 6 2 6" xfId="42" xr:uid="{00000000-0005-0000-0000-000027000000}"/>
    <cellStyle name="Normal 6 2 7" xfId="47" xr:uid="{00000000-0005-0000-0000-000028000000}"/>
    <cellStyle name="Normal 6 3" xfId="26" xr:uid="{00000000-0005-0000-0000-000029000000}"/>
    <cellStyle name="Normal 6 4" xfId="31" xr:uid="{00000000-0005-0000-0000-00002A000000}"/>
    <cellStyle name="Normal 6 5" xfId="21" xr:uid="{00000000-0005-0000-0000-00002B000000}"/>
    <cellStyle name="Normal 6 6" xfId="36" xr:uid="{00000000-0005-0000-0000-00002C000000}"/>
    <cellStyle name="Normal 6 7" xfId="41" xr:uid="{00000000-0005-0000-0000-00002D000000}"/>
    <cellStyle name="Normal 6 8" xfId="46" xr:uid="{00000000-0005-0000-0000-00002E000000}"/>
    <cellStyle name="Porcentual 2" xfId="1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6</xdr:col>
      <xdr:colOff>777240</xdr:colOff>
      <xdr:row>50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80185D-26BE-4BE3-81F2-411A8DA2077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64780"/>
          <a:ext cx="9029700" cy="784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showGridLines="0" tabSelected="1" topLeftCell="A29" zoomScaleNormal="100" workbookViewId="0">
      <selection activeCell="H55" sqref="H55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49.5" customHeight="1" x14ac:dyDescent="0.2">
      <c r="A1" s="46" t="s">
        <v>27</v>
      </c>
      <c r="B1" s="47"/>
      <c r="C1" s="47"/>
      <c r="D1" s="47"/>
      <c r="E1" s="47"/>
      <c r="F1" s="47"/>
      <c r="G1" s="48"/>
    </row>
    <row r="2" spans="1:7" s="3" customFormat="1" x14ac:dyDescent="0.2">
      <c r="A2" s="19"/>
      <c r="B2" s="43" t="s">
        <v>23</v>
      </c>
      <c r="C2" s="44"/>
      <c r="D2" s="44"/>
      <c r="E2" s="44"/>
      <c r="F2" s="45"/>
      <c r="G2" s="41" t="s">
        <v>4</v>
      </c>
    </row>
    <row r="3" spans="1:7" s="1" customFormat="1" ht="24.9" customHeight="1" x14ac:dyDescent="0.2">
      <c r="A3" s="31" t="s">
        <v>22</v>
      </c>
      <c r="B3" s="4" t="s">
        <v>0</v>
      </c>
      <c r="C3" s="33" t="s">
        <v>24</v>
      </c>
      <c r="D3" s="5" t="s">
        <v>1</v>
      </c>
      <c r="E3" s="5" t="s">
        <v>2</v>
      </c>
      <c r="F3" s="6" t="s">
        <v>3</v>
      </c>
      <c r="G3" s="42"/>
    </row>
    <row r="4" spans="1:7" x14ac:dyDescent="0.2">
      <c r="A4" s="20" t="s">
        <v>5</v>
      </c>
      <c r="B4" s="25">
        <v>4847179.6399999997</v>
      </c>
      <c r="C4" s="25">
        <v>1951016.36</v>
      </c>
      <c r="D4" s="25">
        <v>6798196</v>
      </c>
      <c r="E4" s="25">
        <v>5250859.6900000004</v>
      </c>
      <c r="F4" s="25">
        <v>5250859.6900000004</v>
      </c>
      <c r="G4" s="25">
        <v>403680.05</v>
      </c>
    </row>
    <row r="5" spans="1:7" x14ac:dyDescent="0.2">
      <c r="A5" s="21" t="s">
        <v>6</v>
      </c>
      <c r="B5" s="26">
        <v>0</v>
      </c>
      <c r="C5" s="26">
        <v>0</v>
      </c>
      <c r="D5" s="26">
        <v>0</v>
      </c>
      <c r="E5" s="26">
        <v>0</v>
      </c>
      <c r="F5" s="26">
        <v>0</v>
      </c>
      <c r="G5" s="26">
        <v>0</v>
      </c>
    </row>
    <row r="6" spans="1:7" x14ac:dyDescent="0.2">
      <c r="A6" s="20" t="s">
        <v>7</v>
      </c>
      <c r="B6" s="26">
        <v>8635.89</v>
      </c>
      <c r="C6" s="26">
        <v>0</v>
      </c>
      <c r="D6" s="26">
        <v>8635.89</v>
      </c>
      <c r="E6" s="26">
        <v>4500</v>
      </c>
      <c r="F6" s="26">
        <v>4500</v>
      </c>
      <c r="G6" s="26">
        <v>-4135.8900000000003</v>
      </c>
    </row>
    <row r="7" spans="1:7" x14ac:dyDescent="0.2">
      <c r="A7" s="20" t="s">
        <v>8</v>
      </c>
      <c r="B7" s="26">
        <v>2792000.11</v>
      </c>
      <c r="C7" s="26">
        <v>375000</v>
      </c>
      <c r="D7" s="26">
        <v>3167000.11</v>
      </c>
      <c r="E7" s="26">
        <v>2180045.2999999998</v>
      </c>
      <c r="F7" s="26">
        <v>2180045.2999999998</v>
      </c>
      <c r="G7" s="26">
        <v>-611954.81000000006</v>
      </c>
    </row>
    <row r="8" spans="1:7" x14ac:dyDescent="0.2">
      <c r="A8" s="20" t="s">
        <v>9</v>
      </c>
      <c r="B8" s="26">
        <v>4793250</v>
      </c>
      <c r="C8" s="26">
        <v>881169.4</v>
      </c>
      <c r="D8" s="26">
        <v>5674419.4000000004</v>
      </c>
      <c r="E8" s="26">
        <v>4321852.88</v>
      </c>
      <c r="F8" s="26">
        <v>4321852.88</v>
      </c>
      <c r="G8" s="26">
        <v>-471397.12</v>
      </c>
    </row>
    <row r="9" spans="1:7" x14ac:dyDescent="0.2">
      <c r="A9" s="21" t="s">
        <v>10</v>
      </c>
      <c r="B9" s="26">
        <v>303784.11</v>
      </c>
      <c r="C9" s="26">
        <v>20000</v>
      </c>
      <c r="D9" s="26">
        <v>323784.11</v>
      </c>
      <c r="E9" s="26">
        <v>275802.23999999999</v>
      </c>
      <c r="F9" s="26">
        <v>275802.23999999999</v>
      </c>
      <c r="G9" s="26">
        <v>-27981.87</v>
      </c>
    </row>
    <row r="10" spans="1:7" ht="20.399999999999999" x14ac:dyDescent="0.2">
      <c r="A10" s="20" t="s">
        <v>11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</row>
    <row r="11" spans="1:7" ht="20.399999999999999" x14ac:dyDescent="0.2">
      <c r="A11" s="37" t="s">
        <v>18</v>
      </c>
      <c r="B11" s="26">
        <v>92762553.079999998</v>
      </c>
      <c r="C11" s="26">
        <v>44143.25</v>
      </c>
      <c r="D11" s="26">
        <v>92806696.329999998</v>
      </c>
      <c r="E11" s="26">
        <v>89005890.319999993</v>
      </c>
      <c r="F11" s="26">
        <v>89005890.319999993</v>
      </c>
      <c r="G11" s="26">
        <v>-3756662.76</v>
      </c>
    </row>
    <row r="12" spans="1:7" ht="20.399999999999999" x14ac:dyDescent="0.2">
      <c r="A12" s="20" t="s">
        <v>12</v>
      </c>
      <c r="B12" s="26">
        <v>26395242.09</v>
      </c>
      <c r="C12" s="26">
        <v>13836552.880000001</v>
      </c>
      <c r="D12" s="26">
        <v>40231794.969999999</v>
      </c>
      <c r="E12" s="26">
        <v>0</v>
      </c>
      <c r="F12" s="26">
        <v>0</v>
      </c>
      <c r="G12" s="26">
        <v>-26395242.09</v>
      </c>
    </row>
    <row r="13" spans="1:7" x14ac:dyDescent="0.2">
      <c r="A13" s="20" t="s">
        <v>13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</row>
    <row r="14" spans="1:7" x14ac:dyDescent="0.2">
      <c r="B14" s="24"/>
      <c r="C14" s="24"/>
      <c r="D14" s="24"/>
      <c r="E14" s="24"/>
      <c r="F14" s="24"/>
      <c r="G14" s="24"/>
    </row>
    <row r="15" spans="1:7" x14ac:dyDescent="0.2">
      <c r="A15" s="7" t="s">
        <v>14</v>
      </c>
      <c r="B15" s="27">
        <f>SUM(B4:B13)</f>
        <v>131902644.92</v>
      </c>
      <c r="C15" s="27">
        <f t="shared" ref="C15:F15" si="0">SUM(C4:C13)</f>
        <v>17107881.890000001</v>
      </c>
      <c r="D15" s="27">
        <f t="shared" si="0"/>
        <v>149010526.81</v>
      </c>
      <c r="E15" s="27">
        <f t="shared" si="0"/>
        <v>101038950.42999999</v>
      </c>
      <c r="F15" s="27">
        <f t="shared" si="0"/>
        <v>101038950.42999999</v>
      </c>
      <c r="G15" s="27">
        <f>SUM(G4:G13)</f>
        <v>-30863694.489999998</v>
      </c>
    </row>
    <row r="16" spans="1:7" x14ac:dyDescent="0.2">
      <c r="A16" s="12"/>
      <c r="B16" s="13"/>
      <c r="C16" s="13"/>
      <c r="D16" s="15"/>
      <c r="E16" s="35" t="s">
        <v>26</v>
      </c>
      <c r="F16" s="16"/>
      <c r="G16" s="39">
        <f>IF(G15&gt;0,G15,0)</f>
        <v>0</v>
      </c>
    </row>
    <row r="17" spans="1:7" ht="10.5" customHeight="1" x14ac:dyDescent="0.2">
      <c r="A17" s="18"/>
      <c r="B17" s="43" t="s">
        <v>23</v>
      </c>
      <c r="C17" s="44"/>
      <c r="D17" s="44"/>
      <c r="E17" s="44"/>
      <c r="F17" s="45"/>
      <c r="G17" s="41" t="s">
        <v>4</v>
      </c>
    </row>
    <row r="18" spans="1:7" ht="20.399999999999999" x14ac:dyDescent="0.2">
      <c r="A18" s="32" t="s">
        <v>22</v>
      </c>
      <c r="B18" s="4" t="s">
        <v>0</v>
      </c>
      <c r="C18" s="33" t="s">
        <v>24</v>
      </c>
      <c r="D18" s="5" t="s">
        <v>1</v>
      </c>
      <c r="E18" s="5" t="s">
        <v>2</v>
      </c>
      <c r="F18" s="6" t="s">
        <v>3</v>
      </c>
      <c r="G18" s="42"/>
    </row>
    <row r="19" spans="1:7" x14ac:dyDescent="0.2">
      <c r="A19" s="17" t="s">
        <v>15</v>
      </c>
      <c r="B19" s="29">
        <f>SUM(B20:B27)</f>
        <v>131902644.92</v>
      </c>
      <c r="C19" s="29">
        <f t="shared" ref="C19:F19" si="1">SUM(C20:C27)</f>
        <v>17107881.890000001</v>
      </c>
      <c r="D19" s="29">
        <f t="shared" si="1"/>
        <v>149010526.81</v>
      </c>
      <c r="E19" s="29">
        <f t="shared" si="1"/>
        <v>101038950.42999999</v>
      </c>
      <c r="F19" s="29">
        <f t="shared" si="1"/>
        <v>101038950.42999999</v>
      </c>
      <c r="G19" s="29">
        <f>SUM(G20:G27)</f>
        <v>-30863694.489999998</v>
      </c>
    </row>
    <row r="20" spans="1:7" x14ac:dyDescent="0.2">
      <c r="A20" s="22" t="s">
        <v>5</v>
      </c>
      <c r="B20" s="28">
        <v>4847179.6399999997</v>
      </c>
      <c r="C20" s="28">
        <v>1951016.36</v>
      </c>
      <c r="D20" s="28">
        <v>6798196</v>
      </c>
      <c r="E20" s="28">
        <v>5250859.6900000004</v>
      </c>
      <c r="F20" s="28">
        <v>5250859.6900000004</v>
      </c>
      <c r="G20" s="28">
        <v>403680.05</v>
      </c>
    </row>
    <row r="21" spans="1:7" x14ac:dyDescent="0.2">
      <c r="A21" s="22" t="s">
        <v>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</row>
    <row r="22" spans="1:7" x14ac:dyDescent="0.2">
      <c r="A22" s="22" t="s">
        <v>7</v>
      </c>
      <c r="B22" s="28">
        <v>8635.89</v>
      </c>
      <c r="C22" s="28">
        <v>0</v>
      </c>
      <c r="D22" s="28">
        <v>8635.89</v>
      </c>
      <c r="E22" s="28">
        <v>4500</v>
      </c>
      <c r="F22" s="28">
        <v>4500</v>
      </c>
      <c r="G22" s="28">
        <v>-4135.8900000000003</v>
      </c>
    </row>
    <row r="23" spans="1:7" x14ac:dyDescent="0.2">
      <c r="A23" s="22" t="s">
        <v>8</v>
      </c>
      <c r="B23" s="28">
        <v>2792000.11</v>
      </c>
      <c r="C23" s="28">
        <v>375000</v>
      </c>
      <c r="D23" s="28">
        <v>3167000.11</v>
      </c>
      <c r="E23" s="28">
        <v>2180045.2999999998</v>
      </c>
      <c r="F23" s="28">
        <v>2180045.2999999998</v>
      </c>
      <c r="G23" s="28">
        <v>-611954.81000000006</v>
      </c>
    </row>
    <row r="24" spans="1:7" ht="11.4" x14ac:dyDescent="0.2">
      <c r="A24" s="22" t="s">
        <v>16</v>
      </c>
      <c r="B24" s="28">
        <v>4793250</v>
      </c>
      <c r="C24" s="28">
        <v>881169.4</v>
      </c>
      <c r="D24" s="28">
        <v>5674419.4000000004</v>
      </c>
      <c r="E24" s="28">
        <v>4321852.88</v>
      </c>
      <c r="F24" s="28">
        <v>4321852.88</v>
      </c>
      <c r="G24" s="28">
        <v>-471397.12</v>
      </c>
    </row>
    <row r="25" spans="1:7" ht="11.4" x14ac:dyDescent="0.2">
      <c r="A25" s="22" t="s">
        <v>17</v>
      </c>
      <c r="B25" s="28">
        <v>303784.11</v>
      </c>
      <c r="C25" s="28">
        <v>20000</v>
      </c>
      <c r="D25" s="28">
        <v>323784.11</v>
      </c>
      <c r="E25" s="28">
        <v>275802.23999999999</v>
      </c>
      <c r="F25" s="28">
        <v>275802.23999999999</v>
      </c>
      <c r="G25" s="28">
        <v>-27981.87</v>
      </c>
    </row>
    <row r="26" spans="1:7" ht="20.399999999999999" x14ac:dyDescent="0.2">
      <c r="A26" s="22" t="s">
        <v>18</v>
      </c>
      <c r="B26" s="28">
        <v>92762553.079999998</v>
      </c>
      <c r="C26" s="28">
        <v>44143.25</v>
      </c>
      <c r="D26" s="28">
        <v>92806696.329999998</v>
      </c>
      <c r="E26" s="28">
        <v>89005890.319999993</v>
      </c>
      <c r="F26" s="28">
        <v>89005890.319999993</v>
      </c>
      <c r="G26" s="28">
        <v>-3756662.76</v>
      </c>
    </row>
    <row r="27" spans="1:7" ht="20.399999999999999" x14ac:dyDescent="0.2">
      <c r="A27" s="22" t="s">
        <v>12</v>
      </c>
      <c r="B27" s="28">
        <v>26395242.09</v>
      </c>
      <c r="C27" s="28">
        <v>13836552.880000001</v>
      </c>
      <c r="D27" s="28">
        <v>40231794.969999999</v>
      </c>
      <c r="E27" s="28">
        <v>0</v>
      </c>
      <c r="F27" s="28">
        <v>0</v>
      </c>
      <c r="G27" s="28">
        <v>-26395242.09</v>
      </c>
    </row>
    <row r="28" spans="1:7" x14ac:dyDescent="0.2">
      <c r="A28" s="22"/>
      <c r="B28" s="28"/>
      <c r="C28" s="28"/>
      <c r="D28" s="28"/>
      <c r="E28" s="28"/>
      <c r="F28" s="28"/>
      <c r="G28" s="28"/>
    </row>
    <row r="29" spans="1:7" ht="30.6" x14ac:dyDescent="0.2">
      <c r="A29" s="23" t="s">
        <v>21</v>
      </c>
      <c r="B29" s="30">
        <f>SUM(B30:B33)</f>
        <v>0</v>
      </c>
      <c r="C29" s="30">
        <f t="shared" ref="C29:G29" si="2">SUM(C30:C33)</f>
        <v>0</v>
      </c>
      <c r="D29" s="30">
        <f t="shared" si="2"/>
        <v>0</v>
      </c>
      <c r="E29" s="30">
        <f t="shared" si="2"/>
        <v>0</v>
      </c>
      <c r="F29" s="30">
        <f t="shared" si="2"/>
        <v>0</v>
      </c>
      <c r="G29" s="30">
        <f t="shared" si="2"/>
        <v>0</v>
      </c>
    </row>
    <row r="30" spans="1:7" x14ac:dyDescent="0.2">
      <c r="A30" s="22" t="s">
        <v>6</v>
      </c>
      <c r="B30" s="28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7" x14ac:dyDescent="0.2">
      <c r="A31" s="36" t="s">
        <v>9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7" ht="21.6" x14ac:dyDescent="0.2">
      <c r="A32" s="22" t="s">
        <v>19</v>
      </c>
      <c r="B32" s="28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</row>
    <row r="33" spans="1:7" ht="20.399999999999999" x14ac:dyDescent="0.2">
      <c r="A33" s="22" t="s">
        <v>12</v>
      </c>
      <c r="B33" s="28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</row>
    <row r="34" spans="1:7" x14ac:dyDescent="0.2">
      <c r="A34" s="8"/>
      <c r="B34" s="10"/>
      <c r="C34" s="10"/>
      <c r="D34" s="10"/>
      <c r="E34" s="10"/>
      <c r="F34" s="10"/>
      <c r="G34" s="10"/>
    </row>
    <row r="35" spans="1:7" x14ac:dyDescent="0.2">
      <c r="A35" s="38" t="s">
        <v>13</v>
      </c>
      <c r="B35" s="30">
        <f>SUM(B38)</f>
        <v>131902644.92</v>
      </c>
      <c r="C35" s="30">
        <f t="shared" ref="C35:G35" si="3">SUM(C38)</f>
        <v>17107881.890000001</v>
      </c>
      <c r="D35" s="30">
        <f t="shared" si="3"/>
        <v>149010526.81</v>
      </c>
      <c r="E35" s="30">
        <f t="shared" si="3"/>
        <v>101038950.42999999</v>
      </c>
      <c r="F35" s="30">
        <f t="shared" si="3"/>
        <v>101038950.42999999</v>
      </c>
      <c r="G35" s="30">
        <f t="shared" si="3"/>
        <v>-30863694.489999998</v>
      </c>
    </row>
    <row r="36" spans="1:7" x14ac:dyDescent="0.2">
      <c r="A36" s="22" t="s">
        <v>13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</row>
    <row r="37" spans="1:7" x14ac:dyDescent="0.2">
      <c r="A37" s="22"/>
      <c r="B37" s="11"/>
      <c r="C37" s="11"/>
      <c r="D37" s="11"/>
      <c r="E37" s="11"/>
      <c r="F37" s="11"/>
      <c r="G37" s="11"/>
    </row>
    <row r="38" spans="1:7" x14ac:dyDescent="0.2">
      <c r="A38" s="9" t="s">
        <v>14</v>
      </c>
      <c r="B38" s="40">
        <f t="shared" ref="B38:G38" si="4">SUM(B20:B27, B30:B33, B36)</f>
        <v>131902644.92</v>
      </c>
      <c r="C38" s="40">
        <f t="shared" si="4"/>
        <v>17107881.890000001</v>
      </c>
      <c r="D38" s="40">
        <f t="shared" si="4"/>
        <v>149010526.81</v>
      </c>
      <c r="E38" s="40">
        <f t="shared" si="4"/>
        <v>101038950.42999999</v>
      </c>
      <c r="F38" s="40">
        <f t="shared" si="4"/>
        <v>101038950.42999999</v>
      </c>
      <c r="G38" s="40">
        <f t="shared" si="4"/>
        <v>-30863694.489999998</v>
      </c>
    </row>
    <row r="39" spans="1:7" x14ac:dyDescent="0.2">
      <c r="A39" s="12"/>
      <c r="B39" s="13"/>
      <c r="C39" s="13"/>
      <c r="D39" s="13"/>
      <c r="E39" s="35" t="s">
        <v>26</v>
      </c>
      <c r="F39" s="14"/>
      <c r="G39" s="39">
        <f xml:space="preserve"> IF(G38&gt;0,G38,0)</f>
        <v>0</v>
      </c>
    </row>
    <row r="41" spans="1:7" ht="11.4" x14ac:dyDescent="0.2">
      <c r="A41" s="34" t="s">
        <v>25</v>
      </c>
    </row>
    <row r="42" spans="1:7" ht="11.4" x14ac:dyDescent="0.2">
      <c r="A42" s="34" t="s">
        <v>20</v>
      </c>
    </row>
    <row r="43" spans="1:7" ht="11.4" x14ac:dyDescent="0.2">
      <c r="A43" s="34" t="s">
        <v>28</v>
      </c>
    </row>
    <row r="44" spans="1:7" x14ac:dyDescent="0.2">
      <c r="A44" s="2" t="s">
        <v>29</v>
      </c>
    </row>
  </sheetData>
  <sheetProtection formatCells="0" formatColumns="0" formatRows="0" insertRows="0" autoFilter="0"/>
  <mergeCells count="5">
    <mergeCell ref="G2:G3"/>
    <mergeCell ref="G17:G18"/>
    <mergeCell ref="B2:F2"/>
    <mergeCell ref="B17:F17"/>
    <mergeCell ref="A1:G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E28C01-6C13-4324-A9C5-5EB17A7F4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revision/>
  <dcterms:created xsi:type="dcterms:W3CDTF">2012-12-11T20:48:19Z</dcterms:created>
  <dcterms:modified xsi:type="dcterms:W3CDTF">2025-10-21T21:01:11Z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