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90C71952-BBED-45BC-B1C8-D3A8BC85B9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FFF" sheetId="1" r:id="rId1"/>
  </sheets>
  <definedNames>
    <definedName name="Print_Area" localSheetId="0">FFF!$A$1:$D$41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s="1"/>
  <c r="D39" i="1" l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<sst xmlns="http://schemas.openxmlformats.org/spreadsheetml/2006/main" count="44" uniqueCount="36">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</sst>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4</xdr:col>
      <xdr:colOff>15240</xdr:colOff>
      <xdr:row>46</xdr:row>
      <xdr:rowOff>2712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A024D8C8-1FF9-40FE-B7C9-B5B3442A9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57875"/>
          <a:ext cx="6663690" cy="802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zoomScaleNormal="100" workbookViewId="0">
      <selection activeCell="A41" sqref="A41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51.75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131902644.92</v>
      </c>
      <c r="C3" s="19">
        <f t="shared" ref="C3:D3" si="0">SUM(C4:C13)</f>
        <v>130440466.19</v>
      </c>
      <c r="D3" s="2">
        <f t="shared" si="0"/>
        <v>29402285.760000002</v>
      </c>
    </row>
    <row r="4" spans="1:5" x14ac:dyDescent="0.2">
      <c r="A4" s="14" t="s">
        <v>5</v>
      </c>
      <c r="B4" s="20">
        <v>4847179.6399999997</v>
      </c>
      <c r="C4" s="20">
        <v>5504063.75</v>
      </c>
      <c r="D4" s="3">
        <v>253324.06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8635.89</v>
      </c>
      <c r="C6" s="20">
        <v>6000</v>
      </c>
      <c r="D6" s="3">
        <v>1510</v>
      </c>
      <c r="E6" s="29"/>
    </row>
    <row r="7" spans="1:5" x14ac:dyDescent="0.2">
      <c r="A7" s="14" t="s">
        <v>8</v>
      </c>
      <c r="B7" s="20">
        <v>2792000.11</v>
      </c>
      <c r="C7" s="20">
        <v>2893794.38</v>
      </c>
      <c r="D7" s="3">
        <v>713859.08</v>
      </c>
      <c r="E7" s="29"/>
    </row>
    <row r="8" spans="1:5" x14ac:dyDescent="0.2">
      <c r="A8" s="14" t="s">
        <v>9</v>
      </c>
      <c r="B8" s="20">
        <v>4793250</v>
      </c>
      <c r="C8" s="20">
        <v>6346208.5700000003</v>
      </c>
      <c r="D8" s="3">
        <v>2024495.69</v>
      </c>
      <c r="E8" s="29"/>
    </row>
    <row r="9" spans="1:5" x14ac:dyDescent="0.2">
      <c r="A9" s="14" t="s">
        <v>10</v>
      </c>
      <c r="B9" s="20">
        <v>303784.11</v>
      </c>
      <c r="C9" s="20">
        <v>362044.07</v>
      </c>
      <c r="D9" s="3">
        <v>86281.83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92762553.079999998</v>
      </c>
      <c r="C11" s="20">
        <v>115328355.42</v>
      </c>
      <c r="D11" s="3">
        <v>26322815.100000001</v>
      </c>
      <c r="E11" s="29"/>
    </row>
    <row r="12" spans="1:5" x14ac:dyDescent="0.2">
      <c r="A12" s="14" t="s">
        <v>13</v>
      </c>
      <c r="B12" s="20">
        <v>26395242.09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131972637.83000001</v>
      </c>
      <c r="C14" s="21">
        <f t="shared" ref="C14:D14" si="1">SUM(C15:C23)</f>
        <v>133530418.03</v>
      </c>
      <c r="D14" s="4">
        <f t="shared" si="1"/>
        <v>133498516.79999998</v>
      </c>
    </row>
    <row r="15" spans="1:5" x14ac:dyDescent="0.2">
      <c r="A15" s="14" t="s">
        <v>16</v>
      </c>
      <c r="B15" s="20">
        <v>43002008.07</v>
      </c>
      <c r="C15" s="20">
        <v>44842464.899999999</v>
      </c>
      <c r="D15" s="3">
        <v>44842464.899999999</v>
      </c>
      <c r="E15" s="30"/>
    </row>
    <row r="16" spans="1:5" x14ac:dyDescent="0.2">
      <c r="A16" s="14" t="s">
        <v>17</v>
      </c>
      <c r="B16" s="20">
        <v>7916534.6799999997</v>
      </c>
      <c r="C16" s="20">
        <v>9969065.3599999994</v>
      </c>
      <c r="D16" s="3">
        <v>9974537.5</v>
      </c>
      <c r="E16" s="29"/>
    </row>
    <row r="17" spans="1:5" x14ac:dyDescent="0.2">
      <c r="A17" s="14" t="s">
        <v>18</v>
      </c>
      <c r="B17" s="20">
        <v>19339520.41</v>
      </c>
      <c r="C17" s="20">
        <v>29790682.48</v>
      </c>
      <c r="D17" s="3">
        <v>29753309.109999999</v>
      </c>
      <c r="E17" s="30"/>
    </row>
    <row r="18" spans="1:5" x14ac:dyDescent="0.2">
      <c r="A18" s="14" t="s">
        <v>13</v>
      </c>
      <c r="B18" s="20">
        <v>22217579.440000001</v>
      </c>
      <c r="C18" s="20">
        <v>24485790.530000001</v>
      </c>
      <c r="D18" s="3">
        <v>24485790.530000001</v>
      </c>
      <c r="E18" s="29"/>
    </row>
    <row r="19" spans="1:5" x14ac:dyDescent="0.2">
      <c r="A19" s="14" t="s">
        <v>19</v>
      </c>
      <c r="B19" s="20">
        <v>1492383.01</v>
      </c>
      <c r="C19" s="20">
        <v>4308082.82</v>
      </c>
      <c r="D19" s="3">
        <v>4308082.82</v>
      </c>
      <c r="E19" s="30"/>
    </row>
    <row r="20" spans="1:5" x14ac:dyDescent="0.2">
      <c r="A20" s="14" t="s">
        <v>20</v>
      </c>
      <c r="B20" s="20">
        <v>990730.15</v>
      </c>
      <c r="C20" s="20">
        <v>20059618.940000001</v>
      </c>
      <c r="D20" s="3">
        <v>20059618.940000001</v>
      </c>
      <c r="E20" s="29"/>
    </row>
    <row r="21" spans="1:5" x14ac:dyDescent="0.2">
      <c r="A21" s="14" t="s">
        <v>21</v>
      </c>
      <c r="B21" s="20">
        <v>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37013882.07</v>
      </c>
      <c r="C22" s="20">
        <v>74713</v>
      </c>
      <c r="D22" s="3">
        <v>74713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-69992.910000011325</v>
      </c>
      <c r="C24" s="22">
        <f>C3-C14</f>
        <v>-3089951.8400000036</v>
      </c>
      <c r="D24" s="5">
        <f>D3-D14</f>
        <v>-104096231.03999998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4355786.8899999857</v>
      </c>
      <c r="C27" s="19">
        <f>SUM(C28:C34)</f>
        <v>8428777.75</v>
      </c>
      <c r="D27" s="2">
        <f>SUM(D28:D34)</f>
        <v>-97013105.510000005</v>
      </c>
    </row>
    <row r="28" spans="1:5" x14ac:dyDescent="0.2">
      <c r="A28" s="11" t="s">
        <v>26</v>
      </c>
      <c r="B28" s="23">
        <v>0</v>
      </c>
      <c r="C28" s="23">
        <v>-14657075.439999999</v>
      </c>
      <c r="D28" s="16">
        <v>-14656150.439999999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-88224215.700000018</v>
      </c>
      <c r="C31" s="23">
        <v>-67404322</v>
      </c>
      <c r="D31" s="16">
        <v>-86859275.260000005</v>
      </c>
      <c r="E31" s="31"/>
    </row>
    <row r="32" spans="1:5" x14ac:dyDescent="0.2">
      <c r="A32" s="11" t="s">
        <v>30</v>
      </c>
      <c r="B32" s="23">
        <v>26586897.530000001</v>
      </c>
      <c r="C32" s="23">
        <v>16841489.530000001</v>
      </c>
      <c r="D32" s="16">
        <v>-5459637.4700000007</v>
      </c>
      <c r="E32" s="31"/>
    </row>
    <row r="33" spans="1:5" x14ac:dyDescent="0.2">
      <c r="A33" s="11" t="s">
        <v>31</v>
      </c>
      <c r="B33" s="23">
        <v>65993105.060000002</v>
      </c>
      <c r="C33" s="23">
        <v>73648685.659999996</v>
      </c>
      <c r="D33" s="16">
        <v>9961957.660000002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4355786.8899999857</v>
      </c>
      <c r="C39" s="25">
        <f t="shared" ref="C39:D39" si="2">C27+C35</f>
        <v>8428777.75</v>
      </c>
      <c r="D39" s="18">
        <f t="shared" si="2"/>
        <v>-97013105.510000005</v>
      </c>
    </row>
  </sheetData>
  <mergeCells count="1">
    <mergeCell ref="A1:D1"/>
  </mergeCells>
  <pageMargins left="0.7" right="0.7" top="0.75" bottom="0.75" header="0.3" footer="0.3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2026-02-23T20:50:16Z</cp:lastPrinted>
  <dcterms:created xsi:type="dcterms:W3CDTF">2017-12-20T04:54:53Z</dcterms:created>
  <dcterms:modified xsi:type="dcterms:W3CDTF">2026-02-23T20:50:19Z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