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8_{45519940-F881-4B47-BF21-F6BC42E366F4}" xr6:coauthVersionLast="47" xr6:coauthVersionMax="47" xr10:uidLastSave="{00000000-0000-0000-0000-000000000000}"/>
  <bookViews>
    <workbookView visibility="hidden" xWindow="3120" yWindow="3120" windowWidth="21600" windowHeight="11295" firstSheet="6" activeTab="6" xr2:uid="{00000000-000D-0000-FFFF-FFFF00000000}"/>
    <workbookView visibility="hidden" xWindow="3510" yWindow="3510" windowWidth="21600" windowHeight="11295" firstSheet="7" activeTab="7" xr2:uid="{00000000-000D-0000-FFFF-FFFF01000000}"/>
    <workbookView visibility="hidden" xWindow="390" yWindow="390" windowWidth="21600" windowHeight="11295" xr2:uid="{00000000-000D-0000-FFFF-FFFF02000000}"/>
    <workbookView xWindow="390" yWindow="390" windowWidth="21600" windowHeight="11295" activeTab="6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D8" i="62" l="1"/>
  <c r="D20" i="62" s="1"/>
  <c r="D47" i="62" s="1"/>
  <c r="C20" i="62"/>
  <c r="C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<sst xmlns="http://schemas.openxmlformats.org/spreadsheetml/2006/main" count="829" uniqueCount="587">
  <si>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</si>
  <si>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</si>
  <si>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</si>
  <si>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</si>
  <si>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</si>
  <si>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</si>
  <si>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</si>
  <si>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</si>
  <si>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</si>
  <si>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</si>
  <si>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</si>
  <si>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</si>
  <si>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</si>
  <si>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</si>
  <si>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</si>
  <si>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</si>
  <si>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</si>
  <si>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</si>
  <si>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</si>
  <si>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</si>
  <si>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</si>
  <si>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</si>
  <si>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</si>
  <si>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</si>
  <si>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</si>
  <si>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</si>
  <si>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</si>
  <si>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</si>
  <si>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</si>
  <si>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</si>
  <si>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</si>
  <si>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</si>
  <si>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</si>
  <si>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</si>
  <si>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</si>
  <si>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</si>
  <si>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</si>
  <si>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</si>
  <si>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</si>
  <si>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</si>
  <si>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</si>
  <si>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</si>
  <si>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</si>
  <si>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</si>
  <si>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</si>
  <si>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</si>
  <si>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</si>
  <si>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</si>
  <si>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</si>
  <si>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</si>
  <si>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</si>
  <si>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</si>
  <si>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</si>
  <si>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</si>
  <si>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</si>
  <si>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</si>
  <si>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</si>
  <si>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</si>
  <si>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</si>
  <si>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</si>
  <si>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</si>
  <si>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</si>
  <si>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</si>
  <si>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</si>
  <si>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</si>
  <si>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</si>
  <si>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</si>
  <si>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</si>
  <si>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</si>
  <si>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</si>
  <si>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</si>
  <si>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</si>
  <si>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</si>
  <si>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</si>
  <si>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</si>
  <si>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</si>
  <si>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</si>
  <si>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</si>
  <si>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</si>
  <si>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</si>
  <si>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</si>
  <si>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</si>
  <si>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</si>
  <si>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</si>
  <si>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</si>
  <si>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</si>
  <si>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</si>
  <si>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</si>
  <si>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</si>
  <si>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</si>
  <si>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</si>
  <si>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</si>
  <si>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</si>
  <si>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</si>
  <si>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</si>
  <si>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</si>
  <si>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</si>
  <si>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</si>
  <si>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</si>
  <si>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</si>
  <si>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</si>
  <si>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</si>
  <si>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</si>
  <si>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</si>
  <si>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</si>
  <si>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</si>
  <si>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</si>
  <si>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</si>
  <si>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</si>
  <si>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</si>
  <si>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</si>
  <si>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</si>
  <si>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</si>
  <si>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</si>
  <si>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</si>
  <si>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</si>
  <si>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</si>
  <si>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</si>
  <si>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</si>
  <si>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</si>
  <si>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</si>
  <si>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</si>
  <si>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</si>
  <si>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</si>
  <si>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</si>
  <si>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</si>
  <si>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</si>
  <si>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</si>
  <si>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</si>
  <si>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</si>
  <si>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</si>
  <si>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</si>
  <si>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</si>
  <si>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</si>
  <si>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</si>
  <si>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</si>
  <si>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</si>
  <si>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</si>
  <si>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</si>
  <si>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</si>
  <si>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</si>
  <si>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</si>
  <si>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</si>
  <si>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</si>
  <si>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</si>
  <si>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</si>
  <si>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</si>
  <si>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</si>
  <si>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</si>
  <si>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</si>
  <si>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</si>
  <si>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</si>
  <si>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</si>
  <si>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</si>
  <si>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</si>
  <si>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</si>
  <si>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</si>
  <si>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</si>
  <si>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</si>
  <si>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</si>
  <si>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</si>
  <si>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</si>
  <si>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</si>
  <si>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</si>
  <si>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</si>
  <si>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</si>
  <si>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</si>
  <si>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</si>
  <si>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</si>
  <si>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</si>
  <si>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</si>
  <si>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</si>
  <si>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</si>
  <si>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</si>
  <si>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</si>
  <si>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</si>
  <si>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</si>
  <si>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</si>
  <si>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</si>
  <si>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</si>
  <si>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</si>
  <si>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</si>
  <si>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</si>
  <si>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</si>
  <si>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</si>
  <si>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</si>
  <si>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</si>
  <si>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</si>
  <si>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</si>
  <si>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</si>
  <si>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</si>
  <si>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</si>
  <si>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</si>
  <si>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</si>
  <si>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</si>
  <si>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</si>
  <si>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</si>
  <si>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</si>
  <si>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</si>
  <si>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</si>
  <si>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</si>
  <si>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</si>
  <si>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</si>
  <si>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</si>
  <si>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</si>
  <si>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</si>
  <si>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</si>
  <si>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</si>
  <si>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</si>
  <si>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</si>
  <si>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</si>
  <si>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</si>
  <si>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</si>
  <si>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</si>
  <si>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</si>
  <si>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</si>
  <si>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</si>
  <si>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</si>
  <si>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</si>
  <si>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</si>
  <si>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</si>
  <si>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</si>
  <si>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</si>
  <si>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</si>
  <si>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</si>
  <si>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</si>
  <si>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</si>
  <si>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</si>
  <si>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</si>
  <si>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</si>
  <si>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</si>
  <si>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</si>
  <si>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</si>
  <si>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</si>
  <si>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</si>
  <si>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</si>
  <si>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</si>
  <si>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</si>
  <si>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</si>
  <si>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</si>
  <si>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</si>
  <si>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</si>
  <si>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</si>
  <si>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</si>
  <si>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</si>
  <si>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</si>
  <si>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</si>
  <si>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</si>
  <si>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</si>
  <si>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</si>
  <si>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</si>
  <si>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</si>
  <si>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</si>
  <si>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</si>
  <si>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</si>
  <si>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</si>
  <si>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</si>
  <si>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</si>
  <si>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</si>
  <si>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</si>
  <si>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</si>
  <si>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</si>
  <si>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</si>
  <si>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</si>
  <si>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</si>
  <si>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</si>
  <si>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</si>
  <si>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</si>
  <si>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</si>
  <si>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</si>
  <si>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</si>
  <si>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</si>
  <si>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</si>
  <si>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</si>
  <si>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</si>
  <si>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</si>
  <si>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</si>
  <si>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</si>
  <si>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</si>
  <si>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</si>
  <si>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</si>
  <si>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</si>
  <si>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</si>
  <si>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</si>
  <si>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</si>
  <si>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</si>
  <si>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</si>
  <si>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</si>
  <si>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</si>
  <si>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</si>
  <si>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</si>
  <si>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</si>
  <si>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</si>
  <si>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</si>
  <si>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</si>
  <si>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</si>
  <si>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</si>
  <si>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</si>
  <si>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</si>
  <si>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</si>
  <si>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</si>
  <si>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</si>
  <si>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</si>
  <si>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</si>
  <si>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</si>
  <si>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</si>
  <si>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</si>
  <si>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</si>
  <si>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</si>
  <si>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</si>
  <si>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</si>
  <si>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</si>
  <si>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</si>
  <si>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</si>
  <si>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</si>
  <si>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</si>
  <si>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</si>
  <si>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</si>
  <si>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</si>
  <si>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</si>
  <si>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</si>
  <si>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</si>
  <si>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</si>
  <si>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</si>
  <si>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</si>
  <si>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</si>
  <si>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</si>
  <si>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</si>
  <si>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</si>
  <si>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</si>
  <si>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</si>
  <si>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</si>
  <si>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</si>
  <si>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</si>
  <si>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</si>
  <si>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</si>
  <si>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</si>
  <si>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</si>
  <si>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</si>
  <si>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</si>
  <si>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</si>
  <si>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</si>
  <si>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</si>
  <si>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</si>
  <si>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</si>
  <si>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</si>
  <si>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</si>
  <si>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</si>
  <si>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</si>
  <si>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</si>
  <si>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</si>
  <si>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</si>
  <si>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</si>
  <si>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</si>
  <si>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</si>
  <si>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</si>
  <si>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</si>
  <si>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</si>
  <si>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</si>
  <si>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</si>
  <si>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</si>
  <si>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</si>
  <si>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</si>
  <si>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</si>
  <si>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</si>
  <si>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</si>
  <si>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</si>
  <si>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</si>
  <si>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</si>
  <si>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</si>
  <si>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</si>
  <si>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</si>
  <si>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</si>
  <si>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</si>
  <si>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</si>
  <si>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</si>
  <si>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</si>
  <si>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</si>
  <si>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</si>
  <si>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</si>
  <si>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</si>
  <si>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</si>
  <si>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</si>
  <si>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</si>
  <si>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</si>
  <si>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</si>
  <si>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</si>
  <si>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</si>
  <si>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</si>
  <si>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</si>
  <si>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</si>
  <si>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</si>
  <si>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</si>
  <si>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</si>
  <si>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</si>
  <si>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</si>
  <si>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</si>
  <si>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</si>
  <si>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</si>
  <si>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</si>
  <si>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</si>
  <si>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</si>
  <si>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</si>
  <si>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</si>
  <si>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</si>
  <si>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</si>
  <si>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</si>
  <si>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</si>
  <si>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</si>
  <si>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</si>
  <si>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</si>
  <si>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</si>
  <si>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</si>
  <si>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</si>
  <si>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</si>
  <si>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</si>
  <si>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</si>
  <si>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</si>
  <si>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</si>
  <si>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</si>
  <si>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</si>
  <si>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</si>
  <si>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</si>
  <si>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</si>
  <si>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</si>
  <si>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</si>
  <si>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</si>
  <si>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</si>
  <si>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</si>
  <si>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</si>
  <si>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</si>
  <si>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</si>
  <si>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</si>
  <si>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</si>
  <si>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</si>
  <si>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</si>
  <si>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</si>
  <si>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</si>
  <si>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</si>
  <si>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</si>
  <si>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</si>
  <si>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</si>
  <si>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</si>
  <si>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</si>
  <si>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</si>
  <si>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</si>
  <si>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</si>
  <si>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</si>
  <si>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</si>
  <si>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</si>
  <si>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</si>
  <si>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</si>
  <si>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</si>
  <si>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</si>
  <si>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</si>
  <si>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</si>
  <si>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</si>
  <si>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</si>
  <si>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</si>
  <si>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</si>
  <si>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</si>
  <si>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</si>
  <si>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</si>
  <si>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</si>
  <si>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</si>
  <si>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</si>
  <si>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</si>
  <si>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</si>
  <si>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</si>
  <si>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</si>
  <si>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</si>
  <si>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</si>
  <si>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</si>
  <si>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</si>
  <si>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</si>
  <si>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</si>
  <si>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</si>
  <si>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</si>
  <si>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</si>
  <si>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</si>
  <si>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</si>
  <si>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</si>
  <si>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</si>
  <si>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</si>
  <si>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</si>
  <si>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</si>
  <si>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</si>
  <si>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</si>
  <si>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</si>
  <si>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</si>
  <si>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</si>
  <si>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</si>
  <si>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</si>
  <si>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</si>
  <si>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</si>
  <si>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</si>
  <si>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</si>
  <si>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</si>
  <si>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</si>
  <si>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</si>
  <si>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</si>
  <si>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</si>
  <si>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</si>
  <si>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</si>
  <si>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</si>
  <si>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</si>
  <si>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</si>
  <si>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</si>
  <si>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</si>
  <si>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</si>
  <si>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</si>
  <si>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</si>
  <si>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</si>
  <si>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</si>
  <si>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</si>
  <si>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</si>
  <si>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</si>
  <si>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</si>
  <si>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</si>
  <si>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</si>
  <si>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</si>
  <si>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</si>
  <si>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</si>
  <si>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</si>
  <si>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</si>
  <si>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</si>
  <si>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</si>
  <si>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</si>
  <si>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</si>
  <si>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</si>
  <si>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</si>
  <si>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</si>
  <si>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</si>
  <si>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</si>
  <si>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</si>
  <si>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</si>
  <si>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</si>
  <si>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</si>
  <si>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</si>
  <si>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</si>
  <si>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</si>
  <si>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</si>
  <si>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</si>
  <si>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</si>
  <si>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</si>
  <si>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</si>
  <si>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</si>
  <si>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</si>
  <si>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</si>
  <si>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</si>
  <si>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</si>
  <si>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</si>
  <si>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</si>
  <si>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</si>
  <si>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</si>
  <si>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</si>
  <si>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</si>
  <si>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</si>
  <si>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</si>
  <si>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</si>
  <si>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</si>
  <si>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</si>
  <si>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</si>
  <si>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</si>
  <si>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</si>
  <si>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</si>
  <si>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</si>
  <si>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</si>
  <si>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</si>
  <si>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</si>
  <si>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</si>
  <si>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</si>
  <si>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</si>
  <si>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</si>
  <si>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</si>
  <si>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</si>
  <si>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</si>
  <si>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</si>
  <si>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</si>
  <si>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</si>
  <si>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</si>
  <si>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</si>
  <si>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</si>
  <si>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</si>
  <si>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</si>
  <si>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CORONEO, GTO. 2024</t>
  </si>
  <si>
    <t>DEL 01 DE ENERO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</si>
</sst>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B41" sqref="B4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4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A2" sqref="A2:C2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2" t="str">
        <f>ESF!A1</f>
        <v>MUNICIPIO DE CORONEO,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2" t="str">
        <f>ESF!A3</f>
        <v>DEL 01 DE ENERO DEL 2024 AL 31 DE DICIEMBRE DEL 2024</v>
      </c>
      <c r="B3" s="152"/>
      <c r="C3" s="152"/>
      <c r="D3" s="128" t="s">
        <v>3</v>
      </c>
      <c r="E3" s="20">
        <f>'Notas a los Edos Financieros'!D3</f>
        <v>4</v>
      </c>
    </row>
    <row r="4" spans="1:7" s="12" customFormat="1" ht="11.25" customHeight="1" x14ac:dyDescent="0.25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212133796.22999999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16164259.689999999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5213522.1100000003</v>
      </c>
      <c r="D11" s="126">
        <f>IFERROR(C11/$C$12,"")</f>
        <v>631.94207393939394</v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8250</v>
      </c>
      <c r="D12" s="126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192</v>
      </c>
      <c r="C13" s="46">
        <v>4857192.66</v>
      </c>
      <c r="D13" s="126">
        <f t="shared" si="0"/>
        <v>588.75062545454546</v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>
        <f t="shared" si="0"/>
        <v>0</v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>
        <f t="shared" si="0"/>
        <v>0</v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>
        <f t="shared" si="0"/>
        <v>0</v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>
        <f t="shared" si="0"/>
        <v>0</v>
      </c>
      <c r="E17" s="41"/>
    </row>
    <row r="18" spans="1:5" x14ac:dyDescent="0.2">
      <c r="A18" s="42">
        <v>4117</v>
      </c>
      <c r="B18" s="43" t="s">
        <v>197</v>
      </c>
      <c r="C18" s="46">
        <v>348079.45</v>
      </c>
      <c r="D18" s="126">
        <f t="shared" si="0"/>
        <v>42.191448484848486</v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>
        <f t="shared" si="0"/>
        <v>0</v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>
        <f t="shared" si="0"/>
        <v>0</v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7000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7000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3758254.76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2199257.4700000002</v>
      </c>
      <c r="D32" s="126">
        <f t="shared" si="2"/>
        <v>0.58518051873630839</v>
      </c>
      <c r="E32" s="41"/>
    </row>
    <row r="33" spans="1:5" x14ac:dyDescent="0.2">
      <c r="A33" s="42">
        <v>4144</v>
      </c>
      <c r="B33" s="43" t="s">
        <v>212</v>
      </c>
      <c r="C33" s="46">
        <v>1558997.29</v>
      </c>
      <c r="D33" s="126">
        <f t="shared" si="2"/>
        <v>0.41481948126369167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>
        <f t="shared" si="2"/>
        <v>0</v>
      </c>
      <c r="E35" s="41"/>
    </row>
    <row r="36" spans="1:5" x14ac:dyDescent="0.2">
      <c r="A36" s="119">
        <v>4150</v>
      </c>
      <c r="B36" s="120" t="s">
        <v>215</v>
      </c>
      <c r="C36" s="118">
        <v>6720295.9400000004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6">
        <f>IFERROR(C37/$C$36,"")</f>
        <v>0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465186.88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6">
        <f t="shared" si="3"/>
        <v>0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465186.88</v>
      </c>
      <c r="D47" s="126">
        <f t="shared" si="3"/>
        <v>1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195969536.53999999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195969536.53999999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72138098.489999995</v>
      </c>
      <c r="D59" s="126">
        <f t="shared" si="5"/>
        <v>0.36810873650903209</v>
      </c>
      <c r="E59" s="41"/>
    </row>
    <row r="60" spans="1:5" x14ac:dyDescent="0.2">
      <c r="A60" s="42">
        <v>4212</v>
      </c>
      <c r="B60" s="43" t="s">
        <v>237</v>
      </c>
      <c r="C60" s="46">
        <v>31733190</v>
      </c>
      <c r="D60" s="126">
        <f t="shared" si="5"/>
        <v>0.16192919859012286</v>
      </c>
      <c r="E60" s="41"/>
    </row>
    <row r="61" spans="1:5" x14ac:dyDescent="0.2">
      <c r="A61" s="42">
        <v>4213</v>
      </c>
      <c r="B61" s="43" t="s">
        <v>238</v>
      </c>
      <c r="C61" s="46">
        <v>92098248.049999997</v>
      </c>
      <c r="D61" s="126">
        <f t="shared" si="5"/>
        <v>0.46996206490084502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0</v>
      </c>
      <c r="D64" s="126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6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 t="str">
        <f>IFERROR(C68/$C$64,"")</f>
        <v/>
      </c>
      <c r="E68" s="41"/>
    </row>
    <row r="69" spans="1:5" x14ac:dyDescent="0.2">
      <c r="A69" s="117">
        <v>4300</v>
      </c>
      <c r="B69" s="121" t="s">
        <v>39</v>
      </c>
      <c r="C69" s="118">
        <v>0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119146038.59999999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84505405.969999999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41998129.969999999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17284406.73</v>
      </c>
      <c r="D97" s="126">
        <f t="shared" ref="D97:D102" si="8">IFERROR(C97/$C$96,"")</f>
        <v>0.41155181772013555</v>
      </c>
      <c r="E97" s="43"/>
    </row>
    <row r="98" spans="1:5" x14ac:dyDescent="0.2">
      <c r="A98" s="45">
        <v>5112</v>
      </c>
      <c r="B98" s="43" t="s">
        <v>268</v>
      </c>
      <c r="C98" s="46">
        <v>3333946.25</v>
      </c>
      <c r="D98" s="126">
        <f t="shared" si="8"/>
        <v>7.9383207118543048E-2</v>
      </c>
      <c r="E98" s="43"/>
    </row>
    <row r="99" spans="1:5" x14ac:dyDescent="0.2">
      <c r="A99" s="45">
        <v>5113</v>
      </c>
      <c r="B99" s="43" t="s">
        <v>269</v>
      </c>
      <c r="C99" s="46">
        <v>5606746.7800000003</v>
      </c>
      <c r="D99" s="126">
        <f t="shared" si="8"/>
        <v>0.13349991497252373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6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15773030.210000001</v>
      </c>
      <c r="D101" s="126">
        <f t="shared" si="8"/>
        <v>0.37556506018879776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9263004.1999999993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1208821.9099999999</v>
      </c>
      <c r="D104" s="126">
        <f t="shared" ref="D104:D112" si="9">IFERROR(C104/$C$103,"")</f>
        <v>0.1304999850912299</v>
      </c>
      <c r="E104" s="43"/>
    </row>
    <row r="105" spans="1:5" x14ac:dyDescent="0.2">
      <c r="A105" s="45">
        <v>5122</v>
      </c>
      <c r="B105" s="43" t="s">
        <v>275</v>
      </c>
      <c r="C105" s="46">
        <v>1199886.32</v>
      </c>
      <c r="D105" s="126">
        <f t="shared" si="9"/>
        <v>0.12953533152883598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6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1510111.78</v>
      </c>
      <c r="D107" s="126">
        <f t="shared" si="9"/>
        <v>0.1630261357325089</v>
      </c>
      <c r="E107" s="43"/>
    </row>
    <row r="108" spans="1:5" x14ac:dyDescent="0.2">
      <c r="A108" s="45">
        <v>5125</v>
      </c>
      <c r="B108" s="43" t="s">
        <v>278</v>
      </c>
      <c r="C108" s="46">
        <v>34388.26</v>
      </c>
      <c r="D108" s="126">
        <f t="shared" si="9"/>
        <v>3.7124305740895598E-3</v>
      </c>
      <c r="E108" s="43"/>
    </row>
    <row r="109" spans="1:5" x14ac:dyDescent="0.2">
      <c r="A109" s="45">
        <v>5126</v>
      </c>
      <c r="B109" s="43" t="s">
        <v>279</v>
      </c>
      <c r="C109" s="46">
        <v>4372336.7300000004</v>
      </c>
      <c r="D109" s="126">
        <f t="shared" si="9"/>
        <v>0.47202145606281826</v>
      </c>
      <c r="E109" s="43"/>
    </row>
    <row r="110" spans="1:5" x14ac:dyDescent="0.2">
      <c r="A110" s="45">
        <v>5127</v>
      </c>
      <c r="B110" s="43" t="s">
        <v>280</v>
      </c>
      <c r="C110" s="46">
        <v>814068.84</v>
      </c>
      <c r="D110" s="126">
        <f t="shared" si="9"/>
        <v>8.7883889764402784E-2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6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123390.36</v>
      </c>
      <c r="D112" s="126">
        <f t="shared" si="9"/>
        <v>1.3320771246114733E-2</v>
      </c>
      <c r="E112" s="43"/>
    </row>
    <row r="113" spans="1:5" x14ac:dyDescent="0.2">
      <c r="A113" s="117">
        <v>5130</v>
      </c>
      <c r="B113" s="120" t="s">
        <v>283</v>
      </c>
      <c r="C113" s="118">
        <v>33244271.800000001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2980602.74</v>
      </c>
      <c r="D114" s="126">
        <f t="shared" ref="D114:D122" si="10">IFERROR(C114/$C$113,"")</f>
        <v>8.9657633589676045E-2</v>
      </c>
      <c r="E114" s="43"/>
    </row>
    <row r="115" spans="1:5" x14ac:dyDescent="0.2">
      <c r="A115" s="45">
        <v>5132</v>
      </c>
      <c r="B115" s="43" t="s">
        <v>285</v>
      </c>
      <c r="C115" s="46">
        <v>1321166.99</v>
      </c>
      <c r="D115" s="126">
        <f t="shared" si="10"/>
        <v>3.9741192045000664E-2</v>
      </c>
      <c r="E115" s="43"/>
    </row>
    <row r="116" spans="1:5" x14ac:dyDescent="0.2">
      <c r="A116" s="45">
        <v>5133</v>
      </c>
      <c r="B116" s="43" t="s">
        <v>286</v>
      </c>
      <c r="C116" s="46">
        <v>1691719.61</v>
      </c>
      <c r="D116" s="126">
        <f t="shared" si="10"/>
        <v>5.088755200226705E-2</v>
      </c>
      <c r="E116" s="43"/>
    </row>
    <row r="117" spans="1:5" x14ac:dyDescent="0.2">
      <c r="A117" s="45">
        <v>5134</v>
      </c>
      <c r="B117" s="43" t="s">
        <v>287</v>
      </c>
      <c r="C117" s="46">
        <v>637867.81000000006</v>
      </c>
      <c r="D117" s="126">
        <f t="shared" si="10"/>
        <v>1.9187299810248814E-2</v>
      </c>
      <c r="E117" s="43"/>
    </row>
    <row r="118" spans="1:5" x14ac:dyDescent="0.2">
      <c r="A118" s="45">
        <v>5135</v>
      </c>
      <c r="B118" s="43" t="s">
        <v>288</v>
      </c>
      <c r="C118" s="46">
        <v>1530436.21</v>
      </c>
      <c r="D118" s="126">
        <f t="shared" si="10"/>
        <v>4.603608763660752E-2</v>
      </c>
      <c r="E118" s="43"/>
    </row>
    <row r="119" spans="1:5" x14ac:dyDescent="0.2">
      <c r="A119" s="45">
        <v>5136</v>
      </c>
      <c r="B119" s="43" t="s">
        <v>289</v>
      </c>
      <c r="C119" s="46">
        <v>341378.69</v>
      </c>
      <c r="D119" s="126">
        <f t="shared" si="10"/>
        <v>1.0268797345111345E-2</v>
      </c>
      <c r="E119" s="43"/>
    </row>
    <row r="120" spans="1:5" x14ac:dyDescent="0.2">
      <c r="A120" s="45">
        <v>5137</v>
      </c>
      <c r="B120" s="43" t="s">
        <v>290</v>
      </c>
      <c r="C120" s="46">
        <v>820720.26</v>
      </c>
      <c r="D120" s="126">
        <f t="shared" si="10"/>
        <v>2.4687569182971245E-2</v>
      </c>
      <c r="E120" s="43"/>
    </row>
    <row r="121" spans="1:5" x14ac:dyDescent="0.2">
      <c r="A121" s="45">
        <v>5138</v>
      </c>
      <c r="B121" s="43" t="s">
        <v>291</v>
      </c>
      <c r="C121" s="46">
        <v>21746877.77</v>
      </c>
      <c r="D121" s="126">
        <f t="shared" si="10"/>
        <v>0.65415413220150609</v>
      </c>
      <c r="E121" s="43"/>
    </row>
    <row r="122" spans="1:5" x14ac:dyDescent="0.2">
      <c r="A122" s="45">
        <v>5139</v>
      </c>
      <c r="B122" s="43" t="s">
        <v>292</v>
      </c>
      <c r="C122" s="46">
        <v>2173501.7200000002</v>
      </c>
      <c r="D122" s="126">
        <f t="shared" si="10"/>
        <v>6.5379736186611262E-2</v>
      </c>
      <c r="E122" s="43"/>
    </row>
    <row r="123" spans="1:5" x14ac:dyDescent="0.2">
      <c r="A123" s="117">
        <v>5200</v>
      </c>
      <c r="B123" s="121" t="s">
        <v>293</v>
      </c>
      <c r="C123" s="118">
        <v>32570121.27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8190453.4400000004</v>
      </c>
      <c r="D127" s="126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8190453.4400000004</v>
      </c>
      <c r="D129" s="126">
        <f>IFERROR(C129/$C$127,"")</f>
        <v>1</v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23699727.82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23699727.82</v>
      </c>
      <c r="D134" s="126">
        <f>IFERROR(C134/$C$133,"")</f>
        <v>1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6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6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183679.44</v>
      </c>
      <c r="D138" s="126">
        <f>IFERROR(C138/$C$138,"")</f>
        <v>1</v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>
        <f>IFERROR(C139/$C$138,"")</f>
        <v>0</v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>
        <f>IFERROR(C140/$C$138,"")</f>
        <v>0</v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>
        <f>IFERROR(C141/$C$138,"")</f>
        <v>0</v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1144842.6100000001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1144842.6100000001</v>
      </c>
      <c r="D163" s="126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1144842.6100000001</v>
      </c>
      <c r="D165" s="126">
        <f>IFERROR(C165/$C$163,"")</f>
        <v>1</v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925668.75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925668.75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0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0</v>
      </c>
      <c r="D211" s="126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6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41" workbookViewId="3">
      <selection activeCell="B74" sqref="B74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3" t="str">
        <f>'Notas a los Edos Financieros'!A1</f>
        <v>MUNICIPIO DE CORONEO,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3" t="str">
        <f>'Notas a los Edos Financieros'!A3</f>
        <v>DEL 01 DE ENERO DEL 2024 AL 31 DE DICIEMBRE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4</v>
      </c>
    </row>
    <row r="4" spans="1:8" s="12" customFormat="1" ht="11.25" customHeight="1" x14ac:dyDescent="0.25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318754.8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2163179.6800000002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295383.90999999997</v>
      </c>
      <c r="D20" s="19">
        <v>295383.90999999997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1432199.48</v>
      </c>
      <c r="D27" s="19">
        <v>1432199.48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295277548.81999999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22335174.579999998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210787047.13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62155327.109999999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54881304.859999999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11487782.84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1995910.49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238268.89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25814859.620000001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14807290.35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537192.67000000004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851919.56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0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851919.56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0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2385037.15</v>
      </c>
      <c r="D110" s="19">
        <v>2385037.15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863887.57</v>
      </c>
      <c r="D111" s="19">
        <v>863887.57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604410.28</v>
      </c>
      <c r="D112" s="19">
        <v>604410.28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426000.63</v>
      </c>
      <c r="D113" s="19">
        <v>426000.63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749305.42</v>
      </c>
      <c r="D114" s="19">
        <v>749305.42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-150230.44</v>
      </c>
      <c r="D115" s="19">
        <v>-150230.44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7526.7</v>
      </c>
      <c r="D117" s="19">
        <v>7526.7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-115863.01</v>
      </c>
      <c r="D119" s="19">
        <v>-115863.01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864981.49</v>
      </c>
      <c r="D120" s="19">
        <v>864981.49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864981.49</v>
      </c>
      <c r="D123" s="19">
        <v>864981.49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41134.080000000002</v>
      </c>
    </row>
    <row r="145" spans="1:8" x14ac:dyDescent="0.2">
      <c r="A145" s="17">
        <v>2151</v>
      </c>
      <c r="B145" s="15" t="s">
        <v>565</v>
      </c>
      <c r="C145" s="19">
        <v>41134.080000000002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C28" sqref="C28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5" t="str">
        <f>ESF!A1</f>
        <v>MUNICIPIO DE CORONEO,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31 DE DICIEMBRE DEL 2024</v>
      </c>
      <c r="B3" s="155"/>
      <c r="C3" s="155"/>
      <c r="D3" s="22" t="s">
        <v>3</v>
      </c>
      <c r="E3" s="23">
        <f>'Notas a los Edos Financieros'!D3</f>
        <v>4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420489.44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6204470.6799999997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92986533.879999995</v>
      </c>
    </row>
    <row r="16" spans="1:5" x14ac:dyDescent="0.2">
      <c r="A16" s="28">
        <v>3220</v>
      </c>
      <c r="B16" s="24" t="s">
        <v>383</v>
      </c>
      <c r="C16" s="29">
        <v>269571509.79000002</v>
      </c>
    </row>
    <row r="17" spans="1:3" x14ac:dyDescent="0.2">
      <c r="A17" s="28">
        <v>3230</v>
      </c>
      <c r="B17" s="24" t="s">
        <v>384</v>
      </c>
      <c r="C17" s="29">
        <v>4539626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4539626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-1104028.74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activeCell="D2" sqref="D2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5" t="str">
        <f>ESF!A1</f>
        <v>MUNICIPIO DE CORONEO,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5" t="str">
        <f>ESF!A3</f>
        <v>DEL 01 DE ENERO DEL 2024 AL 31 DE DICIEMBRE DEL 2024</v>
      </c>
      <c r="B3" s="155"/>
      <c r="C3" s="155"/>
      <c r="D3" s="22" t="s">
        <v>3</v>
      </c>
      <c r="E3" s="23">
        <f>'Notas a los Edos Financieros'!D3</f>
        <v>4</v>
      </c>
    </row>
    <row r="4" spans="1:5" s="30" customFormat="1" ht="11.25" customHeight="1" x14ac:dyDescent="0.25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30000</v>
      </c>
      <c r="D9" s="29">
        <v>30000</v>
      </c>
    </row>
    <row r="10" spans="1:5" x14ac:dyDescent="0.2">
      <c r="A10" s="28">
        <v>1112</v>
      </c>
      <c r="B10" s="24" t="s">
        <v>398</v>
      </c>
      <c r="C10" s="29">
        <v>20609945.43</v>
      </c>
      <c r="D10" s="29">
        <v>41871038.329999998</v>
      </c>
    </row>
    <row r="11" spans="1:5" x14ac:dyDescent="0.2">
      <c r="A11" s="28">
        <v>1113</v>
      </c>
      <c r="B11" s="24" t="s">
        <v>399</v>
      </c>
      <c r="C11" s="29">
        <v>71200</v>
      </c>
      <c r="D11" s="29">
        <v>51200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318754.8</v>
      </c>
      <c r="D13" s="29">
        <v>318754.8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1.92</v>
      </c>
      <c r="D15" s="29">
        <v>1.92</v>
      </c>
    </row>
    <row r="16" spans="1:5" x14ac:dyDescent="0.2">
      <c r="A16" s="35">
        <v>1110</v>
      </c>
      <c r="B16" s="94" t="s">
        <v>402</v>
      </c>
      <c r="C16" s="89">
        <f>SUM(C9:C15)</f>
        <v>21029902.150000002</v>
      </c>
      <c r="D16" s="89">
        <f>SUM(D9:D15)</f>
        <v>42270995.049999997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295277548.81999999</v>
      </c>
      <c r="D21" s="89">
        <f>SUM(D22:D28)</f>
        <v>100098710.16</v>
      </c>
    </row>
    <row r="22" spans="1:4" x14ac:dyDescent="0.2">
      <c r="A22" s="28">
        <v>1231</v>
      </c>
      <c r="B22" s="24" t="s">
        <v>110</v>
      </c>
      <c r="C22" s="29">
        <v>22335174.579999998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210787047.13</v>
      </c>
      <c r="D26" s="29">
        <v>41507225.509999998</v>
      </c>
    </row>
    <row r="27" spans="1:4" x14ac:dyDescent="0.2">
      <c r="A27" s="28">
        <v>1236</v>
      </c>
      <c r="B27" s="24" t="s">
        <v>115</v>
      </c>
      <c r="C27" s="29">
        <v>62155327.109999999</v>
      </c>
      <c r="D27" s="29">
        <v>58591484.649999999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54881304.860000007</v>
      </c>
      <c r="D29" s="89">
        <f>SUM(D30:D37)</f>
        <v>6062963.2599999998</v>
      </c>
    </row>
    <row r="30" spans="1:4" x14ac:dyDescent="0.2">
      <c r="A30" s="28">
        <v>1241</v>
      </c>
      <c r="B30" s="24" t="s">
        <v>118</v>
      </c>
      <c r="C30" s="29">
        <v>11487782.84</v>
      </c>
      <c r="D30" s="29">
        <v>1182663.32</v>
      </c>
    </row>
    <row r="31" spans="1:4" x14ac:dyDescent="0.2">
      <c r="A31" s="28">
        <v>1242</v>
      </c>
      <c r="B31" s="24" t="s">
        <v>119</v>
      </c>
      <c r="C31" s="29">
        <v>1995910.49</v>
      </c>
      <c r="D31" s="29">
        <v>957115.02</v>
      </c>
    </row>
    <row r="32" spans="1:4" x14ac:dyDescent="0.2">
      <c r="A32" s="28">
        <v>1243</v>
      </c>
      <c r="B32" s="24" t="s">
        <v>120</v>
      </c>
      <c r="C32" s="29">
        <v>238268.89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25814859.620000001</v>
      </c>
      <c r="D33" s="29">
        <v>1010570.7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14807290.35</v>
      </c>
      <c r="D35" s="29">
        <v>2776309.16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537192.67000000004</v>
      </c>
      <c r="D37" s="29">
        <v>136305.06</v>
      </c>
    </row>
    <row r="38" spans="1:6" x14ac:dyDescent="0.2">
      <c r="A38" s="35">
        <v>1250</v>
      </c>
      <c r="B38" s="36" t="s">
        <v>129</v>
      </c>
      <c r="C38" s="89">
        <f>SUM(C39:C43)</f>
        <v>851919.56</v>
      </c>
      <c r="D38" s="89">
        <f>SUM(D39:D43)</f>
        <v>69600</v>
      </c>
    </row>
    <row r="39" spans="1:6" x14ac:dyDescent="0.2">
      <c r="A39" s="28">
        <v>1251</v>
      </c>
      <c r="B39" s="24" t="s">
        <v>130</v>
      </c>
      <c r="C39" s="29">
        <v>0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851919.56</v>
      </c>
      <c r="D42" s="29">
        <v>69600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351010773.24000001</v>
      </c>
      <c r="D44" s="89">
        <f>D21+D29+D38</f>
        <v>106231273.42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92986533.879999995</v>
      </c>
      <c r="D48" s="89">
        <v>93856154.849999994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925668.75</v>
      </c>
      <c r="D82" s="29">
        <v>925668.75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0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92986533.879999995</v>
      </c>
      <c r="D136" s="89">
        <f>D48+D49-D101</f>
        <v>93856154.849999994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C19" sqref="C19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6" t="str">
        <f>ESF!A1</f>
        <v>MUNICIPIO DE CORONEO, GTO. 2024</v>
      </c>
      <c r="B1" s="157"/>
      <c r="C1" s="158"/>
    </row>
    <row r="2" spans="1:5" s="31" customFormat="1" ht="11.25" customHeight="1" x14ac:dyDescent="0.25">
      <c r="A2" s="159" t="s">
        <v>430</v>
      </c>
      <c r="B2" s="160"/>
      <c r="C2" s="161"/>
    </row>
    <row r="3" spans="1:5" s="31" customFormat="1" ht="11.25" customHeight="1" x14ac:dyDescent="0.25">
      <c r="A3" s="159" t="str">
        <f>ESF!A3</f>
        <v>DEL 01 DE ENERO DEL 2024 AL 31 DE DICIEMBRE DEL 2024</v>
      </c>
      <c r="B3" s="160"/>
      <c r="C3" s="161"/>
    </row>
    <row r="4" spans="1:5" s="31" customFormat="1" x14ac:dyDescent="0.25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259856017.33000001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259856017.33000001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2"/>
  <sheetViews>
    <sheetView tabSelected="1" workbookViewId="0">
      <selection sqref="A1:C1"/>
    </sheetView>
    <sheetView workbookViewId="1">
      <selection sqref="A1:C1"/>
    </sheetView>
    <sheetView workbookViewId="2">
      <selection sqref="A1:C1"/>
    </sheetView>
    <sheetView tabSelected="1" topLeftCell="A19" workbookViewId="3">
      <selection activeCell="C40" sqref="C40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6" t="str">
        <f>ESF!A1</f>
        <v>MUNICIPIO DE CORONEO, GTO. 2024</v>
      </c>
      <c r="B1" s="167"/>
      <c r="C1" s="168"/>
    </row>
    <row r="2" spans="1:5" s="34" customFormat="1" ht="11.25" customHeight="1" x14ac:dyDescent="0.25">
      <c r="A2" s="169" t="s">
        <v>445</v>
      </c>
      <c r="B2" s="170"/>
      <c r="C2" s="171"/>
    </row>
    <row r="3" spans="1:5" s="34" customFormat="1" ht="11.25" customHeight="1" x14ac:dyDescent="0.25">
      <c r="A3" s="169" t="str">
        <f>ESF!A3</f>
        <v>DEL 01 DE ENERO DEL 2024 AL 31 DE DICIEMBRE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229071868.74000001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107985159.47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1285661.32</v>
      </c>
      <c r="E11" s="148"/>
    </row>
    <row r="12" spans="1:5" x14ac:dyDescent="0.2">
      <c r="A12" s="87">
        <v>2.4</v>
      </c>
      <c r="B12" s="69" t="s">
        <v>119</v>
      </c>
      <c r="C12" s="80">
        <v>957115.02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1735790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2776309.16</v>
      </c>
      <c r="E16" s="148"/>
    </row>
    <row r="17" spans="1:5" x14ac:dyDescent="0.2">
      <c r="A17" s="87">
        <v>2.9</v>
      </c>
      <c r="B17" s="69" t="s">
        <v>125</v>
      </c>
      <c r="C17" s="80">
        <v>136305.06</v>
      </c>
      <c r="E17" s="148"/>
    </row>
    <row r="18" spans="1:5" x14ac:dyDescent="0.2">
      <c r="A18" s="87" t="s">
        <v>448</v>
      </c>
      <c r="B18" s="69" t="s">
        <v>449</v>
      </c>
      <c r="C18" s="80">
        <v>0</v>
      </c>
      <c r="E18" s="148"/>
    </row>
    <row r="19" spans="1:5" x14ac:dyDescent="0.2">
      <c r="A19" s="87" t="s">
        <v>450</v>
      </c>
      <c r="B19" s="69" t="s">
        <v>129</v>
      </c>
      <c r="C19" s="80">
        <v>69600</v>
      </c>
      <c r="E19" s="148"/>
    </row>
    <row r="20" spans="1:5" x14ac:dyDescent="0.2">
      <c r="A20" s="87" t="s">
        <v>451</v>
      </c>
      <c r="B20" s="69" t="s">
        <v>452</v>
      </c>
      <c r="C20" s="80">
        <v>41507225.509999998</v>
      </c>
    </row>
    <row r="21" spans="1:5" x14ac:dyDescent="0.2">
      <c r="A21" s="87" t="s">
        <v>453</v>
      </c>
      <c r="B21" s="69" t="s">
        <v>454</v>
      </c>
      <c r="C21" s="80">
        <v>58591484.649999999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925668.75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925668.75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925668.75</v>
      </c>
      <c r="E35" s="148"/>
    </row>
    <row r="36" spans="1:5" x14ac:dyDescent="0.2">
      <c r="A36" s="87" t="s">
        <v>563</v>
      </c>
      <c r="B36" s="69" t="s">
        <v>374</v>
      </c>
      <c r="C36" s="80">
        <v>0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122012378.02000001</v>
      </c>
    </row>
    <row r="42" spans="1:5" x14ac:dyDescent="0.2">
      <c r="B42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opLeftCell="A34" workbookViewId="3">
      <selection activeCell="C41" sqref="C41:C45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5" t="str">
        <f>'Notas a los Edos Financieros'!A1</f>
        <v>MUNICIPIO DE CORONEO,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31 DE DICIEMBRE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4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144622844.06999999</v>
      </c>
    </row>
    <row r="42" spans="1:6" x14ac:dyDescent="0.2">
      <c r="A42" s="24">
        <v>8120</v>
      </c>
      <c r="B42" s="136" t="s">
        <v>515</v>
      </c>
      <c r="C42" s="149">
        <v>28164876.02</v>
      </c>
    </row>
    <row r="43" spans="1:6" x14ac:dyDescent="0.2">
      <c r="A43" s="24">
        <v>8130</v>
      </c>
      <c r="B43" s="136" t="s">
        <v>516</v>
      </c>
      <c r="C43" s="149">
        <v>95819788.200000003</v>
      </c>
    </row>
    <row r="44" spans="1:6" x14ac:dyDescent="0.2">
      <c r="A44" s="24">
        <v>8140</v>
      </c>
      <c r="B44" s="136" t="s">
        <v>517</v>
      </c>
      <c r="C44" s="149">
        <v>0</v>
      </c>
    </row>
    <row r="45" spans="1:6" ht="12" thickBot="1" x14ac:dyDescent="0.25">
      <c r="A45" s="24">
        <v>8150</v>
      </c>
      <c r="B45" s="137" t="s">
        <v>518</v>
      </c>
      <c r="C45" s="150">
        <v>212277756.25</v>
      </c>
    </row>
    <row r="47" spans="1:6" ht="12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144966672.06999999</v>
      </c>
    </row>
    <row r="51" spans="1:3" x14ac:dyDescent="0.2">
      <c r="A51" s="24">
        <v>8220</v>
      </c>
      <c r="B51" s="136" t="s">
        <v>520</v>
      </c>
      <c r="C51" s="138">
        <v>5369666.8399999999</v>
      </c>
    </row>
    <row r="52" spans="1:3" x14ac:dyDescent="0.2">
      <c r="A52" s="24">
        <v>8230</v>
      </c>
      <c r="B52" s="136" t="s">
        <v>521</v>
      </c>
      <c r="C52" s="138">
        <v>98798309.819999993</v>
      </c>
    </row>
    <row r="53" spans="1:3" x14ac:dyDescent="0.2">
      <c r="A53" s="24">
        <v>8240</v>
      </c>
      <c r="B53" s="136" t="s">
        <v>522</v>
      </c>
      <c r="C53" s="138">
        <v>11015609.449999999</v>
      </c>
    </row>
    <row r="54" spans="1:3" x14ac:dyDescent="0.2">
      <c r="A54" s="24">
        <v>8250</v>
      </c>
      <c r="B54" s="136" t="s">
        <v>523</v>
      </c>
      <c r="C54" s="138">
        <v>-119338.94</v>
      </c>
    </row>
    <row r="55" spans="1:3" x14ac:dyDescent="0.2">
      <c r="A55" s="24">
        <v>8260</v>
      </c>
      <c r="B55" s="136" t="s">
        <v>524</v>
      </c>
      <c r="C55" s="138">
        <v>-2382</v>
      </c>
    </row>
    <row r="56" spans="1:3" ht="12" thickBot="1" x14ac:dyDescent="0.25">
      <c r="A56" s="24">
        <v>8270</v>
      </c>
      <c r="B56" s="137" t="s">
        <v>525</v>
      </c>
      <c r="C56" s="139">
        <v>227501426.53999999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Omar M Meave</cp:lastModifiedBy>
  <cp:revision/>
  <dcterms:created xsi:type="dcterms:W3CDTF">2012-12-11T20:36:24Z</dcterms:created>
  <dcterms:modified xsi:type="dcterms:W3CDTF">2025-01-20T23:10:56Z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