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1114159E-B3E0-4C37-98CF-8C116A82CC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B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<sst xmlns="http://schemas.openxmlformats.org/spreadsheetml/2006/main" count="44" uniqueCount="36">
  <si>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</si>
  <si>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</si>
  <si>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</si>
  <si>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</si>
  <si>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</si>
  <si>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</si>
  <si>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</si>
  <si>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</si>
  <si>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</si>
  <si>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</si>
  <si>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</si>
  <si>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</si>
  <si>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</si>
  <si>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</si>
  <si>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</si>
  <si>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</si>
  <si>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</si>
  <si>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</si>
  <si>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</si>
  <si>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</si>
  <si>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</si>
  <si>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</si>
  <si>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</si>
  <si>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</si>
  <si>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</si>
  <si>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</si>
  <si>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</si>
  <si>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</si>
  <si>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</si>
  <si>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</si>
  <si>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</si>
  <si>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</si>
  <si>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</si>
  <si>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</si>
  <si>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</si>
  <si>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CORONEO, GTO.
FLUJO DE FONDOS 
 DEL 01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</si>
</sst>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1112520</xdr:colOff>
      <xdr:row>50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032C0B-5B5E-46E7-8FE1-B0F13D37AD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6553200" cy="1226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showGridLines="0" tabSelected="1" topLeftCell="A10" zoomScaleNormal="100" workbookViewId="0">
      <selection activeCell="H43" sqref="H43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5" ht="39.9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144622844.06999999</v>
      </c>
      <c r="C3" s="19">
        <f t="shared" ref="C3:D3" si="0">SUM(C4:C13)</f>
        <v>187513494.25999999</v>
      </c>
      <c r="D3" s="2">
        <f t="shared" si="0"/>
        <v>139935233.09999999</v>
      </c>
    </row>
    <row r="4" spans="1:5" x14ac:dyDescent="0.2">
      <c r="A4" s="14" t="s">
        <v>5</v>
      </c>
      <c r="B4" s="20">
        <v>4587352.01</v>
      </c>
      <c r="C4" s="20">
        <v>5214169.09</v>
      </c>
      <c r="D4" s="3">
        <v>5214169.09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8172.97</v>
      </c>
      <c r="C6" s="20">
        <v>7000</v>
      </c>
      <c r="D6" s="3">
        <v>7000</v>
      </c>
      <c r="E6" s="29"/>
    </row>
    <row r="7" spans="1:5" x14ac:dyDescent="0.2">
      <c r="A7" s="14" t="s">
        <v>8</v>
      </c>
      <c r="B7" s="20">
        <v>2642338.08</v>
      </c>
      <c r="C7" s="20">
        <v>3757607.78</v>
      </c>
      <c r="D7" s="3">
        <v>3757607.78</v>
      </c>
      <c r="E7" s="29"/>
    </row>
    <row r="8" spans="1:5" x14ac:dyDescent="0.2">
      <c r="A8" s="14" t="s">
        <v>9</v>
      </c>
      <c r="B8" s="20">
        <v>4536313.22</v>
      </c>
      <c r="C8" s="20">
        <v>6682140.9400000004</v>
      </c>
      <c r="D8" s="3">
        <v>6682140.8600000003</v>
      </c>
      <c r="E8" s="29"/>
    </row>
    <row r="9" spans="1:5" x14ac:dyDescent="0.2">
      <c r="A9" s="14" t="s">
        <v>10</v>
      </c>
      <c r="B9" s="20">
        <v>287500.11</v>
      </c>
      <c r="C9" s="20">
        <v>528239.48</v>
      </c>
      <c r="D9" s="3">
        <v>528239.48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87790120.659999996</v>
      </c>
      <c r="C11" s="20">
        <v>171324336.97</v>
      </c>
      <c r="D11" s="3">
        <v>123746075.89</v>
      </c>
      <c r="E11" s="29"/>
    </row>
    <row r="12" spans="1:5" x14ac:dyDescent="0.2">
      <c r="A12" s="14" t="s">
        <v>13</v>
      </c>
      <c r="B12" s="20">
        <v>44771047.020000003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144966672.06999999</v>
      </c>
      <c r="C14" s="21">
        <f t="shared" ref="C14:D14" si="1">SUM(C15:C23)</f>
        <v>229071868.74000004</v>
      </c>
      <c r="D14" s="4">
        <f t="shared" si="1"/>
        <v>227501426.54000002</v>
      </c>
    </row>
    <row r="15" spans="1:5" x14ac:dyDescent="0.2">
      <c r="A15" s="14" t="s">
        <v>16</v>
      </c>
      <c r="B15" s="20">
        <v>39141984.179999992</v>
      </c>
      <c r="C15" s="20">
        <v>42011539.560000002</v>
      </c>
      <c r="D15" s="3">
        <v>42238152.960000001</v>
      </c>
      <c r="E15" s="30"/>
    </row>
    <row r="16" spans="1:5" x14ac:dyDescent="0.2">
      <c r="A16" s="14" t="s">
        <v>17</v>
      </c>
      <c r="B16" s="20">
        <v>5592865.46</v>
      </c>
      <c r="C16" s="20">
        <v>10153601.84</v>
      </c>
      <c r="D16" s="3">
        <v>8365744.2400000012</v>
      </c>
      <c r="E16" s="29"/>
    </row>
    <row r="17" spans="1:5" x14ac:dyDescent="0.2">
      <c r="A17" s="14" t="s">
        <v>18</v>
      </c>
      <c r="B17" s="20">
        <v>12320846.279999999</v>
      </c>
      <c r="C17" s="20">
        <v>36301272.740000002</v>
      </c>
      <c r="D17" s="3">
        <v>36301272.740000002</v>
      </c>
      <c r="E17" s="30"/>
    </row>
    <row r="18" spans="1:5" x14ac:dyDescent="0.2">
      <c r="A18" s="14" t="s">
        <v>13</v>
      </c>
      <c r="B18" s="20">
        <v>25345333.880000003</v>
      </c>
      <c r="C18" s="20">
        <v>32401121.270000003</v>
      </c>
      <c r="D18" s="3">
        <v>32401121.270000003</v>
      </c>
      <c r="E18" s="29"/>
    </row>
    <row r="19" spans="1:5" x14ac:dyDescent="0.2">
      <c r="A19" s="14" t="s">
        <v>19</v>
      </c>
      <c r="B19" s="20">
        <v>3229891.5</v>
      </c>
      <c r="C19" s="20">
        <v>6960780.5599999996</v>
      </c>
      <c r="D19" s="3">
        <v>6951582.5599999996</v>
      </c>
      <c r="E19" s="30"/>
    </row>
    <row r="20" spans="1:5" x14ac:dyDescent="0.2">
      <c r="A20" s="14" t="s">
        <v>20</v>
      </c>
      <c r="B20" s="20">
        <v>15376000</v>
      </c>
      <c r="C20" s="20">
        <v>100098710.16</v>
      </c>
      <c r="D20" s="3">
        <v>100098710.16</v>
      </c>
      <c r="E20" s="29"/>
    </row>
    <row r="21" spans="1:5" x14ac:dyDescent="0.2">
      <c r="A21" s="14" t="s">
        <v>21</v>
      </c>
      <c r="B21" s="20">
        <v>20000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43939750.770000003</v>
      </c>
      <c r="C22" s="20">
        <v>1144842.6100000001</v>
      </c>
      <c r="D22" s="3">
        <v>1144842.6100000001</v>
      </c>
      <c r="E22" s="29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-343828</v>
      </c>
      <c r="C24" s="22">
        <f>C3-C14</f>
        <v>-41558374.480000049</v>
      </c>
      <c r="D24" s="5">
        <f>D3-D14</f>
        <v>-87566193.440000027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148745143.92000002</v>
      </c>
      <c r="C27" s="19">
        <f>SUM(C28:C34)</f>
        <v>36884156.239999987</v>
      </c>
      <c r="D27" s="2">
        <f>SUM(D28:D34)</f>
        <v>-9117829.9800000191</v>
      </c>
    </row>
    <row r="28" spans="1:5" x14ac:dyDescent="0.2">
      <c r="A28" s="11" t="s">
        <v>26</v>
      </c>
      <c r="B28" s="23">
        <v>0</v>
      </c>
      <c r="C28" s="23">
        <v>-459488.62</v>
      </c>
      <c r="D28" s="16">
        <v>-396159.52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60955023.260000005</v>
      </c>
      <c r="C31" s="23">
        <v>4424696.3999999911</v>
      </c>
      <c r="D31" s="16">
        <v>-38422620.440000013</v>
      </c>
      <c r="E31" s="31"/>
    </row>
    <row r="32" spans="1:5" x14ac:dyDescent="0.2">
      <c r="A32" s="11" t="s">
        <v>30</v>
      </c>
      <c r="B32" s="23">
        <v>25161736.759999998</v>
      </c>
      <c r="C32" s="23">
        <v>915190.91000000015</v>
      </c>
      <c r="D32" s="16">
        <v>-2302807.4899999984</v>
      </c>
      <c r="E32" s="31"/>
    </row>
    <row r="33" spans="1:5" x14ac:dyDescent="0.2">
      <c r="A33" s="11" t="s">
        <v>31</v>
      </c>
      <c r="B33" s="23">
        <v>62628383.900000006</v>
      </c>
      <c r="C33" s="23">
        <v>32835078.299999997</v>
      </c>
      <c r="D33" s="16">
        <v>32835078.219999999</v>
      </c>
      <c r="E33" s="31"/>
    </row>
    <row r="34" spans="1:5" x14ac:dyDescent="0.2">
      <c r="A34" s="11" t="s">
        <v>32</v>
      </c>
      <c r="B34" s="23">
        <v>0</v>
      </c>
      <c r="C34" s="23">
        <v>-831320.75</v>
      </c>
      <c r="D34" s="16">
        <v>-831320.75</v>
      </c>
      <c r="E34" s="31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148745143.92000002</v>
      </c>
      <c r="C39" s="25">
        <f t="shared" ref="C39:D39" si="2">C27+C35</f>
        <v>36884156.239999987</v>
      </c>
      <c r="D39" s="18">
        <f t="shared" si="2"/>
        <v>-9117829.9800000191</v>
      </c>
    </row>
  </sheetData>
  <mergeCells count="1">
    <mergeCell ref="A1:D1"/>
  </mergeCells>
  <pageMargins left="0.7" right="0.7" top="0.75" bottom="0.75" header="0.3" footer="0.3"/>
  <pageSetup paperSize="9"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revision/>
  <cp:lastPrinted>2025-01-21T20:58:31Z</cp:lastPrinted>
  <dcterms:created xsi:type="dcterms:W3CDTF">2017-12-20T04:54:53Z</dcterms:created>
  <dcterms:modified xsi:type="dcterms:W3CDTF">2025-01-21T20:58:42Z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