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52E4D84E-2D46-4842-AA3A-FFE2A636D0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B31" i="4" l="1"/>
  <c r="D31" i="4"/>
  <c r="G38" i="4"/>
  <c r="G37" i="4" s="1"/>
  <c r="D38" i="4"/>
  <c r="F37" i="4"/>
  <c r="E37" i="4"/>
  <c r="D37" i="4"/>
  <c r="C37" i="4"/>
  <c r="B37" i="4"/>
  <c r="G31" i="4"/>
  <c r="F31" i="4"/>
  <c r="E31" i="4"/>
  <c r="C31" i="4"/>
  <c r="G21" i="4"/>
  <c r="F21" i="4"/>
  <c r="E21" i="4"/>
  <c r="D21" i="4"/>
  <c r="C21" i="4"/>
  <c r="B21" i="4"/>
  <c r="G17" i="4" l="1"/>
  <c r="G16" i="4"/>
  <c r="F16" i="4"/>
  <c r="E16" i="4"/>
  <c r="D16" i="4"/>
  <c r="C16" i="4"/>
  <c r="B16" i="4"/>
  <c r="G40" i="4"/>
  <c r="F40" i="4"/>
  <c r="E40" i="4"/>
  <c r="D40" i="4"/>
  <c r="C40" i="4"/>
  <c r="B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<sst xmlns="http://schemas.openxmlformats.org/spreadsheetml/2006/main" count="63" uniqueCount="40">
  <si>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</si>
  <si>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</si>
  <si>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</si>
  <si>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</si>
  <si>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</si>
  <si>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</si>
  <si>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</si>
  <si>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</si>
  <si>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</si>
  <si>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</si>
  <si>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</si>
  <si>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</si>
  <si>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</si>
  <si>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</si>
  <si>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</si>
  <si>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</si>
  <si>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</si>
  <si>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</si>
  <si>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</si>
  <si>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</si>
  <si>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</si>
  <si>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</si>
  <si>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</si>
  <si>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</si>
  <si>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</si>
  <si>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</si>
  <si>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</si>
  <si>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</si>
  <si>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</si>
  <si>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</si>
  <si>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</si>
  <si>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</si>
  <si>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</si>
  <si>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</si>
  <si>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</si>
  <si>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</si>
  <si>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</si>
  <si>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MUNICIPIO DE CORONEO, GTO.
ESTADO ANALITICO DE INGRESOS 
DEL 1 DE ENERO DEL 2024 AL 31 DE DICIEMBRE DEL 2024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</si>
  <si>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</t>
    </r>
  </si>
  <si>
    <t xml:space="preserve">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</si>
</sst>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10" xfId="25" applyNumberFormat="1" applyFont="1" applyBorder="1" applyAlignment="1" applyProtection="1">
      <alignment vertical="top"/>
      <protection locked="0"/>
    </xf>
    <xf numFmtId="4" fontId="4" fillId="0" borderId="9" xfId="25" applyNumberFormat="1" applyFont="1" applyBorder="1" applyAlignment="1" applyProtection="1">
      <alignment vertical="top"/>
      <protection locked="0"/>
    </xf>
    <xf numFmtId="4" fontId="4" fillId="0" borderId="11" xfId="25" applyNumberFormat="1" applyFont="1" applyBorder="1" applyAlignment="1" applyProtection="1">
      <alignment vertical="top"/>
      <protection locked="0"/>
    </xf>
    <xf numFmtId="4" fontId="8" fillId="0" borderId="11" xfId="25" applyNumberFormat="1" applyFont="1" applyBorder="1" applyAlignment="1" applyProtection="1">
      <alignment vertical="top"/>
      <protection locked="0"/>
    </xf>
    <xf numFmtId="4" fontId="9" fillId="0" borderId="11" xfId="25" applyNumberFormat="1" applyFont="1" applyBorder="1" applyAlignment="1" applyProtection="1">
      <alignment vertical="top"/>
      <protection locked="0"/>
    </xf>
    <xf numFmtId="4" fontId="13" fillId="0" borderId="4" xfId="30" applyNumberFormat="1" applyFont="1" applyBorder="1" applyAlignment="1" applyProtection="1">
      <alignment vertical="top"/>
      <protection locked="0"/>
    </xf>
    <xf numFmtId="4" fontId="9" fillId="0" borderId="9" xfId="30" applyNumberFormat="1" applyFont="1" applyBorder="1" applyAlignment="1" applyProtection="1">
      <alignment vertical="top"/>
      <protection locked="0"/>
    </xf>
    <xf numFmtId="4" fontId="9" fillId="0" borderId="11" xfId="30" applyNumberFormat="1" applyFont="1" applyBorder="1" applyAlignment="1" applyProtection="1">
      <alignment vertical="top"/>
      <protection locked="0"/>
    </xf>
    <xf numFmtId="4" fontId="8" fillId="0" borderId="11" xfId="30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3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3" xfId="6" xr:uid="{00000000-0005-0000-0000-000008000000}"/>
    <cellStyle name="Millares 3 2" xfId="24" xr:uid="{00000000-0005-0000-0000-000009000000}"/>
    <cellStyle name="Millares 3 3" xfId="29" xr:uid="{00000000-0005-0000-0000-00000A000000}"/>
    <cellStyle name="Millares 3 4" xfId="19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25" xr:uid="{00000000-0005-0000-0000-000010000000}"/>
    <cellStyle name="Normal 2 4" xfId="30" xr:uid="{00000000-0005-0000-0000-000011000000}"/>
    <cellStyle name="Normal 2 5" xfId="20" xr:uid="{00000000-0005-0000-0000-000012000000}"/>
    <cellStyle name="Normal 3" xfId="10" xr:uid="{00000000-0005-0000-0000-000013000000}"/>
    <cellStyle name="Normal 4" xfId="11" xr:uid="{00000000-0005-0000-0000-000014000000}"/>
    <cellStyle name="Normal 4 2" xfId="12" xr:uid="{00000000-0005-0000-0000-000015000000}"/>
    <cellStyle name="Normal 5" xfId="13" xr:uid="{00000000-0005-0000-0000-000016000000}"/>
    <cellStyle name="Normal 5 2" xfId="14" xr:uid="{00000000-0005-0000-0000-000017000000}"/>
    <cellStyle name="Normal 6" xfId="15" xr:uid="{00000000-0005-0000-0000-000018000000}"/>
    <cellStyle name="Normal 6 2" xfId="16" xr:uid="{00000000-0005-0000-0000-000019000000}"/>
    <cellStyle name="Normal 6 2 2" xfId="27" xr:uid="{00000000-0005-0000-0000-00001A000000}"/>
    <cellStyle name="Normal 6 2 3" xfId="32" xr:uid="{00000000-0005-0000-0000-00001B000000}"/>
    <cellStyle name="Normal 6 2 4" xfId="22" xr:uid="{00000000-0005-0000-0000-00001C000000}"/>
    <cellStyle name="Normal 6 3" xfId="26" xr:uid="{00000000-0005-0000-0000-00001D000000}"/>
    <cellStyle name="Normal 6 4" xfId="31" xr:uid="{00000000-0005-0000-0000-00001E000000}"/>
    <cellStyle name="Normal 6 5" xfId="21" xr:uid="{00000000-0005-0000-0000-00001F000000}"/>
    <cellStyle name="Porcentual 2" xfId="17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6</xdr:col>
      <xdr:colOff>541020</xdr:colOff>
      <xdr:row>56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069B53-83EA-478E-872E-60F6C3BBF9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0060"/>
          <a:ext cx="8793480" cy="1173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topLeftCell="A40" zoomScaleNormal="100" workbookViewId="0">
      <selection activeCell="D65" sqref="D65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4" t="s">
        <v>37</v>
      </c>
      <c r="B1" s="45"/>
      <c r="C1" s="45"/>
      <c r="D1" s="45"/>
      <c r="E1" s="45"/>
      <c r="F1" s="45"/>
      <c r="G1" s="46"/>
    </row>
    <row r="2" spans="1:7" s="3" customFormat="1" x14ac:dyDescent="0.2">
      <c r="A2" s="27"/>
      <c r="B2" s="49" t="s">
        <v>0</v>
      </c>
      <c r="C2" s="50"/>
      <c r="D2" s="50"/>
      <c r="E2" s="50"/>
      <c r="F2" s="51"/>
      <c r="G2" s="47" t="s">
        <v>7</v>
      </c>
    </row>
    <row r="3" spans="1:7" s="1" customFormat="1" ht="24.9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8"/>
    </row>
    <row r="4" spans="1:7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0" t="s">
        <v>14</v>
      </c>
      <c r="B5" s="36">
        <v>4587352.01</v>
      </c>
      <c r="C5" s="36">
        <v>670000</v>
      </c>
      <c r="D5" s="36">
        <v>5257352.01</v>
      </c>
      <c r="E5" s="36">
        <v>5214169.09</v>
      </c>
      <c r="F5" s="36">
        <v>5214169.09</v>
      </c>
      <c r="G5" s="36">
        <v>626817.07999999996</v>
      </c>
    </row>
    <row r="6" spans="1:7" x14ac:dyDescent="0.2">
      <c r="A6" s="31" t="s">
        <v>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</row>
    <row r="7" spans="1:7" x14ac:dyDescent="0.2">
      <c r="A7" s="30" t="s">
        <v>16</v>
      </c>
      <c r="B7" s="37">
        <v>8172.97</v>
      </c>
      <c r="C7" s="37">
        <v>0</v>
      </c>
      <c r="D7" s="37">
        <v>8172.97</v>
      </c>
      <c r="E7" s="37">
        <v>7000</v>
      </c>
      <c r="F7" s="37">
        <v>7000</v>
      </c>
      <c r="G7" s="37">
        <v>-1172.97</v>
      </c>
    </row>
    <row r="8" spans="1:7" x14ac:dyDescent="0.2">
      <c r="A8" s="30" t="s">
        <v>17</v>
      </c>
      <c r="B8" s="37">
        <v>2642338.08</v>
      </c>
      <c r="C8" s="37">
        <v>120500</v>
      </c>
      <c r="D8" s="37">
        <v>2762838.08</v>
      </c>
      <c r="E8" s="37">
        <v>3757607.78</v>
      </c>
      <c r="F8" s="37">
        <v>3757607.78</v>
      </c>
      <c r="G8" s="37">
        <v>1115269.7</v>
      </c>
    </row>
    <row r="9" spans="1:7" x14ac:dyDescent="0.2">
      <c r="A9" s="30" t="s">
        <v>18</v>
      </c>
      <c r="B9" s="37">
        <v>4536313.22</v>
      </c>
      <c r="C9" s="37">
        <v>2786992.88</v>
      </c>
      <c r="D9" s="37">
        <v>7323306.0999999996</v>
      </c>
      <c r="E9" s="37">
        <v>6682140.9400000004</v>
      </c>
      <c r="F9" s="37">
        <v>6682140.8600000003</v>
      </c>
      <c r="G9" s="37">
        <v>2145827.64</v>
      </c>
    </row>
    <row r="10" spans="1:7" x14ac:dyDescent="0.2">
      <c r="A10" s="31" t="s">
        <v>19</v>
      </c>
      <c r="B10" s="37">
        <v>287500.11</v>
      </c>
      <c r="C10" s="37">
        <v>2000</v>
      </c>
      <c r="D10" s="37">
        <v>289500.11</v>
      </c>
      <c r="E10" s="37">
        <v>528239.48</v>
      </c>
      <c r="F10" s="37">
        <v>528239.48</v>
      </c>
      <c r="G10" s="37">
        <v>240739.37</v>
      </c>
    </row>
    <row r="11" spans="1:7" ht="20.399999999999999" x14ac:dyDescent="0.2">
      <c r="A11" s="30" t="s">
        <v>20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20.399999999999999" x14ac:dyDescent="0.2">
      <c r="A12" s="30" t="s">
        <v>21</v>
      </c>
      <c r="B12" s="37">
        <v>87790120.659999996</v>
      </c>
      <c r="C12" s="37">
        <v>8282989.4800000004</v>
      </c>
      <c r="D12" s="37">
        <v>96073110.140000001</v>
      </c>
      <c r="E12" s="37">
        <v>171324336.97</v>
      </c>
      <c r="F12" s="37">
        <v>123746075.89</v>
      </c>
      <c r="G12" s="37">
        <v>35955955.229999997</v>
      </c>
    </row>
    <row r="13" spans="1:7" ht="20.399999999999999" x14ac:dyDescent="0.2">
      <c r="A13" s="30" t="s">
        <v>22</v>
      </c>
      <c r="B13" s="37">
        <v>44771047.020000003</v>
      </c>
      <c r="C13" s="37">
        <v>83957305.840000004</v>
      </c>
      <c r="D13" s="37">
        <v>128728352.86</v>
      </c>
      <c r="E13" s="37">
        <v>0</v>
      </c>
      <c r="F13" s="37">
        <v>0</v>
      </c>
      <c r="G13" s="37">
        <v>-44771047.020000003</v>
      </c>
    </row>
    <row r="14" spans="1:7" x14ac:dyDescent="0.2">
      <c r="A14" s="30" t="s">
        <v>23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40">
        <f t="shared" ref="B16:G16" si="0">SUM(B5:B14)</f>
        <v>144622844.06999999</v>
      </c>
      <c r="C16" s="40">
        <f t="shared" si="0"/>
        <v>95819788.200000003</v>
      </c>
      <c r="D16" s="40">
        <f t="shared" si="0"/>
        <v>240442632.26999998</v>
      </c>
      <c r="E16" s="40">
        <f t="shared" si="0"/>
        <v>187513494.25999999</v>
      </c>
      <c r="F16" s="40">
        <f t="shared" si="0"/>
        <v>139935233.09999999</v>
      </c>
      <c r="G16" s="40">
        <f t="shared" si="0"/>
        <v>-4687610.9700000063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f>IF(G16&gt;0,G16,0)</f>
        <v>0</v>
      </c>
    </row>
    <row r="18" spans="1:7" ht="10.5" customHeight="1" x14ac:dyDescent="0.2">
      <c r="A18" s="25"/>
      <c r="B18" s="49" t="s">
        <v>0</v>
      </c>
      <c r="C18" s="50"/>
      <c r="D18" s="50"/>
      <c r="E18" s="50"/>
      <c r="F18" s="51"/>
      <c r="G18" s="47" t="s">
        <v>7</v>
      </c>
    </row>
    <row r="19" spans="1:7" ht="20.399999999999999" x14ac:dyDescent="0.2">
      <c r="A19" s="32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8"/>
    </row>
    <row r="20" spans="1:7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3" t="s">
        <v>27</v>
      </c>
      <c r="B21" s="41">
        <f t="shared" ref="B21:G21" si="1">SUM(B22:B29)</f>
        <v>144622844.06999999</v>
      </c>
      <c r="C21" s="41">
        <f t="shared" si="1"/>
        <v>95819788.200000003</v>
      </c>
      <c r="D21" s="41">
        <f t="shared" si="1"/>
        <v>240442632.26999998</v>
      </c>
      <c r="E21" s="41">
        <f t="shared" si="1"/>
        <v>187513494.25999999</v>
      </c>
      <c r="F21" s="41">
        <f t="shared" si="1"/>
        <v>139935233.09999999</v>
      </c>
      <c r="G21" s="41">
        <f t="shared" si="1"/>
        <v>-4687610.9700000063</v>
      </c>
    </row>
    <row r="22" spans="1:7" x14ac:dyDescent="0.2">
      <c r="A22" s="33" t="s">
        <v>14</v>
      </c>
      <c r="B22" s="38">
        <v>4587352.01</v>
      </c>
      <c r="C22" s="38">
        <v>670000</v>
      </c>
      <c r="D22" s="38">
        <v>5257352.01</v>
      </c>
      <c r="E22" s="38">
        <v>5214169.09</v>
      </c>
      <c r="F22" s="38">
        <v>5214169.09</v>
      </c>
      <c r="G22" s="38">
        <v>626817.07999999996</v>
      </c>
    </row>
    <row r="23" spans="1:7" x14ac:dyDescent="0.2">
      <c r="A23" s="3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</row>
    <row r="24" spans="1:7" x14ac:dyDescent="0.2">
      <c r="A24" s="33" t="s">
        <v>16</v>
      </c>
      <c r="B24" s="38">
        <v>8172.97</v>
      </c>
      <c r="C24" s="38">
        <v>0</v>
      </c>
      <c r="D24" s="38">
        <v>8172.97</v>
      </c>
      <c r="E24" s="38">
        <v>7000</v>
      </c>
      <c r="F24" s="38">
        <v>7000</v>
      </c>
      <c r="G24" s="38">
        <v>-1172.97</v>
      </c>
    </row>
    <row r="25" spans="1:7" x14ac:dyDescent="0.2">
      <c r="A25" s="33" t="s">
        <v>17</v>
      </c>
      <c r="B25" s="38">
        <v>2642338.08</v>
      </c>
      <c r="C25" s="38">
        <v>120500</v>
      </c>
      <c r="D25" s="38">
        <v>2762838.08</v>
      </c>
      <c r="E25" s="38">
        <v>3757607.78</v>
      </c>
      <c r="F25" s="38">
        <v>3757607.78</v>
      </c>
      <c r="G25" s="38">
        <v>1115269.7</v>
      </c>
    </row>
    <row r="26" spans="1:7" ht="11.4" x14ac:dyDescent="0.2">
      <c r="A26" s="33" t="s">
        <v>28</v>
      </c>
      <c r="B26" s="38">
        <v>4536313.22</v>
      </c>
      <c r="C26" s="38">
        <v>2786992.88</v>
      </c>
      <c r="D26" s="38">
        <v>7323306.0999999996</v>
      </c>
      <c r="E26" s="38">
        <v>6682140.9400000004</v>
      </c>
      <c r="F26" s="38">
        <v>6682140.8600000003</v>
      </c>
      <c r="G26" s="38">
        <v>2145827.64</v>
      </c>
    </row>
    <row r="27" spans="1:7" ht="11.4" x14ac:dyDescent="0.2">
      <c r="A27" s="33" t="s">
        <v>29</v>
      </c>
      <c r="B27" s="38">
        <v>287500.11</v>
      </c>
      <c r="C27" s="38">
        <v>2000</v>
      </c>
      <c r="D27" s="38">
        <v>289500.11</v>
      </c>
      <c r="E27" s="38">
        <v>528239.48</v>
      </c>
      <c r="F27" s="38">
        <v>528239.48</v>
      </c>
      <c r="G27" s="38">
        <v>240739.37</v>
      </c>
    </row>
    <row r="28" spans="1:7" ht="20.399999999999999" x14ac:dyDescent="0.2">
      <c r="A28" s="33" t="s">
        <v>30</v>
      </c>
      <c r="B28" s="38">
        <v>87790120.659999996</v>
      </c>
      <c r="C28" s="38">
        <v>8282989.4800000004</v>
      </c>
      <c r="D28" s="38">
        <v>96073110.140000001</v>
      </c>
      <c r="E28" s="38">
        <v>171324336.97</v>
      </c>
      <c r="F28" s="38">
        <v>123746075.89</v>
      </c>
      <c r="G28" s="38">
        <v>35955955.229999997</v>
      </c>
    </row>
    <row r="29" spans="1:7" ht="20.399999999999999" x14ac:dyDescent="0.2">
      <c r="A29" s="33" t="s">
        <v>22</v>
      </c>
      <c r="B29" s="38">
        <v>44771047.020000003</v>
      </c>
      <c r="C29" s="38">
        <v>83957305.840000004</v>
      </c>
      <c r="D29" s="38">
        <v>128728352.86</v>
      </c>
      <c r="E29" s="38">
        <v>0</v>
      </c>
      <c r="F29" s="38">
        <v>0</v>
      </c>
      <c r="G29" s="38">
        <v>-44771047.020000003</v>
      </c>
    </row>
    <row r="30" spans="1:7" x14ac:dyDescent="0.2">
      <c r="A30" s="33"/>
      <c r="B30" s="38"/>
      <c r="C30" s="38"/>
      <c r="D30" s="38"/>
      <c r="E30" s="38"/>
      <c r="F30" s="38"/>
      <c r="G30" s="38"/>
    </row>
    <row r="31" spans="1:7" ht="30.6" x14ac:dyDescent="0.2">
      <c r="A31" s="34" t="s">
        <v>36</v>
      </c>
      <c r="B31" s="42">
        <f t="shared" ref="B31:G31" si="2">SUM(B32:B35)</f>
        <v>0</v>
      </c>
      <c r="C31" s="42">
        <f t="shared" si="2"/>
        <v>0</v>
      </c>
      <c r="D31" s="42">
        <f t="shared" si="2"/>
        <v>0</v>
      </c>
      <c r="E31" s="42">
        <f t="shared" si="2"/>
        <v>0</v>
      </c>
      <c r="F31" s="42">
        <f t="shared" si="2"/>
        <v>0</v>
      </c>
      <c r="G31" s="42">
        <f t="shared" si="2"/>
        <v>0</v>
      </c>
    </row>
    <row r="32" spans="1:7" x14ac:dyDescent="0.2">
      <c r="A32" s="33" t="s">
        <v>15</v>
      </c>
      <c r="B32" s="38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ht="11.4" x14ac:dyDescent="0.2">
      <c r="A33" s="33" t="s">
        <v>31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21.6" x14ac:dyDescent="0.2">
      <c r="A34" s="33" t="s">
        <v>32</v>
      </c>
      <c r="B34" s="38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ht="20.399999999999999" x14ac:dyDescent="0.2">
      <c r="A35" s="33" t="s">
        <v>22</v>
      </c>
      <c r="B35" s="38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10"/>
      <c r="B36" s="12"/>
      <c r="C36" s="12"/>
      <c r="D36" s="12"/>
      <c r="E36" s="12"/>
      <c r="F36" s="12"/>
      <c r="G36" s="12"/>
    </row>
    <row r="37" spans="1:7" x14ac:dyDescent="0.2">
      <c r="A37" s="24" t="s">
        <v>33</v>
      </c>
      <c r="B37" s="42">
        <f t="shared" ref="B37:G37" si="3">SUM(B38)</f>
        <v>0</v>
      </c>
      <c r="C37" s="42">
        <f t="shared" si="3"/>
        <v>0</v>
      </c>
      <c r="D37" s="42">
        <f t="shared" si="3"/>
        <v>0</v>
      </c>
      <c r="E37" s="42">
        <f t="shared" si="3"/>
        <v>0</v>
      </c>
      <c r="F37" s="42">
        <f t="shared" si="3"/>
        <v>0</v>
      </c>
      <c r="G37" s="42">
        <f t="shared" si="3"/>
        <v>0</v>
      </c>
    </row>
    <row r="38" spans="1:7" x14ac:dyDescent="0.2">
      <c r="A38" s="33" t="s">
        <v>23</v>
      </c>
      <c r="B38" s="39">
        <v>0</v>
      </c>
      <c r="C38" s="39">
        <v>0</v>
      </c>
      <c r="D38" s="43">
        <f t="shared" ref="D38" si="4">B38+C38</f>
        <v>0</v>
      </c>
      <c r="E38" s="39">
        <v>0</v>
      </c>
      <c r="F38" s="39">
        <v>0</v>
      </c>
      <c r="G38" s="43">
        <f>F38-B38</f>
        <v>0</v>
      </c>
    </row>
    <row r="39" spans="1:7" x14ac:dyDescent="0.2">
      <c r="A39" s="33"/>
      <c r="B39" s="13"/>
      <c r="C39" s="13"/>
      <c r="D39" s="13"/>
      <c r="E39" s="13"/>
      <c r="F39" s="13"/>
      <c r="G39" s="13"/>
    </row>
    <row r="40" spans="1:7" x14ac:dyDescent="0.2">
      <c r="A40" s="11" t="s">
        <v>24</v>
      </c>
      <c r="B40" s="40">
        <f t="shared" ref="B40:G40" si="5">SUM(B22:B29, B32:B35, B38)</f>
        <v>144622844.06999999</v>
      </c>
      <c r="C40" s="40">
        <f t="shared" si="5"/>
        <v>95819788.200000003</v>
      </c>
      <c r="D40" s="40">
        <f t="shared" si="5"/>
        <v>240442632.26999998</v>
      </c>
      <c r="E40" s="40">
        <f t="shared" si="5"/>
        <v>187513494.25999999</v>
      </c>
      <c r="F40" s="40">
        <f t="shared" si="5"/>
        <v>139935233.09999999</v>
      </c>
      <c r="G40" s="40">
        <f t="shared" si="5"/>
        <v>-4687610.9700000063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40084609.019999973</v>
      </c>
    </row>
    <row r="43" spans="1:7" ht="21.6" x14ac:dyDescent="0.2">
      <c r="A43" s="21" t="s">
        <v>34</v>
      </c>
    </row>
    <row r="44" spans="1:7" ht="11.4" x14ac:dyDescent="0.2">
      <c r="A44" s="22" t="s">
        <v>35</v>
      </c>
    </row>
    <row r="45" spans="1:7" ht="11.4" x14ac:dyDescent="0.2">
      <c r="A45" s="22" t="s">
        <v>38</v>
      </c>
    </row>
    <row r="46" spans="1:7" x14ac:dyDescent="0.2">
      <c r="A46" s="2" t="s">
        <v>39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2025-01-21T20:53:03Z</cp:lastPrinted>
  <dcterms:created xsi:type="dcterms:W3CDTF">2012-12-11T20:48:19Z</dcterms:created>
  <dcterms:modified xsi:type="dcterms:W3CDTF">2025-01-21T20:53:06Z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