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32024\"/>
    </mc:Choice>
  </mc:AlternateContent>
  <xr:revisionPtr revIDLastSave="0" documentId="8_{48377D0C-1610-49B6-8D15-DB3028789288}" xr6:coauthVersionLast="47" xr6:coauthVersionMax="47" xr10:uidLastSave="{00000000-0000-0000-0000-000000000000}"/>
  <bookViews>
    <workbookView visibility="hidden" xWindow="-108" yWindow="-108" windowWidth="23256" windowHeight="12456" firstSheet="6" activeTab="6" xr2:uid="{00000000-000D-0000-FFFF-FFFF00000000}"/>
    <workbookView visibility="hidden" xWindow="-108" yWindow="-108" windowWidth="23256" windowHeight="12456" firstSheet="7" activeTab="7" xr2:uid="{00000000-000D-0000-FFFF-FFFF01000000}"/>
    <workbookView visibility="hidden" xWindow="-108" yWindow="-108" windowWidth="23256" windowHeight="12456" xr2:uid="{00000000-000D-0000-FFFF-FFFF02000000}"/>
    <workbookView xWindow="-108" yWindow="-108" windowWidth="23256" windowHeight="12456" activeTab="7" xr2:uid="{00000000-000D-0000-FFFF-FFFF03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91029"/>
</workbook>
</file>

<file path=xl/calcChain.xml><?xml version="1.0" encoding="utf-8"?>
<calcChain xmlns="http://schemas.openxmlformats.org/spreadsheetml/2006/main"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<sst xmlns="http://schemas.openxmlformats.org/spreadsheetml/2006/main" count="829" uniqueCount="589">
  <si>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</si>
  <si>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</si>
  <si>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</si>
  <si>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</si>
  <si>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</si>
  <si>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</si>
  <si>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</si>
  <si>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</si>
  <si>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</si>
  <si>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</si>
  <si>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</si>
  <si>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</si>
  <si>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</si>
  <si>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</si>
  <si>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</si>
  <si>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</si>
  <si>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</si>
  <si>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</si>
  <si>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</si>
  <si>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</si>
  <si>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</si>
  <si>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</si>
  <si>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</si>
  <si>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</si>
  <si>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</si>
  <si>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</si>
  <si>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</si>
  <si>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</si>
  <si>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</si>
  <si>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</si>
  <si>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</si>
  <si>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</si>
  <si>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</si>
  <si>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</si>
  <si>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</si>
  <si>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</si>
  <si>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</si>
  <si>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</si>
  <si>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</si>
  <si>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</si>
  <si>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</si>
  <si>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</si>
  <si>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</si>
  <si>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</si>
  <si>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</si>
  <si>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</si>
  <si>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</si>
  <si>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</si>
  <si>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</si>
  <si>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</si>
  <si>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</si>
  <si>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</si>
  <si>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</si>
  <si>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</si>
  <si>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</si>
  <si>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</si>
  <si>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</si>
  <si>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</si>
  <si>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</si>
  <si>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</si>
  <si>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</si>
  <si>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</si>
  <si>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</si>
  <si>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</si>
  <si>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</si>
  <si>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</si>
  <si>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</si>
  <si>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</si>
  <si>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</si>
  <si>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</si>
  <si>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</si>
  <si>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</si>
  <si>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</si>
  <si>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</si>
  <si>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</si>
  <si>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</si>
  <si>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</si>
  <si>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</si>
  <si>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</si>
  <si>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</si>
  <si>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</si>
  <si>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</si>
  <si>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</si>
  <si>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</si>
  <si>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</si>
  <si>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</si>
  <si>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</si>
  <si>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</si>
  <si>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</si>
  <si>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</si>
  <si>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</si>
  <si>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</si>
  <si>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</si>
  <si>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</si>
  <si>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</si>
  <si>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</si>
  <si>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</si>
  <si>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</si>
  <si>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</si>
  <si>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</si>
  <si>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</si>
  <si>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</si>
  <si>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</si>
  <si>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</si>
  <si>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</si>
  <si>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</si>
  <si>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</si>
  <si>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</si>
  <si>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</si>
  <si>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</si>
  <si>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</si>
  <si>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</si>
  <si>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</si>
  <si>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</si>
  <si>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</si>
  <si>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</si>
  <si>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</si>
  <si>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</si>
  <si>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</si>
  <si>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</si>
  <si>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</si>
  <si>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</si>
  <si>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</si>
  <si>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</si>
  <si>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</si>
  <si>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</si>
  <si>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</si>
  <si>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</si>
  <si>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</si>
  <si>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</si>
  <si>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</si>
  <si>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</si>
  <si>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</si>
  <si>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</si>
  <si>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</si>
  <si>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</si>
  <si>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</si>
  <si>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</si>
  <si>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</si>
  <si>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</si>
  <si>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</si>
  <si>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</si>
  <si>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</si>
  <si>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</si>
  <si>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</si>
  <si>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</si>
  <si>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</si>
  <si>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</si>
  <si>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</si>
  <si>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</si>
  <si>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</si>
  <si>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</si>
  <si>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</si>
  <si>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</si>
  <si>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</si>
  <si>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</si>
  <si>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</si>
  <si>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</si>
  <si>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</si>
  <si>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</si>
  <si>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</si>
  <si>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</si>
  <si>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</si>
  <si>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</si>
  <si>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</si>
  <si>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</si>
  <si>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</si>
  <si>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</si>
  <si>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</si>
  <si>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</si>
  <si>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</si>
  <si>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</si>
  <si>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</si>
  <si>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</si>
  <si>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</si>
  <si>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</si>
  <si>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</si>
  <si>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</si>
  <si>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</si>
  <si>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</si>
  <si>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</si>
  <si>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</si>
  <si>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</si>
  <si>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</si>
  <si>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</si>
  <si>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</si>
  <si>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</si>
  <si>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</si>
  <si>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</si>
  <si>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</si>
  <si>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</si>
  <si>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</si>
  <si>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</si>
  <si>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</si>
  <si>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</si>
  <si>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</si>
  <si>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</si>
  <si>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</si>
  <si>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</si>
  <si>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</si>
  <si>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</si>
  <si>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</si>
  <si>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</si>
  <si>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</si>
  <si>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</si>
  <si>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</si>
  <si>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</si>
  <si>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</si>
  <si>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</si>
  <si>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</si>
  <si>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</si>
  <si>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</si>
  <si>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</si>
  <si>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</si>
  <si>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</si>
  <si>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</si>
  <si>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</si>
  <si>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</si>
  <si>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</si>
  <si>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</si>
  <si>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</si>
  <si>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</si>
  <si>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</si>
  <si>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</si>
  <si>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</si>
  <si>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</si>
  <si>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</si>
  <si>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</si>
  <si>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</si>
  <si>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</si>
  <si>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</si>
  <si>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</si>
  <si>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</si>
  <si>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</si>
  <si>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</si>
  <si>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</si>
  <si>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</si>
  <si>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</si>
  <si>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</si>
  <si>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</si>
  <si>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</si>
  <si>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</si>
  <si>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</si>
  <si>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</si>
  <si>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</si>
  <si>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</si>
  <si>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</si>
  <si>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</si>
  <si>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</si>
  <si>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</si>
  <si>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</si>
  <si>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</si>
  <si>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</si>
  <si>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</si>
  <si>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</si>
  <si>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</si>
  <si>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</si>
  <si>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</si>
  <si>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</si>
  <si>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</si>
  <si>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</si>
  <si>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</si>
  <si>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</si>
  <si>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</si>
  <si>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</si>
  <si>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</si>
  <si>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</si>
  <si>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</si>
  <si>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</si>
  <si>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</si>
  <si>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</si>
  <si>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</si>
  <si>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</si>
  <si>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</si>
  <si>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</si>
  <si>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</si>
  <si>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</si>
  <si>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</si>
  <si>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</si>
  <si>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</si>
  <si>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</si>
  <si>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</si>
  <si>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</si>
  <si>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</si>
  <si>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</si>
  <si>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</si>
  <si>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</si>
  <si>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</si>
  <si>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</si>
  <si>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</si>
  <si>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</si>
  <si>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</si>
  <si>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</si>
  <si>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</si>
  <si>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</si>
  <si>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</si>
  <si>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</si>
  <si>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</si>
  <si>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</si>
  <si>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</si>
  <si>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</si>
  <si>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</si>
  <si>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</si>
  <si>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</si>
  <si>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</si>
  <si>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</si>
  <si>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</si>
  <si>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</si>
  <si>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</si>
  <si>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</si>
  <si>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</si>
  <si>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</si>
  <si>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</si>
  <si>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</si>
  <si>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</si>
  <si>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</si>
  <si>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</si>
  <si>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</si>
  <si>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</si>
  <si>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</si>
  <si>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</si>
  <si>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</si>
  <si>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</si>
  <si>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</si>
  <si>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</si>
  <si>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</si>
  <si>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</si>
  <si>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</si>
  <si>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</si>
  <si>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</si>
  <si>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</si>
  <si>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</si>
  <si>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</si>
  <si>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</si>
  <si>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</si>
  <si>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</si>
  <si>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</si>
  <si>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</si>
  <si>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</si>
  <si>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</si>
  <si>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</si>
  <si>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</si>
  <si>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</si>
  <si>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</si>
  <si>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</si>
  <si>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</si>
  <si>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</si>
  <si>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</si>
  <si>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</si>
  <si>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</si>
  <si>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</si>
  <si>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</si>
  <si>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</si>
  <si>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</si>
  <si>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</si>
  <si>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</si>
  <si>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</si>
  <si>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</si>
  <si>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</si>
  <si>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</si>
  <si>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</si>
  <si>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</si>
  <si>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</si>
  <si>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</si>
  <si>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</si>
  <si>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</si>
  <si>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</si>
  <si>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</si>
  <si>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</si>
  <si>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</si>
  <si>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</si>
  <si>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</si>
  <si>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</si>
  <si>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</si>
  <si>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</si>
  <si>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</si>
  <si>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</si>
  <si>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</si>
  <si>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</si>
  <si>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</si>
  <si>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</si>
  <si>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</si>
  <si>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</si>
  <si>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</si>
  <si>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</si>
  <si>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</si>
  <si>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</si>
  <si>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</si>
  <si>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</si>
  <si>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</si>
  <si>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</si>
  <si>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</si>
  <si>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</si>
  <si>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</si>
  <si>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</si>
  <si>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</si>
  <si>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</si>
  <si>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</si>
  <si>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</si>
  <si>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</si>
  <si>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</si>
  <si>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</si>
  <si>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</si>
  <si>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</si>
  <si>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</si>
  <si>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</si>
  <si>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</si>
  <si>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</si>
  <si>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</si>
  <si>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</si>
  <si>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</si>
  <si>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</si>
  <si>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</si>
  <si>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</si>
  <si>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</si>
  <si>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</si>
  <si>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</si>
  <si>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</si>
  <si>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</si>
  <si>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</si>
  <si>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</si>
  <si>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</si>
  <si>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</si>
  <si>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</si>
  <si>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</si>
  <si>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</si>
  <si>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</si>
  <si>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</si>
  <si>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</si>
  <si>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</si>
  <si>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</si>
  <si>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</si>
  <si>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</si>
  <si>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</si>
  <si>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</si>
  <si>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</si>
  <si>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</si>
  <si>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</si>
  <si>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</si>
  <si>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</si>
  <si>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</si>
  <si>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</si>
  <si>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</si>
  <si>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</si>
  <si>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</si>
  <si>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</si>
  <si>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</si>
  <si>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</si>
  <si>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</si>
  <si>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</si>
  <si>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</si>
  <si>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</si>
  <si>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</si>
  <si>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</si>
  <si>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</si>
  <si>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</si>
  <si>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</si>
  <si>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</si>
  <si>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</si>
  <si>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</si>
  <si>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</si>
  <si>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</si>
  <si>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</si>
  <si>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</si>
  <si>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</si>
  <si>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</si>
  <si>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</si>
  <si>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</si>
  <si>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</si>
  <si>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</si>
  <si>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</si>
  <si>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</si>
  <si>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</si>
  <si>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</si>
  <si>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</si>
  <si>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</si>
  <si>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</si>
  <si>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</si>
  <si>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</si>
  <si>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</si>
  <si>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</si>
  <si>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</si>
  <si>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</si>
  <si>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</si>
  <si>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</si>
  <si>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</si>
  <si>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</si>
  <si>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</si>
  <si>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</si>
  <si>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</si>
  <si>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</si>
  <si>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</si>
  <si>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</si>
  <si>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</si>
  <si>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</si>
  <si>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</si>
  <si>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</si>
  <si>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</si>
  <si>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</si>
  <si>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</si>
  <si>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</si>
  <si>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</si>
  <si>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</si>
  <si>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</si>
  <si>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</si>
  <si>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</si>
  <si>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</si>
  <si>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</si>
  <si>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</si>
  <si>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</si>
  <si>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</si>
  <si>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</si>
  <si>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</si>
  <si>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</si>
  <si>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</si>
  <si>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</si>
  <si>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</si>
  <si>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</si>
  <si>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</si>
  <si>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</si>
  <si>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</si>
  <si>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</si>
  <si>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</si>
  <si>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</si>
  <si>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</si>
  <si>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</si>
  <si>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</si>
  <si>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</si>
  <si>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</si>
  <si>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</si>
  <si>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</si>
  <si>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</si>
  <si>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</si>
  <si>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</si>
  <si>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</si>
  <si>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</si>
  <si>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</si>
  <si>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</si>
  <si>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</si>
  <si>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</si>
  <si>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</si>
  <si>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</si>
  <si>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</si>
  <si>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</si>
  <si>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</si>
  <si>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</si>
  <si>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</si>
  <si>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</si>
  <si>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</si>
  <si>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</si>
  <si>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</si>
  <si>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</si>
  <si>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</si>
  <si>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</si>
  <si>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</si>
  <si>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</si>
  <si>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</si>
  <si>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</si>
  <si>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</si>
  <si>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</si>
  <si>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</si>
  <si>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</si>
  <si>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</si>
  <si>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</si>
  <si>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</si>
  <si>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</si>
  <si>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</si>
  <si>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</si>
  <si>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</si>
  <si>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</si>
  <si>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</si>
  <si>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</si>
  <si>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</si>
  <si>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</si>
  <si>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</si>
  <si>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</si>
  <si>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</si>
  <si>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</si>
  <si>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</si>
  <si>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</si>
  <si>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</si>
  <si>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</si>
  <si>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</si>
  <si>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</si>
  <si>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</si>
  <si>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MUNICIPIO DE CORONEO, GTO. 2024</t>
  </si>
  <si>
    <t>DEL 01 DE ENERO DEL 2024 AL 30 DE SEPTIEMBRE DEL 2024</t>
  </si>
  <si>
    <t xml:space="preserve">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</si>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</sst>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 2" xfId="7" xr:uid="{00000000-0005-0000-0000-00000D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3</xdr:col>
      <xdr:colOff>660400</xdr:colOff>
      <xdr:row>56</xdr:row>
      <xdr:rowOff>25171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CCEE5E-5D84-4FDB-ABC8-6AA197B28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98067"/>
          <a:ext cx="7636933" cy="18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213</xdr:row>
      <xdr:rowOff>0</xdr:rowOff>
    </xdr:from>
    <xdr:to>
      <xdr:col>2</xdr:col>
      <xdr:colOff>952501</xdr:colOff>
      <xdr:row>227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AF75F1-3AD6-43E4-B9B6-5E58C5D04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29451300"/>
          <a:ext cx="5951220" cy="18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171</xdr:row>
      <xdr:rowOff>0</xdr:rowOff>
    </xdr:from>
    <xdr:to>
      <xdr:col>7</xdr:col>
      <xdr:colOff>525780</xdr:colOff>
      <xdr:row>185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EBEA6-C5B7-414C-8DFD-D5BD84CB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22181820"/>
          <a:ext cx="11803380" cy="18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29</xdr:row>
      <xdr:rowOff>0</xdr:rowOff>
    </xdr:from>
    <xdr:to>
      <xdr:col>4</xdr:col>
      <xdr:colOff>1059181</xdr:colOff>
      <xdr:row>43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926C90-3953-4DB8-956F-03E434902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3787140"/>
          <a:ext cx="7086600" cy="1828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137</xdr:row>
      <xdr:rowOff>0</xdr:rowOff>
    </xdr:from>
    <xdr:to>
      <xdr:col>3</xdr:col>
      <xdr:colOff>1066801</xdr:colOff>
      <xdr:row>151</xdr:row>
      <xdr:rowOff>22631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52D5DA-DE93-4D15-872F-1CDDDA13E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1" y="18432780"/>
          <a:ext cx="6454140" cy="1828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22</xdr:row>
      <xdr:rowOff>0</xdr:rowOff>
    </xdr:from>
    <xdr:to>
      <xdr:col>2</xdr:col>
      <xdr:colOff>1181101</xdr:colOff>
      <xdr:row>36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CDE610-BDDD-44E5-B897-9B92762A8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1" y="2834640"/>
          <a:ext cx="5509260" cy="1828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41</xdr:row>
      <xdr:rowOff>0</xdr:rowOff>
    </xdr:from>
    <xdr:to>
      <xdr:col>2</xdr:col>
      <xdr:colOff>1188721</xdr:colOff>
      <xdr:row>55</xdr:row>
      <xdr:rowOff>15011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53A4A-F529-4CC7-9469-48CCCD401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1" y="5303520"/>
          <a:ext cx="5448300" cy="18285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58</xdr:row>
      <xdr:rowOff>0</xdr:rowOff>
    </xdr:from>
    <xdr:to>
      <xdr:col>5</xdr:col>
      <xdr:colOff>518973</xdr:colOff>
      <xdr:row>72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A8E6AB-AB25-4A46-850B-4C4488C63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" y="7848600"/>
          <a:ext cx="8733333" cy="182857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A45" sqref="A45:B45"/>
    </sheetView>
  </sheetViews>
  <sheetFormatPr baseColWidth="10" defaultColWidth="12.88671875" defaultRowHeight="10.199999999999999" x14ac:dyDescent="0.2"/>
  <cols>
    <col min="1" max="1" width="14.88671875" style="2" customWidth="1"/>
    <col min="2" max="2" width="73.88671875" style="2" bestFit="1" customWidth="1"/>
    <col min="3" max="16384" width="12.88671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3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0.8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Cuenta Pública)." sqref="D3" xr:uid="{00000000-0002-0000-0000-000002000000}">
      <formula1>"1, 2, 3, 4, Cuenta Pública"</formula1>
    </dataValidation>
  </dataValidations>
  <hyperlinks>
    <hyperlink ref="A35:B35" location="Conciliacion_Ig!B6" display="Conciliacion_Ig" xr:uid="{00000000-0004-0000-0000-000000000000}"/>
    <hyperlink ref="A36:B36" location="Conciliacion_Eg!B5" display="Conciliacion_Eg" xr:uid="{00000000-0004-0000-0000-000001000000}"/>
    <hyperlink ref="B39" location="Memoria!A8" display="CONTABLES" xr:uid="{00000000-0004-0000-0000-000002000000}"/>
    <hyperlink ref="B40" location="Memoria!A36" display="PRESUPUESTARIAS" xr:uid="{00000000-0004-0000-0000-000003000000}"/>
    <hyperlink ref="B35" location="Conciliacion_Ig!B4" display="CONCILIACIÓN ENTRE LOS INGRESOS PRESUPUESTARIOS Y CONTABLES" xr:uid="{00000000-0004-0000-0000-000004000000}"/>
    <hyperlink ref="B36" location="Conciliacion_Eg!B4" display="CONCILIACIÓN ENTRE LOS EGRESOS PRESUPUESTARIOS Y LOS GASTOS CONTABLES" xr:uid="{00000000-0004-0000-0000-000005000000}"/>
    <hyperlink ref="A13" location="ESF!A12" display="ESF-02" xr:uid="{00000000-0004-0000-0000-000006000000}"/>
    <hyperlink ref="A15" location="ESF!A29" display="ESF-04" xr:uid="{00000000-0004-0000-0000-000007000000}"/>
    <hyperlink ref="A16" location="ESF!A38" display="ESF-05" xr:uid="{00000000-0004-0000-0000-000008000000}"/>
    <hyperlink ref="A17" location="ESF!A43" display="ESF-06" xr:uid="{00000000-0004-0000-0000-000009000000}"/>
    <hyperlink ref="A18" location="ESF!A47" display="ESF-07" xr:uid="{00000000-0004-0000-0000-00000A000000}"/>
    <hyperlink ref="A19" location="ESF!A53" display="ESF-08" xr:uid="{00000000-0004-0000-0000-00000B000000}"/>
    <hyperlink ref="A20" location="ESF!A76" display="ESF-09" xr:uid="{00000000-0004-0000-0000-00000C000000}"/>
    <hyperlink ref="A21" location="ESF!A92" display="ESF-10" xr:uid="{00000000-0004-0000-0000-00000D000000}"/>
    <hyperlink ref="A22" location="ESF!A98" display="ESF-11" xr:uid="{00000000-0004-0000-0000-00000E000000}"/>
    <hyperlink ref="A23" location="ESF!A109" display="ESF-12" xr:uid="{00000000-0004-0000-0000-00000F000000}"/>
    <hyperlink ref="A24" location="ESF!A126" display="ESF-13" xr:uid="{00000000-0004-0000-0000-000010000000}"/>
    <hyperlink ref="A25" location="ESF!A143" display="ESF-14" xr:uid="{00000000-0004-0000-0000-000011000000}"/>
    <hyperlink ref="A32" location="EFE!A45" display="EFE-03" xr:uid="{00000000-0004-0000-0000-000012000000}"/>
    <hyperlink ref="A10" location="ACT!A6" display="ACT-01" xr:uid="{00000000-0004-0000-0000-000013000000}"/>
    <hyperlink ref="A11" location="ACT!A91" display="ACT-03" xr:uid="{00000000-0004-0000-0000-000014000000}"/>
    <hyperlink ref="A26" location="ESF!A151" display="ESF-15" xr:uid="{00000000-0004-0000-0000-000015000000}"/>
    <hyperlink ref="A14" location="ESF!A17" display="ESF-03" xr:uid="{00000000-0004-0000-0000-000016000000}"/>
    <hyperlink ref="B41" location="Memoria!B38" display="INGRESOS" xr:uid="{00000000-0004-0000-0000-000017000000}"/>
    <hyperlink ref="B42" location="Memoria!B48" display="EGRESOS" xr:uid="{00000000-0004-0000-0000-000018000000}"/>
    <hyperlink ref="A12" location="ESF!A6" display="ESF-01" xr:uid="{00000000-0004-0000-0000-000019000000}"/>
    <hyperlink ref="A28" location="VHP!A6" display="VHP-01" xr:uid="{00000000-0004-0000-0000-00001A000000}"/>
    <hyperlink ref="A29" location="VHP!A12" display="VHP-02" xr:uid="{00000000-0004-0000-0000-00001B000000}"/>
    <hyperlink ref="A30" location="EFE!A6" display="EFE-01" xr:uid="{00000000-0004-0000-0000-00001C000000}"/>
    <hyperlink ref="A31" location="EFE!A18" display="EFE-02" xr:uid="{00000000-0004-0000-0000-00001D000000}"/>
    <hyperlink ref="A27" location="ESF!A156" display="ESF-16" xr:uid="{00000000-0004-0000-0000-00001E000000}"/>
  </hyperlink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opLeftCell="A202" workbookViewId="3">
      <selection activeCell="F225" sqref="F225"/>
    </sheetView>
  </sheetViews>
  <sheetFormatPr baseColWidth="10" defaultColWidth="9.109375" defaultRowHeight="10.199999999999999" x14ac:dyDescent="0.2"/>
  <cols>
    <col min="1" max="1" width="10" style="15" customWidth="1"/>
    <col min="2" max="2" width="72.88671875" style="15" bestFit="1" customWidth="1"/>
    <col min="3" max="3" width="15.88671875" style="15" customWidth="1"/>
    <col min="4" max="4" width="11.109375" style="133" bestFit="1" customWidth="1"/>
    <col min="5" max="5" width="14" style="15" customWidth="1"/>
    <col min="6" max="16384" width="9.109375" style="15"/>
  </cols>
  <sheetData>
    <row r="1" spans="1:7" s="21" customFormat="1" ht="11.25" customHeight="1" x14ac:dyDescent="0.3">
      <c r="A1" s="152" t="str">
        <f>ESF!A1</f>
        <v>MUNICIPIO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3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3">
      <c r="A3" s="152" t="str">
        <f>ESF!A3</f>
        <v>DEL 01 DE ENERO DEL 2024 AL 30 DE SEPTIEMBRE DEL 2024</v>
      </c>
      <c r="B3" s="152"/>
      <c r="C3" s="152"/>
      <c r="D3" s="128" t="s">
        <v>3</v>
      </c>
      <c r="E3" s="20">
        <f>'Notas a los Edos Financieros'!D3</f>
        <v>3</v>
      </c>
    </row>
    <row r="4" spans="1:7" s="12" customFormat="1" ht="11.25" customHeight="1" x14ac:dyDescent="0.3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175982035.15000001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12748363.470000001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4878827.84</v>
      </c>
      <c r="D11" s="126">
        <f>IFERROR(C11/$C$12,"")</f>
        <v>19515.31136</v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250</v>
      </c>
      <c r="D12" s="126">
        <f t="shared" ref="D12:D20" si="0">IFERROR(C12/$C$12,"")</f>
        <v>1</v>
      </c>
      <c r="E12" s="41"/>
    </row>
    <row r="13" spans="1:7" x14ac:dyDescent="0.2">
      <c r="A13" s="42">
        <v>4112</v>
      </c>
      <c r="B13" s="43" t="s">
        <v>192</v>
      </c>
      <c r="C13" s="46">
        <v>4624082.03</v>
      </c>
      <c r="D13" s="126">
        <f t="shared" si="0"/>
        <v>18496.328120000002</v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>
        <f t="shared" si="0"/>
        <v>0</v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>
        <f t="shared" si="0"/>
        <v>0</v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>
        <f t="shared" si="0"/>
        <v>0</v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>
        <f t="shared" si="0"/>
        <v>0</v>
      </c>
      <c r="E17" s="41"/>
    </row>
    <row r="18" spans="1:5" x14ac:dyDescent="0.2">
      <c r="A18" s="42">
        <v>4117</v>
      </c>
      <c r="B18" s="43" t="s">
        <v>197</v>
      </c>
      <c r="C18" s="46">
        <v>254495.81</v>
      </c>
      <c r="D18" s="126">
        <f t="shared" si="0"/>
        <v>1017.98324</v>
      </c>
      <c r="E18" s="41"/>
    </row>
    <row r="19" spans="1:5" ht="20.399999999999999" x14ac:dyDescent="0.2">
      <c r="A19" s="42">
        <v>4118</v>
      </c>
      <c r="B19" s="44" t="s">
        <v>198</v>
      </c>
      <c r="C19" s="46">
        <v>0</v>
      </c>
      <c r="D19" s="126">
        <f t="shared" si="0"/>
        <v>0</v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>
        <f t="shared" si="0"/>
        <v>0</v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5000</v>
      </c>
      <c r="D27" s="126">
        <f>IFERROR(C27/$C$27,"")</f>
        <v>1</v>
      </c>
      <c r="E27" s="41"/>
    </row>
    <row r="28" spans="1:5" x14ac:dyDescent="0.2">
      <c r="A28" s="42">
        <v>4131</v>
      </c>
      <c r="B28" s="43" t="s">
        <v>207</v>
      </c>
      <c r="C28" s="46">
        <v>5000</v>
      </c>
      <c r="D28" s="126">
        <f>IFERROR(C28/$C$27,"")</f>
        <v>1</v>
      </c>
      <c r="E28" s="41"/>
    </row>
    <row r="29" spans="1:5" ht="20.399999999999999" x14ac:dyDescent="0.2">
      <c r="A29" s="42">
        <v>4132</v>
      </c>
      <c r="B29" s="44" t="s">
        <v>208</v>
      </c>
      <c r="C29" s="46">
        <v>0</v>
      </c>
      <c r="D29" s="126">
        <f>IFERROR(C29/$C$27,"")</f>
        <v>0</v>
      </c>
      <c r="E29" s="41"/>
    </row>
    <row r="30" spans="1:5" x14ac:dyDescent="0.2">
      <c r="A30" s="119">
        <v>4140</v>
      </c>
      <c r="B30" s="120" t="s">
        <v>209</v>
      </c>
      <c r="C30" s="118">
        <v>2906790.18</v>
      </c>
      <c r="D30" s="126">
        <f t="shared" ref="D30:D35" si="2">IFERROR(C30/$C$30,"")</f>
        <v>1</v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>
        <f t="shared" si="2"/>
        <v>0</v>
      </c>
      <c r="E31" s="41"/>
    </row>
    <row r="32" spans="1:5" x14ac:dyDescent="0.2">
      <c r="A32" s="42">
        <v>4143</v>
      </c>
      <c r="B32" s="43" t="s">
        <v>211</v>
      </c>
      <c r="C32" s="46">
        <v>1602859.92</v>
      </c>
      <c r="D32" s="126">
        <f t="shared" si="2"/>
        <v>0.55141920150562773</v>
      </c>
      <c r="E32" s="41"/>
    </row>
    <row r="33" spans="1:5" x14ac:dyDescent="0.2">
      <c r="A33" s="42">
        <v>4144</v>
      </c>
      <c r="B33" s="43" t="s">
        <v>212</v>
      </c>
      <c r="C33" s="46">
        <v>1303930.26</v>
      </c>
      <c r="D33" s="126">
        <f t="shared" si="2"/>
        <v>0.44858079849437221</v>
      </c>
      <c r="E33" s="41"/>
    </row>
    <row r="34" spans="1:5" ht="20.399999999999999" x14ac:dyDescent="0.2">
      <c r="A34" s="42">
        <v>4145</v>
      </c>
      <c r="B34" s="44" t="s">
        <v>213</v>
      </c>
      <c r="C34" s="46">
        <v>0</v>
      </c>
      <c r="D34" s="126">
        <f t="shared" si="2"/>
        <v>0</v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>
        <f t="shared" si="2"/>
        <v>0</v>
      </c>
      <c r="E35" s="41"/>
    </row>
    <row r="36" spans="1:5" x14ac:dyDescent="0.2">
      <c r="A36" s="119">
        <v>4150</v>
      </c>
      <c r="B36" s="120" t="s">
        <v>215</v>
      </c>
      <c r="C36" s="118">
        <v>4535066.75</v>
      </c>
      <c r="D36" s="126">
        <f>IFERROR(C36/$C$36,"")</f>
        <v>1</v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>
        <f>IFERROR(C37/$C$36,"")</f>
        <v>0</v>
      </c>
      <c r="E37" s="41"/>
    </row>
    <row r="38" spans="1:5" ht="20.399999999999999" x14ac:dyDescent="0.2">
      <c r="A38" s="42">
        <v>4154</v>
      </c>
      <c r="B38" s="44" t="s">
        <v>216</v>
      </c>
      <c r="C38" s="46">
        <v>0</v>
      </c>
      <c r="D38" s="126">
        <f>IFERROR(C38/$C$36,"")</f>
        <v>0</v>
      </c>
      <c r="E38" s="41"/>
    </row>
    <row r="39" spans="1:5" x14ac:dyDescent="0.2">
      <c r="A39" s="119">
        <v>4160</v>
      </c>
      <c r="B39" s="120" t="s">
        <v>217</v>
      </c>
      <c r="C39" s="118">
        <v>422678.7</v>
      </c>
      <c r="D39" s="126">
        <f t="shared" ref="D39:D47" si="3">IFERROR(C39/$C$39,"")</f>
        <v>1</v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>
        <f t="shared" si="3"/>
        <v>0</v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>
        <f t="shared" si="3"/>
        <v>0</v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>
        <f t="shared" si="3"/>
        <v>0</v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>
        <f t="shared" si="3"/>
        <v>0</v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>
        <f t="shared" si="3"/>
        <v>0</v>
      </c>
      <c r="E44" s="41"/>
    </row>
    <row r="45" spans="1:5" ht="20.399999999999999" x14ac:dyDescent="0.2">
      <c r="A45" s="42">
        <v>4166</v>
      </c>
      <c r="B45" s="44" t="s">
        <v>223</v>
      </c>
      <c r="C45" s="46">
        <v>0</v>
      </c>
      <c r="D45" s="126">
        <f t="shared" si="3"/>
        <v>0</v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>
        <f t="shared" si="3"/>
        <v>0</v>
      </c>
      <c r="E46" s="41"/>
    </row>
    <row r="47" spans="1:5" x14ac:dyDescent="0.2">
      <c r="A47" s="42">
        <v>4169</v>
      </c>
      <c r="B47" s="43" t="s">
        <v>225</v>
      </c>
      <c r="C47" s="46">
        <v>422678.7</v>
      </c>
      <c r="D47" s="126">
        <f t="shared" si="3"/>
        <v>1</v>
      </c>
      <c r="E47" s="41"/>
    </row>
    <row r="48" spans="1:5" x14ac:dyDescent="0.2">
      <c r="A48" s="119">
        <v>4170</v>
      </c>
      <c r="B48" s="120" t="s">
        <v>531</v>
      </c>
      <c r="C48" s="118">
        <v>0</v>
      </c>
      <c r="D48" s="126" t="str">
        <f>IFERROR(C48/$C$48,"")</f>
        <v/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 t="str">
        <f t="shared" ref="D49:D56" si="4">IFERROR(C49/$C$48,"")</f>
        <v/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 t="str">
        <f t="shared" si="4"/>
        <v/>
      </c>
      <c r="E50" s="41"/>
    </row>
    <row r="51" spans="1:5" ht="20.399999999999999" x14ac:dyDescent="0.2">
      <c r="A51" s="42">
        <v>4173</v>
      </c>
      <c r="B51" s="44" t="s">
        <v>228</v>
      </c>
      <c r="C51" s="46">
        <v>0</v>
      </c>
      <c r="D51" s="126" t="str">
        <f t="shared" si="4"/>
        <v/>
      </c>
      <c r="E51" s="41"/>
    </row>
    <row r="52" spans="1:5" ht="20.399999999999999" x14ac:dyDescent="0.2">
      <c r="A52" s="42">
        <v>4174</v>
      </c>
      <c r="B52" s="44" t="s">
        <v>229</v>
      </c>
      <c r="C52" s="46">
        <v>0</v>
      </c>
      <c r="D52" s="126" t="str">
        <f t="shared" si="4"/>
        <v/>
      </c>
      <c r="E52" s="41"/>
    </row>
    <row r="53" spans="1:5" ht="20.399999999999999" x14ac:dyDescent="0.2">
      <c r="A53" s="42">
        <v>4175</v>
      </c>
      <c r="B53" s="44" t="s">
        <v>230</v>
      </c>
      <c r="C53" s="46">
        <v>0</v>
      </c>
      <c r="D53" s="126" t="str">
        <f t="shared" si="4"/>
        <v/>
      </c>
      <c r="E53" s="41"/>
    </row>
    <row r="54" spans="1:5" ht="20.399999999999999" x14ac:dyDescent="0.2">
      <c r="A54" s="42">
        <v>4176</v>
      </c>
      <c r="B54" s="44" t="s">
        <v>231</v>
      </c>
      <c r="C54" s="46">
        <v>0</v>
      </c>
      <c r="D54" s="126" t="str">
        <f t="shared" si="4"/>
        <v/>
      </c>
      <c r="E54" s="41"/>
    </row>
    <row r="55" spans="1:5" ht="20.399999999999999" x14ac:dyDescent="0.2">
      <c r="A55" s="42">
        <v>4177</v>
      </c>
      <c r="B55" s="44" t="s">
        <v>232</v>
      </c>
      <c r="C55" s="46">
        <v>0</v>
      </c>
      <c r="D55" s="126" t="str">
        <f t="shared" si="4"/>
        <v/>
      </c>
      <c r="E55" s="41"/>
    </row>
    <row r="56" spans="1:5" ht="20.399999999999999" x14ac:dyDescent="0.2">
      <c r="A56" s="42">
        <v>4178</v>
      </c>
      <c r="B56" s="44" t="s">
        <v>233</v>
      </c>
      <c r="C56" s="46">
        <v>0</v>
      </c>
      <c r="D56" s="126" t="str">
        <f t="shared" si="4"/>
        <v/>
      </c>
      <c r="E56" s="41"/>
    </row>
    <row r="57" spans="1:5" ht="30.6" x14ac:dyDescent="0.2">
      <c r="A57" s="119">
        <v>4200</v>
      </c>
      <c r="B57" s="123" t="s">
        <v>234</v>
      </c>
      <c r="C57" s="118">
        <v>163233671.68000001</v>
      </c>
      <c r="D57" s="126"/>
      <c r="E57" s="41"/>
    </row>
    <row r="58" spans="1:5" ht="20.399999999999999" x14ac:dyDescent="0.2">
      <c r="A58" s="119">
        <v>4210</v>
      </c>
      <c r="B58" s="122" t="s">
        <v>235</v>
      </c>
      <c r="C58" s="118">
        <v>163233671.68000001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56672547.350000001</v>
      </c>
      <c r="D59" s="126">
        <f t="shared" si="5"/>
        <v>0.3471866237322635</v>
      </c>
      <c r="E59" s="41"/>
    </row>
    <row r="60" spans="1:5" x14ac:dyDescent="0.2">
      <c r="A60" s="42">
        <v>4212</v>
      </c>
      <c r="B60" s="43" t="s">
        <v>237</v>
      </c>
      <c r="C60" s="46">
        <v>27545309</v>
      </c>
      <c r="D60" s="126">
        <f t="shared" si="5"/>
        <v>0.16874771434412911</v>
      </c>
      <c r="E60" s="41"/>
    </row>
    <row r="61" spans="1:5" x14ac:dyDescent="0.2">
      <c r="A61" s="42">
        <v>4213</v>
      </c>
      <c r="B61" s="43" t="s">
        <v>238</v>
      </c>
      <c r="C61" s="46">
        <v>79015815.329999998</v>
      </c>
      <c r="D61" s="126">
        <f t="shared" si="5"/>
        <v>0.48406566192360734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0</v>
      </c>
      <c r="D64" s="126" t="str">
        <f>IFERROR(C64/$C$64,"")</f>
        <v/>
      </c>
      <c r="E64" s="41"/>
    </row>
    <row r="65" spans="1:5" x14ac:dyDescent="0.2">
      <c r="A65" s="42">
        <v>4221</v>
      </c>
      <c r="B65" s="43" t="s">
        <v>242</v>
      </c>
      <c r="C65" s="46">
        <v>0</v>
      </c>
      <c r="D65" s="126" t="str">
        <f>IFERROR(C65/$C$64,"")</f>
        <v/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 t="str">
        <f>IFERROR(C66/$C$64,"")</f>
        <v/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 t="str">
        <f>IFERROR(C67/$C$64,"")</f>
        <v/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 t="str">
        <f>IFERROR(C68/$C$64,"")</f>
        <v/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82125880.299999997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52456497.640000001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26958258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12989443.82</v>
      </c>
      <c r="D97" s="126">
        <f t="shared" ref="D97:D102" si="8">IFERROR(C97/$C$96,"")</f>
        <v>0.48183542942574409</v>
      </c>
      <c r="E97" s="43"/>
    </row>
    <row r="98" spans="1:5" x14ac:dyDescent="0.2">
      <c r="A98" s="45">
        <v>5112</v>
      </c>
      <c r="B98" s="43" t="s">
        <v>268</v>
      </c>
      <c r="C98" s="46">
        <v>2232910.8199999998</v>
      </c>
      <c r="D98" s="126">
        <f t="shared" si="8"/>
        <v>8.2828453529897955E-2</v>
      </c>
      <c r="E98" s="43"/>
    </row>
    <row r="99" spans="1:5" x14ac:dyDescent="0.2">
      <c r="A99" s="45">
        <v>5113</v>
      </c>
      <c r="B99" s="43" t="s">
        <v>269</v>
      </c>
      <c r="C99" s="46">
        <v>1309090.8899999999</v>
      </c>
      <c r="D99" s="126">
        <f t="shared" si="8"/>
        <v>4.8559921416287358E-2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10426812.470000001</v>
      </c>
      <c r="D101" s="126">
        <f t="shared" si="8"/>
        <v>0.38677619562807064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6091579.1200000001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877933.74</v>
      </c>
      <c r="D104" s="126">
        <f t="shared" ref="D104:D112" si="9">IFERROR(C104/$C$103,"")</f>
        <v>0.14412252105821782</v>
      </c>
      <c r="E104" s="43"/>
    </row>
    <row r="105" spans="1:5" x14ac:dyDescent="0.2">
      <c r="A105" s="45">
        <v>5122</v>
      </c>
      <c r="B105" s="43" t="s">
        <v>275</v>
      </c>
      <c r="C105" s="46">
        <v>927932.51</v>
      </c>
      <c r="D105" s="126">
        <f t="shared" si="9"/>
        <v>0.15233037143905634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661934.81000000006</v>
      </c>
      <c r="D107" s="126">
        <f t="shared" si="9"/>
        <v>0.10866391077918069</v>
      </c>
      <c r="E107" s="43"/>
    </row>
    <row r="108" spans="1:5" x14ac:dyDescent="0.2">
      <c r="A108" s="45">
        <v>5125</v>
      </c>
      <c r="B108" s="43" t="s">
        <v>278</v>
      </c>
      <c r="C108" s="46">
        <v>25734.44</v>
      </c>
      <c r="D108" s="126">
        <f t="shared" si="9"/>
        <v>4.2245925880709887E-3</v>
      </c>
      <c r="E108" s="43"/>
    </row>
    <row r="109" spans="1:5" x14ac:dyDescent="0.2">
      <c r="A109" s="45">
        <v>5126</v>
      </c>
      <c r="B109" s="43" t="s">
        <v>279</v>
      </c>
      <c r="C109" s="46">
        <v>3009444.15</v>
      </c>
      <c r="D109" s="126">
        <f t="shared" si="9"/>
        <v>0.4940334994778825</v>
      </c>
      <c r="E109" s="43"/>
    </row>
    <row r="110" spans="1:5" x14ac:dyDescent="0.2">
      <c r="A110" s="45">
        <v>5127</v>
      </c>
      <c r="B110" s="43" t="s">
        <v>280</v>
      </c>
      <c r="C110" s="46">
        <v>497883.84</v>
      </c>
      <c r="D110" s="126">
        <f t="shared" si="9"/>
        <v>8.1733131950192911E-2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90715.63</v>
      </c>
      <c r="D112" s="126">
        <f t="shared" si="9"/>
        <v>1.4891972707398735E-2</v>
      </c>
      <c r="E112" s="43"/>
    </row>
    <row r="113" spans="1:5" x14ac:dyDescent="0.2">
      <c r="A113" s="117">
        <v>5130</v>
      </c>
      <c r="B113" s="120" t="s">
        <v>283</v>
      </c>
      <c r="C113" s="118">
        <v>19406660.52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2201914.7799999998</v>
      </c>
      <c r="D114" s="126">
        <f t="shared" ref="D114:D122" si="10">IFERROR(C114/$C$113,"")</f>
        <v>0.1134618074928844</v>
      </c>
      <c r="E114" s="43"/>
    </row>
    <row r="115" spans="1:5" x14ac:dyDescent="0.2">
      <c r="A115" s="45">
        <v>5132</v>
      </c>
      <c r="B115" s="43" t="s">
        <v>285</v>
      </c>
      <c r="C115" s="46">
        <v>906851.5</v>
      </c>
      <c r="D115" s="126">
        <f t="shared" si="10"/>
        <v>4.6728879451744025E-2</v>
      </c>
      <c r="E115" s="43"/>
    </row>
    <row r="116" spans="1:5" x14ac:dyDescent="0.2">
      <c r="A116" s="45">
        <v>5133</v>
      </c>
      <c r="B116" s="43" t="s">
        <v>286</v>
      </c>
      <c r="C116" s="46">
        <v>1188798.1499999999</v>
      </c>
      <c r="D116" s="126">
        <f t="shared" si="10"/>
        <v>6.1257223970855548E-2</v>
      </c>
      <c r="E116" s="43"/>
    </row>
    <row r="117" spans="1:5" x14ac:dyDescent="0.2">
      <c r="A117" s="45">
        <v>5134</v>
      </c>
      <c r="B117" s="43" t="s">
        <v>287</v>
      </c>
      <c r="C117" s="46">
        <v>629333.06000000006</v>
      </c>
      <c r="D117" s="126">
        <f t="shared" si="10"/>
        <v>3.2428714840012057E-2</v>
      </c>
      <c r="E117" s="43"/>
    </row>
    <row r="118" spans="1:5" x14ac:dyDescent="0.2">
      <c r="A118" s="45">
        <v>5135</v>
      </c>
      <c r="B118" s="43" t="s">
        <v>288</v>
      </c>
      <c r="C118" s="46">
        <v>1137610.47</v>
      </c>
      <c r="D118" s="126">
        <f t="shared" si="10"/>
        <v>5.8619589332621562E-2</v>
      </c>
      <c r="E118" s="43"/>
    </row>
    <row r="119" spans="1:5" x14ac:dyDescent="0.2">
      <c r="A119" s="45">
        <v>5136</v>
      </c>
      <c r="B119" s="43" t="s">
        <v>289</v>
      </c>
      <c r="C119" s="46">
        <v>335411.51</v>
      </c>
      <c r="D119" s="126">
        <f t="shared" si="10"/>
        <v>1.7283319283826995E-2</v>
      </c>
      <c r="E119" s="43"/>
    </row>
    <row r="120" spans="1:5" x14ac:dyDescent="0.2">
      <c r="A120" s="45">
        <v>5137</v>
      </c>
      <c r="B120" s="43" t="s">
        <v>290</v>
      </c>
      <c r="C120" s="46">
        <v>653348.92000000004</v>
      </c>
      <c r="D120" s="126">
        <f t="shared" si="10"/>
        <v>3.3666220900122182E-2</v>
      </c>
      <c r="E120" s="43"/>
    </row>
    <row r="121" spans="1:5" x14ac:dyDescent="0.2">
      <c r="A121" s="45">
        <v>5138</v>
      </c>
      <c r="B121" s="43" t="s">
        <v>291</v>
      </c>
      <c r="C121" s="46">
        <v>11005516.060000001</v>
      </c>
      <c r="D121" s="126">
        <f t="shared" si="10"/>
        <v>0.56709994224189175</v>
      </c>
      <c r="E121" s="43"/>
    </row>
    <row r="122" spans="1:5" x14ac:dyDescent="0.2">
      <c r="A122" s="45">
        <v>5139</v>
      </c>
      <c r="B122" s="43" t="s">
        <v>292</v>
      </c>
      <c r="C122" s="46">
        <v>1347876.07</v>
      </c>
      <c r="D122" s="126">
        <f t="shared" si="10"/>
        <v>6.9454302486041536E-2</v>
      </c>
      <c r="E122" s="43"/>
    </row>
    <row r="123" spans="1:5" x14ac:dyDescent="0.2">
      <c r="A123" s="117">
        <v>5200</v>
      </c>
      <c r="B123" s="121" t="s">
        <v>293</v>
      </c>
      <c r="C123" s="118">
        <v>27794149.300000001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5991594.3300000001</v>
      </c>
      <c r="D127" s="126">
        <f>IFERROR(C127/$C$127,"")</f>
        <v>1</v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>
        <f>IFERROR(C128/$C$127,"")</f>
        <v>0</v>
      </c>
      <c r="E128" s="43"/>
    </row>
    <row r="129" spans="1:5" x14ac:dyDescent="0.2">
      <c r="A129" s="45">
        <v>5222</v>
      </c>
      <c r="B129" s="43" t="s">
        <v>299</v>
      </c>
      <c r="C129" s="46">
        <v>5991594.3300000001</v>
      </c>
      <c r="D129" s="126">
        <f>IFERROR(C129/$C$127,"")</f>
        <v>1</v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21254255.27</v>
      </c>
      <c r="D133" s="126">
        <f>IFERROR(C133/$C$133,"")</f>
        <v>1</v>
      </c>
      <c r="E133" s="43"/>
    </row>
    <row r="134" spans="1:5" x14ac:dyDescent="0.2">
      <c r="A134" s="45">
        <v>5241</v>
      </c>
      <c r="B134" s="43" t="s">
        <v>303</v>
      </c>
      <c r="C134" s="46">
        <v>21254255.27</v>
      </c>
      <c r="D134" s="126">
        <f>IFERROR(C134/$C$133,"")</f>
        <v>1</v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>
        <f>IFERROR(C135/$C$133,"")</f>
        <v>0</v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>
        <f>IFERROR(C136/$C$133,"")</f>
        <v>0</v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>
        <f>IFERROR(C137/$C$133,"")</f>
        <v>0</v>
      </c>
      <c r="E137" s="43"/>
    </row>
    <row r="138" spans="1:5" x14ac:dyDescent="0.2">
      <c r="A138" s="117">
        <v>5250</v>
      </c>
      <c r="B138" s="120" t="s">
        <v>244</v>
      </c>
      <c r="C138" s="118">
        <v>137759.57999999999</v>
      </c>
      <c r="D138" s="126">
        <f>IFERROR(C138/$C$138,"")</f>
        <v>1</v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>
        <f>IFERROR(C139/$C$138,"")</f>
        <v>0</v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>
        <f>IFERROR(C140/$C$138,"")</f>
        <v>0</v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>
        <f>IFERROR(C141/$C$138,"")</f>
        <v>0</v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949564.61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949564.61</v>
      </c>
      <c r="D163" s="126">
        <f>IFERROR(C163/$C$163,"")</f>
        <v>1</v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>
        <f>IFERROR(C164/$C$163,"")</f>
        <v>0</v>
      </c>
      <c r="E164" s="43"/>
    </row>
    <row r="165" spans="1:5" x14ac:dyDescent="0.2">
      <c r="A165" s="45">
        <v>5332</v>
      </c>
      <c r="B165" s="43" t="s">
        <v>330</v>
      </c>
      <c r="C165" s="46">
        <v>949564.61</v>
      </c>
      <c r="D165" s="126">
        <f>IFERROR(C165/$C$163,"")</f>
        <v>1</v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925668.75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925668.75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587</v>
      </c>
    </row>
  </sheetData>
  <sheetProtection formatCells="0" formatColumns="0" formatRows="0" insertColumns="0" insertRows="0" insertHyperlinks="0" deleteColumns="0" deleteRows="0" sort="0" autoFilter="0" pivotTables="0"/>
  <autoFilter ref="A93:C212" xr:uid="{00000000-0009-0000-0000-000001000000}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 xr:uid="{00000000-0002-0000-0100-000000000000}"/>
    <dataValidation allowBlank="1" showInputMessage="1" showErrorMessage="1" prompt="Corresponde al nombre o descripción de la cuenta de acuerdo al Plan de Cuentas emitido por el CONAC." sqref="B8" xr:uid="{00000000-0002-0000-0100-000001000000}"/>
    <dataValidation allowBlank="1" showInputMessage="1" showErrorMessage="1" prompt="Saldo final del periodo que corresponde a la información presentada (trimestral: 1er, 2do, 3ro. o 4to. / CP)." sqref="C8" xr:uid="{00000000-0002-0000-0100-000002000000}"/>
    <dataValidation allowBlank="1" showInputMessage="1" showErrorMessage="1" prompt="Porcentaje que representa el ingreso con respecto del rubro al que corresponden." sqref="D8" xr:uid="{00000000-0002-0000-0100-000003000000}"/>
    <dataValidation allowBlank="1" showInputMessage="1" showErrorMessage="1" prompt="Justificar aquellas que en lo individual representen el 15% o más del total del rubro al que corresponden." sqref="E8" xr:uid="{00000000-0002-0000-0100-000004000000}"/>
  </dataValidations>
  <pageMargins left="0.7" right="0.7" top="0.75" bottom="0.75" header="0.3" footer="0.3"/>
  <pageSetup scale="6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149" workbookViewId="3">
      <selection activeCell="I177" sqref="I177"/>
    </sheetView>
  </sheetViews>
  <sheetFormatPr baseColWidth="10" defaultColWidth="9.109375" defaultRowHeight="10.199999999999999" x14ac:dyDescent="0.2"/>
  <cols>
    <col min="1" max="1" width="10" style="15" customWidth="1"/>
    <col min="2" max="2" width="64.5546875" style="15" bestFit="1" customWidth="1"/>
    <col min="3" max="3" width="16.44140625" style="15" bestFit="1" customWidth="1"/>
    <col min="4" max="4" width="19.109375" style="15" customWidth="1"/>
    <col min="5" max="5" width="24.5546875" style="15" customWidth="1"/>
    <col min="6" max="6" width="22.88671875" style="15" customWidth="1"/>
    <col min="7" max="8" width="16.88671875" style="15" customWidth="1"/>
    <col min="9" max="9" width="13.88671875" style="15" customWidth="1"/>
    <col min="10" max="10" width="23.88671875" style="15" bestFit="1" customWidth="1"/>
    <col min="11" max="16384" width="9.109375" style="15"/>
  </cols>
  <sheetData>
    <row r="1" spans="1:8" s="12" customFormat="1" ht="11.25" customHeight="1" x14ac:dyDescent="0.3">
      <c r="A1" s="153" t="str">
        <f>'Notas a los Edos Financieros'!A1</f>
        <v>MUNICIPIO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3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3">
      <c r="A3" s="153" t="str">
        <f>'Notas a los Edos Financieros'!A3</f>
        <v>DEL 01 DE ENERO DEL 2024 AL 30 DE SEPTIEMBRE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3</v>
      </c>
    </row>
    <row r="4" spans="1:8" s="12" customFormat="1" ht="11.25" customHeight="1" x14ac:dyDescent="0.3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318754.8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1879867.25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240174.56</v>
      </c>
      <c r="D20" s="19">
        <v>240174.56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15973521.4</v>
      </c>
      <c r="D27" s="19">
        <v>15973521.4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0</v>
      </c>
    </row>
    <row r="42" spans="1:8" x14ac:dyDescent="0.2">
      <c r="A42" s="17">
        <v>1151</v>
      </c>
      <c r="B42" s="15" t="s">
        <v>99</v>
      </c>
      <c r="C42" s="19">
        <v>0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264398211.28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22335174.579999998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199158635.66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42904401.039999999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54057827.789999999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11235256.15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1995910.49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238268.89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25814859.620000001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14236670.029999999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536862.61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851919.56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851919.56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2077787.14</v>
      </c>
      <c r="D110" s="19">
        <v>2077787.14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435460.71</v>
      </c>
      <c r="D111" s="19">
        <v>435460.71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611356.68999999994</v>
      </c>
      <c r="D112" s="19">
        <v>611356.68999999994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426000.63</v>
      </c>
      <c r="D113" s="19">
        <v>426000.63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749305.42</v>
      </c>
      <c r="D114" s="19">
        <v>749305.42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-36000</v>
      </c>
      <c r="D115" s="19">
        <v>-36000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7526.7</v>
      </c>
      <c r="D117" s="19">
        <v>7526.7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-115863.01</v>
      </c>
      <c r="D119" s="19">
        <v>-115863.01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864981.49</v>
      </c>
      <c r="D120" s="19">
        <v>864981.49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864981.49</v>
      </c>
      <c r="D123" s="19">
        <v>864981.49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41134.080000000002</v>
      </c>
    </row>
    <row r="145" spans="1:8" x14ac:dyDescent="0.2">
      <c r="A145" s="17">
        <v>2151</v>
      </c>
      <c r="B145" s="15" t="s">
        <v>565</v>
      </c>
      <c r="C145" s="19">
        <v>41134.080000000002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0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0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587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 xr:uid="{00000000-0002-0000-0200-000000000000}"/>
    <dataValidation allowBlank="1" showInputMessage="1" showErrorMessage="1" prompt="Corresponde al nombre o descripción de la cuenta de acuerdo al Plan de Cuentas emitido por el CONAC." sqref="B8 B14 B19 B31 B40 B45 B49 B55 B75 B91 B166 B109 B126 B143 B154 B97" xr:uid="{00000000-0002-0000-0200-000001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 xr:uid="{00000000-0002-0000-0200-000002000000}"/>
    <dataValidation allowBlank="1" showInputMessage="1" showErrorMessage="1" prompt="Especificar el tipo de instrumento de inversión: Bondes, Petrobonos, Cetes, Mesa de dinero, etc." sqref="D8" xr:uid="{00000000-0002-0000-0200-000003000000}"/>
    <dataValidation allowBlank="1" showInputMessage="1" showErrorMessage="1" prompt="Identificar la viabilidad y disponibilidad de recursos para llevar a cabo las acciones de cobro correspondiente." sqref="H14" xr:uid="{00000000-0002-0000-0200-000004000000}"/>
    <dataValidation allowBlank="1" showInputMessage="1" showErrorMessage="1" prompt="Importe de la cuentas por cobrar con fecha de vencimiento de 1 a 90 días." sqref="D19" xr:uid="{00000000-0002-0000-0200-000005000000}"/>
    <dataValidation allowBlank="1" showInputMessage="1" showErrorMessage="1" prompt="Importe de la cuentas por cobrar con fecha de vencimiento de 91 a 180 días." sqref="E19" xr:uid="{00000000-0002-0000-0200-000006000000}"/>
    <dataValidation allowBlank="1" showInputMessage="1" showErrorMessage="1" prompt="Importe de la cuentas por cobrar con fecha de vencimiento de 181 a 365 días." sqref="F19" xr:uid="{00000000-0002-0000-0200-000007000000}"/>
    <dataValidation allowBlank="1" showInputMessage="1" showErrorMessage="1" prompt="Importe de la cuentas por cobrar con vencimiento mayor a 365 días." sqref="G19" xr:uid="{00000000-0002-0000-0200-000008000000}"/>
    <dataValidation allowBlank="1" showInputMessage="1" showErrorMessage="1" prompt="Informar sobre características cualitativas de la cuenta, ejemplo: acciones implementadas para su recuperación, causas de la demora en su recuperación." sqref="H19" xr:uid="{00000000-0002-0000-0200-000009000000}"/>
    <dataValidation allowBlank="1" showInputMessage="1" showErrorMessage="1" prompt="Sistema de costeo." sqref="D31" xr:uid="{00000000-0002-0000-0200-00000A000000}"/>
    <dataValidation allowBlank="1" showInputMessage="1" showErrorMessage="1" prompt="Método de valuación aplicados a los inventarios (UEPS, PROMEDIO, etc.)." sqref="E31 D40" xr:uid="{00000000-0002-0000-0200-00000B000000}"/>
    <dataValidation allowBlank="1" showInputMessage="1" showErrorMessage="1" prompt="Plasmar el impacto en la información por la elección del método de valuación." sqref="F31 F40" xr:uid="{00000000-0002-0000-0200-00000C000000}"/>
    <dataValidation allowBlank="1" showInputMessage="1" showErrorMessage="1" prompt="Justificar el uso del método de valuación elegido y las ventajas del mismo." sqref="E40" xr:uid="{00000000-0002-0000-0200-00000D000000}"/>
    <dataValidation allowBlank="1" showInputMessage="1" showErrorMessage="1" prompt="Tipo de fideicomiso(s) que tiene la entidad derivado de los recursos asignados (Art. 32 LGCG.). Puede ser de: Administración, Inversión." sqref="D45" xr:uid="{00000000-0002-0000-0200-00000E000000}"/>
    <dataValidation allowBlank="1" showInputMessage="1" showErrorMessage="1" prompt="Características relevantes que tengan impacto financiero o situación de riesgo. Ejemplo: Becas a fondo perdido." sqref="E45" xr:uid="{00000000-0002-0000-0200-00000F000000}"/>
    <dataValidation allowBlank="1" showInputMessage="1" showErrorMessage="1" prompt="Importe de la depreciación correspondiente al ejercicio en la cuenta 5.5.1." sqref="D55 D75" xr:uid="{00000000-0002-0000-0200-000010000000}"/>
    <dataValidation allowBlank="1" showInputMessage="1" showErrorMessage="1" prompt="Plasmar el importe acumulado de depreciación especificado en las cuentas 1.2.6." sqref="E75 E55" xr:uid="{00000000-0002-0000-0200-000011000000}"/>
    <dataValidation allowBlank="1" showInputMessage="1" showErrorMessage="1" prompt="Especificar el método de depreciación de activos fijos (Línea recta, decreciente, doble cuota, etc.)." sqref="F55" xr:uid="{00000000-0002-0000-0200-000012000000}"/>
    <dataValidation allowBlank="1" showInputMessage="1" showErrorMessage="1" prompt="Registrar porcentaje de depreciación aplicada." sqref="G55" xr:uid="{00000000-0002-0000-0200-000013000000}"/>
    <dataValidation allowBlank="1" showInputMessage="1" showErrorMessage="1" prompt="Precisar la periodicidad de aplicación de la depreciación así como especificar si existe un cambio en criterio contable, justificada con base a una imposición voluntaria." sqref="H55" xr:uid="{00000000-0002-0000-0200-000014000000}"/>
    <dataValidation allowBlank="1" showInputMessage="1" showErrorMessage="1" prompt="Estado en que se encuentren los bienes." sqref="I55" xr:uid="{00000000-0002-0000-0200-000015000000}"/>
    <dataValidation allowBlank="1" showInputMessage="1" showErrorMessage="1" prompt="Informará de las características significativas del estado en el que se encuentran los activos." sqref="J55" xr:uid="{00000000-0002-0000-0200-000016000000}"/>
    <dataValidation allowBlank="1" showInputMessage="1" showErrorMessage="1" prompt="Especificar el método de amortización de activos intangibles (Línea recta, decreciente, doble cuota, etc.)." sqref="F75" xr:uid="{00000000-0002-0000-0200-000017000000}"/>
    <dataValidation allowBlank="1" showErrorMessage="1" prompt="Registrar porcentaje de amortización aplicada." sqref="G75" xr:uid="{00000000-0002-0000-0200-000018000000}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 xr:uid="{00000000-0002-0000-0200-000019000000}"/>
    <dataValidation allowBlank="1" showInputMessage="1" showErrorMessage="1" prompt="Características cualitativas significativas que les impacten financieramente." sqref="D97 E126 E143 E154 E166" xr:uid="{00000000-0002-0000-0200-00001A000000}"/>
    <dataValidation allowBlank="1" showInputMessage="1" showErrorMessage="1" prompt="Importe de la cuentas por pagar con fecha de vencimiento de 1 a 90 días." sqref="D109" xr:uid="{00000000-0002-0000-0200-00001B000000}"/>
    <dataValidation allowBlank="1" showInputMessage="1" showErrorMessage="1" prompt="Importe de la cuentas por pagar con fecha de vencimiento de 91 a 180 días." sqref="E109" xr:uid="{00000000-0002-0000-0200-00001C000000}"/>
    <dataValidation allowBlank="1" showInputMessage="1" showErrorMessage="1" prompt="Importe de la cuentas por pagar con fecha de vencimiento de 181 a 365 días." sqref="F109" xr:uid="{00000000-0002-0000-0200-00001D000000}"/>
    <dataValidation allowBlank="1" showInputMessage="1" showErrorMessage="1" prompt="Importe de la cuentas por pagar con fecha de vencimiento mayor a 365 días." sqref="G109" xr:uid="{00000000-0002-0000-0200-00001E000000}"/>
    <dataValidation allowBlank="1" showInputMessage="1" showErrorMessage="1" prompt="Informar sobre la factibilidad de pago." sqref="H109" xr:uid="{00000000-0002-0000-0200-00001F000000}"/>
    <dataValidation allowBlank="1" showInputMessage="1" showErrorMessage="1" prompt="Especificar origen de dicho recurso: Federal, Estatal, Municipal, Particulares." sqref="D126 D143 D154 D166" xr:uid="{00000000-0002-0000-0200-000020000000}"/>
  </dataValidation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topLeftCell="A13" workbookViewId="3">
      <selection activeCell="B30" sqref="B30"/>
    </sheetView>
  </sheetViews>
  <sheetFormatPr baseColWidth="10" defaultColWidth="9.109375" defaultRowHeight="10.199999999999999" x14ac:dyDescent="0.2"/>
  <cols>
    <col min="1" max="1" width="10" style="24" customWidth="1"/>
    <col min="2" max="2" width="48.109375" style="24" customWidth="1"/>
    <col min="3" max="3" width="22.88671875" style="24" customWidth="1"/>
    <col min="4" max="5" width="16.88671875" style="24" customWidth="1"/>
    <col min="6" max="16384" width="9.109375" style="24"/>
  </cols>
  <sheetData>
    <row r="1" spans="1:5" ht="11.25" customHeight="1" x14ac:dyDescent="0.2">
      <c r="A1" s="155" t="str">
        <f>ESF!A1</f>
        <v>MUNICIPIO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30 DE SEPTIEMBRE DEL 2024</v>
      </c>
      <c r="B3" s="155"/>
      <c r="C3" s="155"/>
      <c r="D3" s="22" t="s">
        <v>3</v>
      </c>
      <c r="E3" s="23">
        <f>'Notas a los Edos Financieros'!D3</f>
        <v>3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420489.44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6204470.6799999997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93856154.849999994</v>
      </c>
    </row>
    <row r="16" spans="1:5" x14ac:dyDescent="0.2">
      <c r="A16" s="28">
        <v>3220</v>
      </c>
      <c r="B16" s="24" t="s">
        <v>383</v>
      </c>
      <c r="C16" s="29">
        <v>269571479.37</v>
      </c>
    </row>
    <row r="17" spans="1:3" x14ac:dyDescent="0.2">
      <c r="A17" s="28">
        <v>3230</v>
      </c>
      <c r="B17" s="24" t="s">
        <v>384</v>
      </c>
      <c r="C17" s="29">
        <v>4539626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4539626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-1104028.74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 xr:uid="{00000000-0002-0000-0300-000000000000}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 xr:uid="{00000000-0002-0000-0300-000001000000}"/>
    <dataValidation allowBlank="1" showInputMessage="1" showErrorMessage="1" prompt="Corresponde al nombre o descripción de la cuenta de acuerdo al Plan de Cuentas emitido por el CONAC." sqref="B8 B14" xr:uid="{00000000-0002-0000-0300-000002000000}"/>
    <dataValidation allowBlank="1" showInputMessage="1" showErrorMessage="1" prompt="Tipo de patrimonio clasificado de acuerdo al Plan de Cuentas emitido por el CONAC: Aportaciones, Donaciones de Capital y/o Actualización de la Hacienda Pública/Patrimonio." sqref="D8" xr:uid="{00000000-0002-0000-0300-000003000000}"/>
    <dataValidation allowBlank="1" showInputMessage="1" showErrorMessage="1" prompt="Procedencia de los recursos: Estatal o Municipal." sqref="E8" xr:uid="{00000000-0002-0000-0300-000004000000}"/>
    <dataValidation allowBlank="1" showInputMessage="1" showErrorMessage="1" prompt="Procedencia de los recursos que modifican al_x000a_patrimonio generado." sqref="D14" xr:uid="{00000000-0002-0000-0300-000005000000}"/>
  </dataValidation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topLeftCell="A115" zoomScaleNormal="100" workbookViewId="3">
      <selection activeCell="F145" sqref="F145"/>
    </sheetView>
  </sheetViews>
  <sheetFormatPr baseColWidth="10" defaultColWidth="9.109375" defaultRowHeight="10.199999999999999" x14ac:dyDescent="0.2"/>
  <cols>
    <col min="1" max="1" width="10" style="24" customWidth="1"/>
    <col min="2" max="2" width="63.44140625" style="24" bestFit="1" customWidth="1"/>
    <col min="3" max="3" width="15.109375" style="24" bestFit="1" customWidth="1"/>
    <col min="4" max="4" width="16.44140625" style="24" bestFit="1" customWidth="1"/>
    <col min="5" max="5" width="19.109375" style="24" customWidth="1"/>
    <col min="6" max="16384" width="9.109375" style="24"/>
  </cols>
  <sheetData>
    <row r="1" spans="1:5" s="30" customFormat="1" ht="11.25" customHeight="1" x14ac:dyDescent="0.3">
      <c r="A1" s="155" t="str">
        <f>ESF!A1</f>
        <v>MUNICIPIO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3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3">
      <c r="A3" s="155" t="str">
        <f>ESF!A3</f>
        <v>DEL 01 DE ENERO DEL 2024 AL 30 DE SEPTIEMBRE DEL 2024</v>
      </c>
      <c r="B3" s="155"/>
      <c r="C3" s="155"/>
      <c r="D3" s="22" t="s">
        <v>3</v>
      </c>
      <c r="E3" s="23">
        <f>'Notas a los Edos Financieros'!D3</f>
        <v>3</v>
      </c>
    </row>
    <row r="4" spans="1:5" s="30" customFormat="1" ht="11.25" customHeight="1" x14ac:dyDescent="0.3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30000</v>
      </c>
      <c r="D9" s="29">
        <v>30000</v>
      </c>
    </row>
    <row r="10" spans="1:5" x14ac:dyDescent="0.2">
      <c r="A10" s="28">
        <v>1112</v>
      </c>
      <c r="B10" s="24" t="s">
        <v>398</v>
      </c>
      <c r="C10" s="29">
        <v>40236568.32</v>
      </c>
      <c r="D10" s="29">
        <v>41871038.329999998</v>
      </c>
    </row>
    <row r="11" spans="1:5" x14ac:dyDescent="0.2">
      <c r="A11" s="28">
        <v>1113</v>
      </c>
      <c r="B11" s="24" t="s">
        <v>399</v>
      </c>
      <c r="C11" s="29">
        <v>51200</v>
      </c>
      <c r="D11" s="29">
        <v>51200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318754.8</v>
      </c>
      <c r="D13" s="29">
        <v>318754.8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1.92</v>
      </c>
      <c r="D15" s="29">
        <v>1.92</v>
      </c>
    </row>
    <row r="16" spans="1:5" x14ac:dyDescent="0.2">
      <c r="A16" s="35">
        <v>1110</v>
      </c>
      <c r="B16" s="94" t="s">
        <v>402</v>
      </c>
      <c r="C16" s="89">
        <f>SUM(C9:C15)</f>
        <v>40636525.039999999</v>
      </c>
      <c r="D16" s="89">
        <f>SUM(D9:D15)</f>
        <v>42270995.049999997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264398211.28</v>
      </c>
      <c r="D21" s="89">
        <f>SUM(D22:D28)</f>
        <v>69219372.620000005</v>
      </c>
    </row>
    <row r="22" spans="1:4" x14ac:dyDescent="0.2">
      <c r="A22" s="28">
        <v>1231</v>
      </c>
      <c r="B22" s="24" t="s">
        <v>110</v>
      </c>
      <c r="C22" s="29">
        <v>22335174.579999998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199158635.66</v>
      </c>
      <c r="D26" s="29">
        <v>29878814.039999999</v>
      </c>
    </row>
    <row r="27" spans="1:4" x14ac:dyDescent="0.2">
      <c r="A27" s="28">
        <v>1236</v>
      </c>
      <c r="B27" s="24" t="s">
        <v>115</v>
      </c>
      <c r="C27" s="29">
        <v>42904401.039999999</v>
      </c>
      <c r="D27" s="29">
        <v>39340558.579999998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54057827.790000007</v>
      </c>
      <c r="D29" s="89">
        <f>SUM(D30:D37)</f>
        <v>5239486.1899999995</v>
      </c>
    </row>
    <row r="30" spans="1:4" x14ac:dyDescent="0.2">
      <c r="A30" s="28">
        <v>1241</v>
      </c>
      <c r="B30" s="24" t="s">
        <v>118</v>
      </c>
      <c r="C30" s="29">
        <v>11235256.15</v>
      </c>
      <c r="D30" s="29">
        <v>930136.63</v>
      </c>
    </row>
    <row r="31" spans="1:4" x14ac:dyDescent="0.2">
      <c r="A31" s="28">
        <v>1242</v>
      </c>
      <c r="B31" s="24" t="s">
        <v>119</v>
      </c>
      <c r="C31" s="29">
        <v>1995910.49</v>
      </c>
      <c r="D31" s="29">
        <v>957115.02</v>
      </c>
    </row>
    <row r="32" spans="1:4" x14ac:dyDescent="0.2">
      <c r="A32" s="28">
        <v>1243</v>
      </c>
      <c r="B32" s="24" t="s">
        <v>120</v>
      </c>
      <c r="C32" s="29">
        <v>238268.89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25814859.620000001</v>
      </c>
      <c r="D33" s="29">
        <v>1010570.7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14236670.029999999</v>
      </c>
      <c r="D35" s="29">
        <v>2205688.84</v>
      </c>
    </row>
    <row r="36" spans="1:6" x14ac:dyDescent="0.2">
      <c r="A36" s="28">
        <v>1247</v>
      </c>
      <c r="B36" s="24" t="s">
        <v>124</v>
      </c>
      <c r="C36" s="29">
        <v>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536862.61</v>
      </c>
      <c r="D37" s="29">
        <v>135975</v>
      </c>
    </row>
    <row r="38" spans="1:6" x14ac:dyDescent="0.2">
      <c r="A38" s="35">
        <v>1250</v>
      </c>
      <c r="B38" s="36" t="s">
        <v>129</v>
      </c>
      <c r="C38" s="89">
        <f>SUM(C39:C43)</f>
        <v>851919.56</v>
      </c>
      <c r="D38" s="89">
        <f>SUM(D39:D43)</f>
        <v>69600</v>
      </c>
    </row>
    <row r="39" spans="1:6" x14ac:dyDescent="0.2">
      <c r="A39" s="28">
        <v>1251</v>
      </c>
      <c r="B39" s="24" t="s">
        <v>130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851919.56</v>
      </c>
      <c r="D42" s="29">
        <v>69600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319307958.63</v>
      </c>
      <c r="D44" s="89">
        <f>D21+D29+D38</f>
        <v>74528458.810000002</v>
      </c>
    </row>
    <row r="46" spans="1:6" ht="14.4" x14ac:dyDescent="0.3">
      <c r="A46" s="26" t="s">
        <v>559</v>
      </c>
      <c r="B46" s="26"/>
      <c r="C46" s="26"/>
      <c r="D46" s="26"/>
      <c r="F46"/>
    </row>
    <row r="47" spans="1:6" ht="14.4" x14ac:dyDescent="0.3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3">
      <c r="A48" s="35">
        <v>3210</v>
      </c>
      <c r="B48" s="36" t="s">
        <v>404</v>
      </c>
      <c r="C48" s="89">
        <v>93856154.849999994</v>
      </c>
      <c r="D48" s="89">
        <v>56827300.270000003</v>
      </c>
      <c r="E48" s="99"/>
      <c r="F48"/>
    </row>
    <row r="49" spans="1:6" ht="11.25" customHeight="1" x14ac:dyDescent="0.3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3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3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3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3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3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3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3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3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3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3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3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3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3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3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3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3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3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3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3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3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3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3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3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3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3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3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3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3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3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3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3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3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3">
      <c r="A82" s="28">
        <v>5591</v>
      </c>
      <c r="B82" s="24" t="s">
        <v>365</v>
      </c>
      <c r="C82" s="29">
        <v>925668.75</v>
      </c>
      <c r="D82" s="29">
        <v>925668.75</v>
      </c>
      <c r="F82"/>
    </row>
    <row r="83" spans="1:6" ht="11.25" customHeight="1" x14ac:dyDescent="0.3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3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3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3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3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3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3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3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3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3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3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3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3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3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3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3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3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3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4.4" x14ac:dyDescent="0.3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3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3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3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3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3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3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3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3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3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3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3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3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3">
      <c r="A136" s="28"/>
      <c r="B136" s="96" t="s">
        <v>429</v>
      </c>
      <c r="C136" s="89">
        <f>C48+C49-C101</f>
        <v>93856154.849999994</v>
      </c>
      <c r="D136" s="89">
        <f>D48+D49-D101</f>
        <v>56827300.270000003</v>
      </c>
      <c r="F136"/>
    </row>
    <row r="137" spans="1:6" ht="9.6" customHeight="1" x14ac:dyDescent="0.3">
      <c r="F137"/>
    </row>
    <row r="138" spans="1:6" ht="9.9" customHeight="1" x14ac:dyDescent="0.3">
      <c r="B138" s="15" t="s">
        <v>587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 xr:uid="{00000000-0002-0000-0400-000000000000}"/>
    <dataValidation allowBlank="1" showInputMessage="1" showErrorMessage="1" prompt="Corresponde al número de la cuenta de acuerdo al Plan de Cuentas emitido por el CONAC." sqref="A8 A20 A47" xr:uid="{00000000-0002-0000-0400-000001000000}"/>
    <dataValidation allowBlank="1" showInputMessage="1" showErrorMessage="1" prompt="Importe final del periodo que corresponde a la información financiera presentada (trimestral: 1er, 2do, 3ro. o 4to / CP.)." sqref="C8 C20 C47" xr:uid="{00000000-0002-0000-0400-000002000000}"/>
    <dataValidation allowBlank="1" showInputMessage="1" showErrorMessage="1" prompt="Saldo al 31 de diciembre del año anterior." sqref="D8 D20 D47" xr:uid="{00000000-0002-0000-0400-000003000000}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E31" sqref="E31"/>
    </sheetView>
  </sheetViews>
  <sheetFormatPr baseColWidth="10" defaultColWidth="11.44140625" defaultRowHeight="10.199999999999999" x14ac:dyDescent="0.2"/>
  <cols>
    <col min="1" max="1" width="4" style="32" customWidth="1"/>
    <col min="2" max="2" width="63.109375" style="32" customWidth="1"/>
    <col min="3" max="3" width="17.88671875" style="32" customWidth="1"/>
    <col min="4" max="16384" width="11.44140625" style="32"/>
  </cols>
  <sheetData>
    <row r="1" spans="1:5" s="31" customFormat="1" ht="11.25" customHeight="1" x14ac:dyDescent="0.3">
      <c r="A1" s="156" t="str">
        <f>ESF!A1</f>
        <v>MUNICIPIO DE CORONEO, GTO. 2024</v>
      </c>
      <c r="B1" s="157"/>
      <c r="C1" s="158"/>
    </row>
    <row r="2" spans="1:5" s="31" customFormat="1" ht="11.25" customHeight="1" x14ac:dyDescent="0.3">
      <c r="A2" s="159" t="s">
        <v>430</v>
      </c>
      <c r="B2" s="160"/>
      <c r="C2" s="161"/>
    </row>
    <row r="3" spans="1:5" s="31" customFormat="1" ht="11.25" customHeight="1" x14ac:dyDescent="0.3">
      <c r="A3" s="159" t="str">
        <f>ESF!A3</f>
        <v>DEL 01 DE ENERO DEL 2024 AL 30 DE SEPTIEMBRE DEL 2024</v>
      </c>
      <c r="B3" s="160"/>
      <c r="C3" s="161"/>
    </row>
    <row r="4" spans="1:5" s="31" customFormat="1" x14ac:dyDescent="0.3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221200137.25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4.4" x14ac:dyDescent="0.3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221200137.25</v>
      </c>
    </row>
    <row r="23" spans="1:3" x14ac:dyDescent="0.2">
      <c r="B23" s="15" t="s">
        <v>587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topLeftCell="A25" workbookViewId="3">
      <selection activeCell="E47" sqref="E47"/>
    </sheetView>
  </sheetViews>
  <sheetFormatPr baseColWidth="10" defaultColWidth="11.44140625" defaultRowHeight="10.199999999999999" x14ac:dyDescent="0.2"/>
  <cols>
    <col min="1" max="1" width="3.88671875" style="32" customWidth="1"/>
    <col min="2" max="2" width="62.109375" style="32" customWidth="1"/>
    <col min="3" max="3" width="17.88671875" style="32" customWidth="1"/>
    <col min="4" max="16384" width="11.44140625" style="32"/>
  </cols>
  <sheetData>
    <row r="1" spans="1:5" s="34" customFormat="1" ht="11.25" customHeight="1" x14ac:dyDescent="0.3">
      <c r="A1" s="166" t="str">
        <f>ESF!A1</f>
        <v>MUNICIPIO DE CORONEO, GTO. 2024</v>
      </c>
      <c r="B1" s="167"/>
      <c r="C1" s="168"/>
    </row>
    <row r="2" spans="1:5" s="34" customFormat="1" ht="11.25" customHeight="1" x14ac:dyDescent="0.3">
      <c r="A2" s="169" t="s">
        <v>445</v>
      </c>
      <c r="B2" s="170"/>
      <c r="C2" s="171"/>
    </row>
    <row r="3" spans="1:5" s="34" customFormat="1" ht="11.25" customHeight="1" x14ac:dyDescent="0.3">
      <c r="A3" s="169" t="str">
        <f>ESF!A3</f>
        <v>DEL 01 DE ENERO DEL 2024 AL 30 DE SEPTIEMBRE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4.4" x14ac:dyDescent="0.3">
      <c r="A6" s="77" t="s">
        <v>446</v>
      </c>
      <c r="B6" s="47"/>
      <c r="C6" s="70">
        <v>158438323.84999999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76273146.859999999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1023936.63</v>
      </c>
      <c r="E11" s="148"/>
    </row>
    <row r="12" spans="1:5" x14ac:dyDescent="0.2">
      <c r="A12" s="87">
        <v>2.4</v>
      </c>
      <c r="B12" s="69" t="s">
        <v>119</v>
      </c>
      <c r="C12" s="80">
        <v>957115.02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1735790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2205688.84</v>
      </c>
      <c r="E16" s="148"/>
    </row>
    <row r="17" spans="1:5" x14ac:dyDescent="0.2">
      <c r="A17" s="87">
        <v>2.9</v>
      </c>
      <c r="B17" s="69" t="s">
        <v>125</v>
      </c>
      <c r="C17" s="80">
        <v>135975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69600</v>
      </c>
      <c r="E19" s="148"/>
    </row>
    <row r="20" spans="1:5" x14ac:dyDescent="0.2">
      <c r="A20" s="87" t="s">
        <v>451</v>
      </c>
      <c r="B20" s="69" t="s">
        <v>452</v>
      </c>
      <c r="C20" s="80">
        <v>29878814.039999999</v>
      </c>
    </row>
    <row r="21" spans="1:5" x14ac:dyDescent="0.2">
      <c r="A21" s="87" t="s">
        <v>453</v>
      </c>
      <c r="B21" s="69" t="s">
        <v>454</v>
      </c>
      <c r="C21" s="80">
        <v>39340558.579999998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925668.75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925668.75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925668.75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83090845.739999995</v>
      </c>
    </row>
    <row r="42" spans="1:5" x14ac:dyDescent="0.2">
      <c r="B42" s="15" t="s">
        <v>587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verticalDpi="0" r:id="rId1"/>
  <ignoredErrors>
    <ignoredError sqref="A18:A29 A32:A34 A37:A38 A35:A36" numberStoredAsText="1"/>
    <ignoredError sqref="A1:C1 A3:C3 B2:C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>
    <pageSetUpPr fitToPage="1"/>
  </sheetPr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abSelected="1" topLeftCell="A49" workbookViewId="3">
      <selection activeCell="F82" sqref="F82"/>
    </sheetView>
  </sheetViews>
  <sheetFormatPr baseColWidth="10" defaultColWidth="9.109375" defaultRowHeight="10.199999999999999" x14ac:dyDescent="0.2"/>
  <cols>
    <col min="1" max="1" width="12.88671875" style="24" customWidth="1"/>
    <col min="2" max="2" width="72.109375" style="24" customWidth="1"/>
    <col min="3" max="7" width="15.88671875" style="24" customWidth="1"/>
    <col min="8" max="8" width="11.88671875" style="24" customWidth="1"/>
    <col min="9" max="9" width="13.44140625" style="24" customWidth="1"/>
    <col min="10" max="10" width="13.109375" style="24" customWidth="1"/>
    <col min="11" max="16384" width="9.109375" style="24"/>
  </cols>
  <sheetData>
    <row r="1" spans="1:10" ht="11.25" customHeight="1" x14ac:dyDescent="0.2">
      <c r="A1" s="155" t="str">
        <f>'Notas a los Edos Financieros'!A1</f>
        <v>MUNICIPIO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30 DE SEPTIEMBRE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3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0.8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144622844.06999999</v>
      </c>
    </row>
    <row r="42" spans="1:6" x14ac:dyDescent="0.2">
      <c r="A42" s="24">
        <v>8120</v>
      </c>
      <c r="B42" s="136" t="s">
        <v>515</v>
      </c>
      <c r="C42" s="149">
        <v>47370619.200000003</v>
      </c>
    </row>
    <row r="43" spans="1:6" x14ac:dyDescent="0.2">
      <c r="A43" s="24">
        <v>8130</v>
      </c>
      <c r="B43" s="136" t="s">
        <v>516</v>
      </c>
      <c r="C43" s="149">
        <v>78873770.379999995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0.8" thickBot="1" x14ac:dyDescent="0.25">
      <c r="A45" s="24">
        <v>8150</v>
      </c>
      <c r="B45" s="137" t="s">
        <v>518</v>
      </c>
      <c r="C45" s="150">
        <v>176125995.25</v>
      </c>
    </row>
    <row r="47" spans="1:6" ht="10.8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144964672.06999999</v>
      </c>
    </row>
    <row r="51" spans="1:3" x14ac:dyDescent="0.2">
      <c r="A51" s="24">
        <v>8220</v>
      </c>
      <c r="B51" s="136" t="s">
        <v>520</v>
      </c>
      <c r="C51" s="138">
        <v>52308173.960000001</v>
      </c>
    </row>
    <row r="52" spans="1:3" x14ac:dyDescent="0.2">
      <c r="A52" s="24">
        <v>8230</v>
      </c>
      <c r="B52" s="136" t="s">
        <v>521</v>
      </c>
      <c r="C52" s="138">
        <v>83632501.159999996</v>
      </c>
    </row>
    <row r="53" spans="1:3" x14ac:dyDescent="0.2">
      <c r="A53" s="24">
        <v>8240</v>
      </c>
      <c r="B53" s="136" t="s">
        <v>522</v>
      </c>
      <c r="C53" s="138">
        <v>17862740.899999999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4599</v>
      </c>
    </row>
    <row r="56" spans="1:3" ht="10.8" thickBot="1" x14ac:dyDescent="0.25">
      <c r="A56" s="24">
        <v>8270</v>
      </c>
      <c r="B56" s="137" t="s">
        <v>525</v>
      </c>
      <c r="C56" s="139">
        <v>158421659.37</v>
      </c>
    </row>
    <row r="59" spans="1:3" x14ac:dyDescent="0.2">
      <c r="B59" s="15" t="s">
        <v>588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revision/>
  <cp:lastPrinted>2024-10-04T19:50:24Z</cp:lastPrinted>
  <dcterms:created xsi:type="dcterms:W3CDTF">2012-12-11T20:36:24Z</dcterms:created>
  <dcterms:modified xsi:type="dcterms:W3CDTF">2024-10-07T18:29:48Z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