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22023\"/>
    </mc:Choice>
  </mc:AlternateContent>
  <xr:revisionPtr revIDLastSave="0" documentId="13_ncr:1_{DD616D08-D19E-42F7-82F6-03D37D58D0B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9"/>
</workbook>
</file>

<file path=xl/calcChain.xml><?xml version="1.0" encoding="utf-8"?>
<calcChain xmlns="http://schemas.openxmlformats.org/spreadsheetml/2006/main">
  <c r="D58" i="62" l="1"/>
  <c r="C58" i="62"/>
  <c r="D56" i="62"/>
  <c r="C56" i="62"/>
  <c r="D54" i="62"/>
  <c r="C54" i="62"/>
  <c r="D52" i="62"/>
  <c r="C52" i="62"/>
  <c r="D50" i="62"/>
  <c r="C50" i="62"/>
  <c r="D100" i="62"/>
  <c r="C100" i="62"/>
  <c r="D103" i="62"/>
  <c r="C103" i="62"/>
  <c r="D109" i="62"/>
  <c r="C109" i="62"/>
  <c r="D111" i="62"/>
  <c r="C111" i="62"/>
  <c r="D113" i="62"/>
  <c r="C113" i="62"/>
  <c r="D121" i="62"/>
  <c r="D98" i="62" s="1"/>
  <c r="C121" i="62"/>
  <c r="D92" i="62"/>
  <c r="C92" i="62"/>
  <c r="D90" i="62"/>
  <c r="D89" i="62" s="1"/>
  <c r="C90" i="62"/>
  <c r="C89" i="62" s="1"/>
  <c r="D80" i="62"/>
  <c r="C80" i="62"/>
  <c r="D74" i="62"/>
  <c r="C74" i="62"/>
  <c r="D71" i="62"/>
  <c r="C71" i="62"/>
  <c r="D62" i="62"/>
  <c r="C62" i="62"/>
  <c r="D37" i="62"/>
  <c r="C37" i="62"/>
  <c r="D28" i="62"/>
  <c r="C28" i="62"/>
  <c r="D20" i="62"/>
  <c r="C20" i="62"/>
  <c r="D15" i="62"/>
  <c r="C15" i="62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C99" i="62"/>
  <c r="C98" i="62" s="1"/>
  <c r="D61" i="62"/>
  <c r="C61" i="62"/>
  <c r="F14" i="59"/>
  <c r="G14" i="59" s="1"/>
  <c r="A1" i="59"/>
  <c r="A1" i="64" s="1"/>
  <c r="D48" i="62" l="1"/>
  <c r="C48" i="62"/>
  <c r="A1" i="63"/>
  <c r="E1" i="62" l="1"/>
  <c r="E2" i="62"/>
  <c r="E3" i="62"/>
  <c r="D131" i="62" l="1"/>
  <c r="C131" i="62"/>
  <c r="D43" i="62" l="1"/>
  <c r="C43" i="62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<sst xmlns="http://schemas.openxmlformats.org/spreadsheetml/2006/main" count="917" uniqueCount="648">
  <si>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</si>
  <si>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</si>
  <si>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</si>
  <si>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</si>
  <si>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</si>
  <si>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</si>
  <si>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</si>
  <si>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</si>
  <si>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</si>
  <si>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</si>
  <si>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</si>
  <si>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</si>
  <si>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</si>
  <si>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</si>
  <si>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</si>
  <si>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</si>
  <si>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</si>
  <si>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</si>
  <si>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</si>
  <si>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</si>
  <si>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</si>
  <si>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</si>
  <si>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</si>
  <si>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</si>
  <si>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</si>
  <si>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</si>
  <si>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</si>
  <si>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</si>
  <si>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</si>
  <si>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</si>
  <si>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</si>
  <si>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</si>
  <si>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</si>
  <si>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</si>
  <si>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</si>
  <si>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</si>
  <si>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</si>
  <si>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</si>
  <si>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</si>
  <si>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</si>
  <si>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</si>
  <si>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</si>
  <si>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</si>
  <si>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</si>
  <si>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</si>
  <si>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</si>
  <si>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</si>
  <si>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</si>
  <si>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</si>
  <si>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</si>
  <si>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</si>
  <si>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</si>
  <si>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</si>
  <si>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</si>
  <si>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</si>
  <si>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</si>
  <si>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</si>
  <si>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</si>
  <si>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</si>
  <si>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</si>
  <si>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</si>
  <si>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</si>
  <si>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</si>
  <si>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</si>
  <si>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</si>
  <si>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</si>
  <si>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</si>
  <si>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</si>
  <si>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</si>
  <si>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</si>
  <si>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</si>
  <si>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</si>
  <si>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</si>
  <si>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</si>
  <si>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</si>
  <si>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</si>
  <si>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</si>
  <si>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</si>
  <si>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</si>
  <si>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</si>
  <si>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</si>
  <si>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</si>
  <si>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</si>
  <si>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</si>
  <si>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</si>
  <si>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</si>
  <si>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</si>
  <si>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</si>
  <si>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</si>
  <si>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</si>
  <si>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</si>
  <si>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</si>
  <si>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</si>
  <si>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</si>
  <si>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</si>
  <si>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</si>
  <si>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</si>
  <si>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</si>
  <si>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</si>
  <si>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</si>
  <si>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</si>
  <si>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</si>
  <si>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</si>
  <si>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</si>
  <si>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</si>
  <si>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</si>
  <si>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</si>
  <si>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</si>
  <si>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</si>
  <si>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</si>
  <si>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</si>
  <si>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</si>
  <si>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</si>
  <si>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</si>
  <si>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</si>
  <si>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</si>
  <si>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</si>
  <si>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</si>
  <si>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</si>
  <si>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</si>
  <si>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</si>
  <si>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</si>
  <si>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</si>
  <si>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</si>
  <si>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</si>
  <si>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</si>
  <si>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</si>
  <si>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</si>
  <si>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</si>
  <si>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</si>
  <si>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</si>
  <si>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</si>
  <si>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</si>
  <si>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</si>
  <si>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</si>
  <si>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</si>
  <si>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</si>
  <si>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</si>
  <si>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</si>
  <si>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</si>
  <si>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</si>
  <si>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</si>
  <si>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</si>
  <si>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</si>
  <si>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</si>
  <si>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</si>
  <si>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</si>
  <si>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</si>
  <si>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</si>
  <si>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</si>
  <si>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</si>
  <si>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</si>
  <si>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</si>
  <si>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</si>
  <si>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</si>
  <si>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</si>
  <si>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</si>
  <si>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</si>
  <si>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</si>
  <si>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</si>
  <si>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</si>
  <si>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</si>
  <si>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</si>
  <si>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</si>
  <si>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</si>
  <si>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</si>
  <si>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</si>
  <si>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</si>
  <si>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</si>
  <si>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</si>
  <si>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</si>
  <si>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</si>
  <si>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</si>
  <si>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</si>
  <si>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</si>
  <si>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</si>
  <si>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</si>
  <si>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</si>
  <si>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</si>
  <si>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</si>
  <si>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</si>
  <si>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</si>
  <si>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</si>
  <si>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</si>
  <si>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</si>
  <si>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</si>
  <si>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</si>
  <si>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</si>
  <si>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</si>
  <si>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</si>
  <si>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</si>
  <si>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</si>
  <si>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</si>
  <si>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</si>
  <si>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</si>
  <si>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</si>
  <si>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</si>
  <si>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</si>
  <si>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</si>
  <si>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</si>
  <si>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</si>
  <si>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</si>
  <si>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</si>
  <si>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</si>
  <si>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</si>
  <si>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</si>
  <si>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</si>
  <si>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</si>
  <si>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</si>
  <si>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</si>
  <si>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</si>
  <si>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</si>
  <si>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</si>
  <si>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</si>
  <si>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</si>
  <si>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</si>
  <si>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</si>
  <si>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</si>
  <si>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</si>
  <si>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</si>
  <si>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</si>
  <si>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</si>
  <si>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</si>
  <si>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</si>
  <si>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</si>
  <si>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</si>
  <si>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</si>
  <si>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</si>
  <si>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</si>
  <si>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</si>
  <si>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</si>
  <si>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</si>
  <si>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</si>
  <si>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</si>
  <si>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</si>
  <si>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</si>
  <si>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</si>
  <si>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</si>
  <si>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</si>
  <si>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</si>
  <si>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</si>
  <si>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</si>
  <si>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</si>
  <si>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</si>
  <si>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</si>
  <si>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</si>
  <si>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</si>
  <si>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</si>
  <si>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</si>
  <si>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</si>
  <si>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</si>
  <si>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</si>
  <si>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</si>
  <si>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</si>
  <si>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</si>
  <si>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</si>
  <si>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</si>
  <si>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</si>
  <si>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</si>
  <si>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</si>
  <si>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</si>
  <si>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</si>
  <si>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</si>
  <si>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</si>
  <si>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</si>
  <si>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</si>
  <si>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</si>
  <si>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</si>
  <si>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</si>
  <si>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</si>
  <si>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</si>
  <si>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</si>
  <si>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</si>
  <si>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</si>
  <si>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</si>
  <si>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</si>
  <si>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</si>
  <si>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</si>
  <si>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</si>
  <si>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</si>
  <si>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</si>
  <si>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</si>
  <si>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</si>
  <si>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</si>
  <si>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</si>
  <si>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</si>
  <si>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</si>
  <si>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</si>
  <si>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</si>
  <si>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</si>
  <si>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</si>
  <si>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</si>
  <si>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</si>
  <si>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</si>
  <si>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</si>
  <si>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</si>
  <si>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</si>
  <si>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</si>
  <si>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</si>
  <si>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</si>
  <si>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</si>
  <si>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</si>
  <si>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</si>
  <si>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</si>
  <si>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</si>
  <si>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</si>
  <si>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</si>
  <si>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</si>
  <si>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</si>
  <si>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</si>
  <si>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</si>
  <si>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</si>
  <si>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</si>
  <si>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</si>
  <si>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</si>
  <si>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</si>
  <si>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</si>
  <si>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</si>
  <si>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</si>
  <si>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</si>
  <si>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</si>
  <si>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</si>
  <si>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</si>
  <si>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</si>
  <si>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</si>
  <si>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</si>
  <si>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</si>
  <si>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</si>
  <si>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</si>
  <si>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</si>
  <si>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</si>
  <si>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</si>
  <si>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</si>
  <si>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</si>
  <si>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</si>
  <si>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</si>
  <si>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</si>
  <si>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</si>
  <si>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</si>
  <si>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</si>
  <si>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</si>
  <si>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</si>
  <si>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</si>
  <si>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</si>
  <si>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</si>
  <si>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</si>
  <si>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</si>
  <si>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</si>
  <si>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</si>
  <si>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</si>
  <si>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</si>
  <si>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</si>
  <si>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</si>
  <si>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</si>
  <si>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</si>
  <si>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</si>
  <si>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</si>
  <si>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</si>
  <si>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</si>
  <si>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</si>
  <si>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</si>
  <si>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</si>
  <si>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</si>
  <si>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</si>
  <si>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</si>
  <si>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</si>
  <si>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</si>
  <si>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</si>
  <si>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</si>
  <si>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</si>
  <si>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</si>
  <si>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</si>
  <si>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</si>
  <si>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</si>
  <si>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</si>
  <si>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</si>
  <si>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</si>
  <si>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</si>
  <si>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</si>
  <si>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</si>
  <si>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</si>
  <si>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</si>
  <si>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</si>
  <si>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</si>
  <si>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</si>
  <si>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</si>
  <si>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</si>
  <si>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</si>
  <si>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</si>
  <si>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</si>
  <si>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</si>
  <si>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</si>
  <si>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</si>
  <si>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</si>
  <si>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</si>
  <si>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</si>
  <si>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</si>
  <si>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</si>
  <si>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</si>
  <si>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</si>
  <si>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</si>
  <si>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</si>
  <si>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</si>
  <si>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</si>
  <si>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</si>
  <si>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</si>
  <si>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</si>
  <si>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</si>
  <si>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</si>
  <si>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</si>
  <si>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</si>
  <si>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</si>
  <si>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</si>
  <si>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</si>
  <si>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</si>
  <si>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</si>
  <si>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</si>
  <si>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</si>
  <si>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</si>
  <si>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</si>
  <si>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</si>
  <si>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</si>
  <si>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</si>
  <si>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</si>
  <si>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</si>
  <si>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</si>
  <si>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</si>
  <si>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</si>
  <si>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</si>
  <si>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</si>
  <si>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</si>
  <si>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</si>
  <si>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</si>
  <si>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</si>
  <si>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</si>
  <si>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</si>
  <si>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</si>
  <si>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</si>
  <si>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</si>
  <si>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</si>
  <si>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</si>
  <si>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</si>
  <si>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</si>
  <si>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</si>
  <si>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</si>
  <si>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</si>
  <si>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</si>
  <si>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</si>
  <si>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</si>
  <si>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</si>
  <si>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</si>
  <si>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</si>
  <si>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</si>
  <si>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</si>
  <si>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</si>
  <si>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</si>
  <si>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</si>
  <si>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</si>
  <si>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</si>
  <si>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</si>
  <si>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</si>
  <si>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</si>
  <si>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</si>
  <si>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</si>
  <si>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</si>
  <si>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</si>
  <si>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</si>
  <si>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</si>
  <si>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</si>
  <si>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</si>
  <si>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</si>
  <si>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</si>
  <si>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</si>
  <si>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</si>
  <si>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</si>
  <si>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</si>
  <si>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</si>
  <si>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</si>
  <si>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</si>
  <si>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</si>
  <si>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</si>
  <si>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</si>
  <si>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</si>
  <si>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</si>
  <si>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</si>
  <si>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</si>
  <si>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</si>
  <si>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</si>
  <si>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</si>
  <si>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</si>
  <si>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</si>
  <si>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</si>
  <si>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</si>
  <si>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</si>
  <si>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</si>
  <si>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</si>
  <si>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</si>
  <si>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</si>
  <si>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</si>
  <si>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</si>
  <si>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</si>
  <si>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</si>
  <si>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</si>
  <si>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</si>
  <si>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</si>
  <si>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</si>
  <si>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</si>
  <si>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</si>
  <si>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</si>
  <si>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</si>
  <si>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</si>
  <si>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</si>
  <si>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</si>
  <si>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</si>
  <si>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</si>
  <si>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</si>
  <si>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</si>
  <si>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</si>
  <si>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</si>
  <si>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</si>
  <si>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</si>
  <si>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</si>
  <si>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</si>
  <si>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</si>
  <si>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</si>
  <si>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</si>
  <si>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</si>
  <si>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</si>
  <si>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</si>
  <si>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</si>
  <si>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</si>
  <si>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</si>
  <si>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</si>
  <si>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</si>
  <si>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</si>
  <si>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</si>
  <si>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</si>
  <si>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</si>
  <si>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</si>
  <si>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</si>
  <si>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</si>
  <si>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</si>
  <si>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</si>
  <si>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</si>
  <si>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</si>
  <si>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</si>
  <si>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</si>
  <si>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</si>
  <si>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</si>
  <si>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</si>
  <si>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</si>
  <si>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</si>
  <si>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</si>
  <si>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</si>
  <si>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</si>
  <si>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</si>
  <si>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</si>
  <si>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</si>
  <si>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</si>
  <si>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</si>
  <si>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</si>
  <si>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</si>
  <si>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</si>
  <si>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</si>
  <si>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</si>
  <si>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</si>
  <si>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</si>
  <si>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</si>
  <si>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</si>
  <si>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</si>
  <si>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</si>
  <si>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</si>
  <si>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</si>
  <si>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</si>
  <si>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</si>
  <si>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</si>
  <si>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</si>
  <si>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</si>
  <si>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</si>
  <si>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</si>
  <si>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</si>
  <si>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</si>
  <si>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</si>
  <si>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</si>
  <si>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</si>
  <si>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</si>
  <si>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</si>
  <si>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</si>
  <si>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</si>
  <si>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</si>
  <si>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</si>
  <si>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</si>
  <si>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</si>
  <si>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</si>
  <si>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</si>
  <si>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</si>
  <si>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</si>
  <si>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</si>
  <si>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</si>
  <si>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</si>
  <si>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</si>
  <si>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</si>
  <si>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</si>
  <si>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</si>
  <si>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</si>
  <si>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</si>
  <si>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</si>
  <si>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</si>
  <si>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</si>
  <si>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</si>
  <si>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</si>
  <si>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</si>
  <si>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</si>
  <si>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</si>
  <si>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</si>
  <si>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</si>
  <si>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</si>
  <si>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</si>
  <si>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</si>
  <si>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</si>
  <si>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</si>
  <si>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</si>
  <si>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</si>
  <si>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</si>
  <si>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</si>
  <si>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</si>
  <si>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</si>
  <si>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</si>
  <si>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</si>
  <si>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</si>
  <si>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</si>
  <si>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</si>
  <si>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</si>
  <si>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</si>
  <si>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</si>
  <si>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</si>
  <si>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</si>
  <si>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</si>
  <si>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</si>
  <si>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</si>
  <si>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</si>
  <si>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</si>
  <si>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</si>
  <si>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</si>
  <si>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</si>
  <si>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MUNICIPIO DE CORONEO, GTO. 2023</t>
  </si>
  <si>
    <t>CORRESPONDIENTE DEL 01 DE ENERO DEL 2023 AL 30 DE JUNIO DEL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</si>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</sst>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9" fontId="3" fillId="0" borderId="0" xfId="12" applyNumberFormat="1" applyFont="1"/>
    <xf numFmtId="0" fontId="1" fillId="0" borderId="0" xfId="10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143</xdr:row>
      <xdr:rowOff>0</xdr:rowOff>
    </xdr:from>
    <xdr:to>
      <xdr:col>6</xdr:col>
      <xdr:colOff>1127760</xdr:colOff>
      <xdr:row>157</xdr:row>
      <xdr:rowOff>15011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65C556-6186-4253-B96B-28DAD713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8844260"/>
          <a:ext cx="11247120" cy="1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217</xdr:row>
      <xdr:rowOff>0</xdr:rowOff>
    </xdr:from>
    <xdr:to>
      <xdr:col>3</xdr:col>
      <xdr:colOff>1295401</xdr:colOff>
      <xdr:row>231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CF389-C271-4B29-99EA-F48AD52CD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1" y="30243780"/>
          <a:ext cx="7383780" cy="1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121920</xdr:rowOff>
    </xdr:from>
    <xdr:to>
      <xdr:col>5</xdr:col>
      <xdr:colOff>7621</xdr:colOff>
      <xdr:row>42</xdr:row>
      <xdr:rowOff>7391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5F64C-11DF-4A2F-A61B-CFAEEA04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39540"/>
          <a:ext cx="7879081" cy="18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132</xdr:row>
      <xdr:rowOff>0</xdr:rowOff>
    </xdr:from>
    <xdr:to>
      <xdr:col>4</xdr:col>
      <xdr:colOff>30481</xdr:colOff>
      <xdr:row>146</xdr:row>
      <xdr:rowOff>22631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1E51EC-D8D1-405A-8057-9B46CA0D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870680"/>
          <a:ext cx="7231380" cy="18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2</xdr:col>
      <xdr:colOff>1181101</xdr:colOff>
      <xdr:row>35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3A477D-E1DF-4208-A35F-133DCCA43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017520"/>
          <a:ext cx="5722620" cy="1828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0</xdr:rowOff>
    </xdr:from>
    <xdr:to>
      <xdr:col>2</xdr:col>
      <xdr:colOff>1219201</xdr:colOff>
      <xdr:row>52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89DEF-4A2D-484C-9166-8A23F4DF3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669280"/>
          <a:ext cx="5745480" cy="1828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5</xdr:col>
      <xdr:colOff>723900</xdr:colOff>
      <xdr:row>62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04D59D-F153-4DEC-8584-316A735A7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" y="6720840"/>
          <a:ext cx="893826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43" sqref="A43:B43"/>
    </sheetView>
  </sheetViews>
  <sheetFormatPr baseColWidth="10" defaultColWidth="12.88671875" defaultRowHeight="10.199999999999999" x14ac:dyDescent="0.2"/>
  <cols>
    <col min="1" max="1" width="14.88671875" style="14" customWidth="1"/>
    <col min="2" max="2" width="73.88671875" style="14" bestFit="1" customWidth="1"/>
    <col min="3" max="16384" width="12.88671875" style="14"/>
  </cols>
  <sheetData>
    <row r="1" spans="1:5" x14ac:dyDescent="0.2">
      <c r="A1" s="146" t="s">
        <v>645</v>
      </c>
      <c r="B1" s="147"/>
      <c r="C1" s="148" t="s">
        <v>0</v>
      </c>
      <c r="D1" s="149">
        <v>2023</v>
      </c>
    </row>
    <row r="2" spans="1:5" x14ac:dyDescent="0.2">
      <c r="A2" s="150" t="s">
        <v>1</v>
      </c>
      <c r="B2" s="142"/>
      <c r="C2" s="151" t="s">
        <v>2</v>
      </c>
      <c r="D2" s="152" t="s">
        <v>642</v>
      </c>
    </row>
    <row r="3" spans="1:5" x14ac:dyDescent="0.2">
      <c r="A3" s="150" t="s">
        <v>646</v>
      </c>
      <c r="B3" s="142"/>
      <c r="C3" s="151" t="s">
        <v>3</v>
      </c>
      <c r="D3" s="153">
        <v>2</v>
      </c>
      <c r="E3" s="14">
        <v>2</v>
      </c>
    </row>
    <row r="4" spans="1:5" x14ac:dyDescent="0.2">
      <c r="A4" s="154" t="s">
        <v>4</v>
      </c>
      <c r="B4" s="143"/>
      <c r="C4" s="143"/>
      <c r="D4" s="155"/>
    </row>
    <row r="5" spans="1:5" ht="15" customHeight="1" x14ac:dyDescent="0.2">
      <c r="A5" s="144" t="s">
        <v>5</v>
      </c>
      <c r="B5" s="145" t="s">
        <v>6</v>
      </c>
    </row>
    <row r="6" spans="1:5" x14ac:dyDescent="0.2">
      <c r="A6" s="15"/>
      <c r="B6" s="16"/>
    </row>
    <row r="7" spans="1:5" x14ac:dyDescent="0.2">
      <c r="A7" s="17"/>
      <c r="B7" s="18" t="s">
        <v>7</v>
      </c>
    </row>
    <row r="8" spans="1:5" x14ac:dyDescent="0.2">
      <c r="A8" s="17"/>
      <c r="B8" s="18"/>
    </row>
    <row r="9" spans="1:5" x14ac:dyDescent="0.2">
      <c r="A9" s="17"/>
      <c r="B9" s="19" t="s">
        <v>8</v>
      </c>
    </row>
    <row r="10" spans="1:5" x14ac:dyDescent="0.2">
      <c r="A10" s="60" t="s">
        <v>9</v>
      </c>
      <c r="B10" s="61" t="s">
        <v>10</v>
      </c>
    </row>
    <row r="11" spans="1:5" x14ac:dyDescent="0.2">
      <c r="A11" s="60" t="s">
        <v>11</v>
      </c>
      <c r="B11" s="61" t="s">
        <v>12</v>
      </c>
    </row>
    <row r="12" spans="1:5" x14ac:dyDescent="0.2">
      <c r="A12" s="60" t="s">
        <v>13</v>
      </c>
      <c r="B12" s="61" t="s">
        <v>14</v>
      </c>
    </row>
    <row r="13" spans="1:5" x14ac:dyDescent="0.2">
      <c r="A13" s="60" t="s">
        <v>15</v>
      </c>
      <c r="B13" s="61" t="s">
        <v>16</v>
      </c>
    </row>
    <row r="14" spans="1:5" x14ac:dyDescent="0.2">
      <c r="A14" s="60" t="s">
        <v>17</v>
      </c>
      <c r="B14" s="61" t="s">
        <v>18</v>
      </c>
    </row>
    <row r="15" spans="1:5" x14ac:dyDescent="0.2">
      <c r="A15" s="60" t="s">
        <v>19</v>
      </c>
      <c r="B15" s="61" t="s">
        <v>20</v>
      </c>
    </row>
    <row r="16" spans="1:5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0.8" thickBot="1" x14ac:dyDescent="0.25">
      <c r="A41" s="21"/>
      <c r="B41" s="22"/>
    </row>
    <row r="43" spans="1:4" ht="32.25" customHeight="1" x14ac:dyDescent="0.2">
      <c r="A43" s="158" t="s">
        <v>647</v>
      </c>
      <c r="B43" s="158"/>
      <c r="C43" s="137"/>
      <c r="D43" s="137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144"/>
  <sheetViews>
    <sheetView topLeftCell="A121" zoomScaleNormal="100" workbookViewId="0">
      <selection activeCell="E142" sqref="E142"/>
    </sheetView>
  </sheetViews>
  <sheetFormatPr baseColWidth="10" defaultColWidth="9.109375" defaultRowHeight="10.199999999999999" x14ac:dyDescent="0.2"/>
  <cols>
    <col min="1" max="1" width="10" style="38" customWidth="1"/>
    <col min="2" max="2" width="64.5546875" style="38" bestFit="1" customWidth="1"/>
    <col min="3" max="3" width="16.44140625" style="38" bestFit="1" customWidth="1"/>
    <col min="4" max="4" width="19.109375" style="38" customWidth="1"/>
    <col min="5" max="5" width="24.5546875" style="38" customWidth="1"/>
    <col min="6" max="6" width="22.88671875" style="38" customWidth="1"/>
    <col min="7" max="8" width="16.88671875" style="38" customWidth="1"/>
    <col min="9" max="16384" width="9.109375" style="38"/>
  </cols>
  <sheetData>
    <row r="1" spans="1:8" s="35" customFormat="1" ht="18.899999999999999" customHeight="1" x14ac:dyDescent="0.3">
      <c r="A1" s="159" t="str">
        <f>'Notas a los Edos Financieros'!A1</f>
        <v>MUNICIPIO DE CORONEO, GTO. 2023</v>
      </c>
      <c r="B1" s="160"/>
      <c r="C1" s="160"/>
      <c r="D1" s="160"/>
      <c r="E1" s="160"/>
      <c r="F1" s="160"/>
      <c r="G1" s="34" t="s">
        <v>0</v>
      </c>
      <c r="H1" s="43">
        <f>'Notas a los Edos Financieros'!D1</f>
        <v>2023</v>
      </c>
    </row>
    <row r="2" spans="1:8" s="35" customFormat="1" ht="18.899999999999999" customHeight="1" x14ac:dyDescent="0.3">
      <c r="A2" s="159" t="s">
        <v>64</v>
      </c>
      <c r="B2" s="160"/>
      <c r="C2" s="160"/>
      <c r="D2" s="160"/>
      <c r="E2" s="160"/>
      <c r="F2" s="160"/>
      <c r="G2" s="34" t="s">
        <v>2</v>
      </c>
      <c r="H2" s="43" t="str">
        <f>'Notas a los Edos Financieros'!D2</f>
        <v>Trimestral</v>
      </c>
    </row>
    <row r="3" spans="1:8" s="35" customFormat="1" ht="18.899999999999999" customHeight="1" x14ac:dyDescent="0.3">
      <c r="A3" s="159" t="str">
        <f>'Notas a los Edos Financieros'!A3</f>
        <v>CORRESPONDIENTE DEL 01 DE ENERO DEL 2023 AL 30 DE JUNIO DEL 2023</v>
      </c>
      <c r="B3" s="160"/>
      <c r="C3" s="160"/>
      <c r="D3" s="160"/>
      <c r="E3" s="160"/>
      <c r="F3" s="160"/>
      <c r="G3" s="34" t="s">
        <v>3</v>
      </c>
      <c r="H3" s="43">
        <f>'Notas a los Edos Financieros'!D3</f>
        <v>2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318754.8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795266.83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3078376.23</v>
      </c>
      <c r="D20" s="42">
        <v>3078376.23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4">
        <v>1126</v>
      </c>
      <c r="B22" s="135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4">
        <v>1129</v>
      </c>
      <c r="B23" s="135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894393.99</v>
      </c>
      <c r="D27" s="42">
        <v>894393.99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128673503.31999999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22335174.579999998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104451723.09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1886605.65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44072550.039999999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9725470.9700000007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790578.96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238268.89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24826738.920000002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8090604.6900000004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400887.61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772757.68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772757.68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7672169.8399999999</v>
      </c>
      <c r="D103" s="42">
        <v>7672169.8399999999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446713.58</v>
      </c>
      <c r="D104" s="42">
        <v>446713.58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4527903.0199999996</v>
      </c>
      <c r="D105" s="42">
        <v>4527903.0199999996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2045043.2</v>
      </c>
      <c r="D106" s="42">
        <v>2045043.2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749305.34</v>
      </c>
      <c r="D107" s="42">
        <v>749305.34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7526.7</v>
      </c>
      <c r="D110" s="42">
        <v>7526.7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-104322</v>
      </c>
      <c r="D112" s="42">
        <v>-104322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857266.45</v>
      </c>
      <c r="D113" s="42">
        <v>857266.45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857266.45</v>
      </c>
      <c r="D116" s="42">
        <v>857266.45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48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7.88671875" style="2" customWidth="1"/>
    <col min="2" max="2" width="124.1093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196" zoomScaleNormal="100" workbookViewId="0">
      <selection activeCell="B233" sqref="B233"/>
    </sheetView>
  </sheetViews>
  <sheetFormatPr baseColWidth="10" defaultColWidth="9.109375" defaultRowHeight="10.199999999999999" x14ac:dyDescent="0.2"/>
  <cols>
    <col min="1" max="1" width="10" style="38" customWidth="1"/>
    <col min="2" max="2" width="72.88671875" style="38" bestFit="1" customWidth="1"/>
    <col min="3" max="3" width="15.88671875" style="38" customWidth="1"/>
    <col min="4" max="5" width="19.88671875" style="38" customWidth="1"/>
    <col min="6" max="16384" width="9.109375" style="38"/>
  </cols>
  <sheetData>
    <row r="1" spans="1:5" s="44" customFormat="1" ht="18.899999999999999" customHeight="1" x14ac:dyDescent="0.3">
      <c r="A1" s="161" t="str">
        <f>ESF!A1</f>
        <v>MUNICIPIO DE CORONEO, GTO. 2023</v>
      </c>
      <c r="B1" s="161"/>
      <c r="C1" s="161"/>
      <c r="D1" s="34" t="s">
        <v>0</v>
      </c>
      <c r="E1" s="43">
        <f>'Notas a los Edos Financieros'!D1</f>
        <v>2023</v>
      </c>
    </row>
    <row r="2" spans="1:5" s="35" customFormat="1" ht="18.899999999999999" customHeight="1" x14ac:dyDescent="0.3">
      <c r="A2" s="161" t="s">
        <v>250</v>
      </c>
      <c r="B2" s="161"/>
      <c r="C2" s="161"/>
      <c r="D2" s="34" t="s">
        <v>2</v>
      </c>
      <c r="E2" s="43" t="str">
        <f>'Notas a los Edos Financieros'!D2</f>
        <v>Trimestral</v>
      </c>
    </row>
    <row r="3" spans="1:5" s="35" customFormat="1" ht="18.899999999999999" customHeight="1" x14ac:dyDescent="0.3">
      <c r="A3" s="161" t="str">
        <f>ESF!A3</f>
        <v>CORRESPONDIENTE DEL 01 DE ENERO DEL 2023 AL 30 DE JUNIO DEL 2023</v>
      </c>
      <c r="B3" s="161"/>
      <c r="C3" s="161"/>
      <c r="D3" s="34" t="s">
        <v>3</v>
      </c>
      <c r="E3" s="43">
        <f>'Notas a los Edos Financieros'!D3</f>
        <v>2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8803191.3000000007</v>
      </c>
      <c r="D8" s="66"/>
      <c r="E8" s="64"/>
    </row>
    <row r="9" spans="1:5" x14ac:dyDescent="0.2">
      <c r="A9" s="65">
        <v>4110</v>
      </c>
      <c r="B9" s="66" t="s">
        <v>253</v>
      </c>
      <c r="C9" s="69">
        <v>4367001.2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13000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4160980.19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193021.01</v>
      </c>
      <c r="D16" s="66"/>
      <c r="E16" s="64"/>
    </row>
    <row r="17" spans="1:5" ht="20.399999999999999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6500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6500</v>
      </c>
      <c r="D26" s="66"/>
      <c r="E26" s="64"/>
    </row>
    <row r="27" spans="1:5" ht="20.399999999999999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1288676.56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1107623.77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181052.79</v>
      </c>
      <c r="D31" s="66"/>
      <c r="E31" s="64"/>
    </row>
    <row r="32" spans="1:5" ht="20.399999999999999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2429734.5699999998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0.399999999999999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711278.97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0.399999999999999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711278.97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0.399999999999999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0.399999999999999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0.399999999999999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0.399999999999999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0.399999999999999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0.399999999999999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0.6" x14ac:dyDescent="0.2">
      <c r="A58" s="65">
        <v>4200</v>
      </c>
      <c r="B58" s="67" t="s">
        <v>299</v>
      </c>
      <c r="C58" s="69">
        <v>66438667.060000002</v>
      </c>
      <c r="D58" s="66"/>
      <c r="E58" s="64"/>
    </row>
    <row r="59" spans="1:5" ht="20.399999999999999" x14ac:dyDescent="0.2">
      <c r="A59" s="65">
        <v>4210</v>
      </c>
      <c r="B59" s="67" t="s">
        <v>300</v>
      </c>
      <c r="C59" s="69">
        <v>66438667.060000002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31586746.399999999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15419544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19432376.66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41044306.119999997</v>
      </c>
      <c r="D98" s="156">
        <f>C98/C98</f>
        <v>1</v>
      </c>
      <c r="E98" s="66"/>
    </row>
    <row r="99" spans="1:5" x14ac:dyDescent="0.2">
      <c r="A99" s="68">
        <v>5100</v>
      </c>
      <c r="B99" s="66" t="s">
        <v>332</v>
      </c>
      <c r="C99" s="69">
        <v>29648490.27</v>
      </c>
      <c r="D99" s="156">
        <f>C99/$C$99</f>
        <v>1</v>
      </c>
      <c r="E99" s="66"/>
    </row>
    <row r="100" spans="1:5" x14ac:dyDescent="0.2">
      <c r="A100" s="68">
        <v>5110</v>
      </c>
      <c r="B100" s="66" t="s">
        <v>333</v>
      </c>
      <c r="C100" s="69">
        <v>16677610.130000001</v>
      </c>
      <c r="D100" s="156">
        <f t="shared" ref="D100:D163" si="0">C100/$C$99</f>
        <v>0.56251127723948025</v>
      </c>
      <c r="E100" s="66"/>
    </row>
    <row r="101" spans="1:5" x14ac:dyDescent="0.2">
      <c r="A101" s="68">
        <v>5111</v>
      </c>
      <c r="B101" s="66" t="s">
        <v>334</v>
      </c>
      <c r="C101" s="69">
        <v>8141739.8899999997</v>
      </c>
      <c r="D101" s="156">
        <f t="shared" si="0"/>
        <v>0.27460891990976916</v>
      </c>
      <c r="E101" s="66"/>
    </row>
    <row r="102" spans="1:5" x14ac:dyDescent="0.2">
      <c r="A102" s="68">
        <v>5112</v>
      </c>
      <c r="B102" s="66" t="s">
        <v>335</v>
      </c>
      <c r="C102" s="69">
        <v>862187.8</v>
      </c>
      <c r="D102" s="156">
        <f t="shared" si="0"/>
        <v>2.9080327266188317E-2</v>
      </c>
      <c r="E102" s="66"/>
    </row>
    <row r="103" spans="1:5" x14ac:dyDescent="0.2">
      <c r="A103" s="68">
        <v>5113</v>
      </c>
      <c r="B103" s="66" t="s">
        <v>336</v>
      </c>
      <c r="C103" s="69">
        <v>966351.39</v>
      </c>
      <c r="D103" s="156">
        <f t="shared" si="0"/>
        <v>3.2593612059154606E-2</v>
      </c>
      <c r="E103" s="66"/>
    </row>
    <row r="104" spans="1:5" x14ac:dyDescent="0.2">
      <c r="A104" s="68">
        <v>5114</v>
      </c>
      <c r="B104" s="66" t="s">
        <v>337</v>
      </c>
      <c r="C104" s="69">
        <v>0</v>
      </c>
      <c r="D104" s="156">
        <f t="shared" si="0"/>
        <v>0</v>
      </c>
      <c r="E104" s="66"/>
    </row>
    <row r="105" spans="1:5" x14ac:dyDescent="0.2">
      <c r="A105" s="68">
        <v>5115</v>
      </c>
      <c r="B105" s="66" t="s">
        <v>338</v>
      </c>
      <c r="C105" s="69">
        <v>6707331.0499999998</v>
      </c>
      <c r="D105" s="156">
        <f t="shared" si="0"/>
        <v>0.22622841800436808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156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69">
        <v>2845813.79</v>
      </c>
      <c r="D107" s="156">
        <f t="shared" si="0"/>
        <v>9.5985116411797661E-2</v>
      </c>
      <c r="E107" s="66"/>
    </row>
    <row r="108" spans="1:5" x14ac:dyDescent="0.2">
      <c r="A108" s="68">
        <v>5121</v>
      </c>
      <c r="B108" s="66" t="s">
        <v>341</v>
      </c>
      <c r="C108" s="69">
        <v>555313.22</v>
      </c>
      <c r="D108" s="156">
        <f t="shared" si="0"/>
        <v>1.8729898721416414E-2</v>
      </c>
      <c r="E108" s="66"/>
    </row>
    <row r="109" spans="1:5" x14ac:dyDescent="0.2">
      <c r="A109" s="68">
        <v>5122</v>
      </c>
      <c r="B109" s="66" t="s">
        <v>342</v>
      </c>
      <c r="C109" s="69">
        <v>323460.55</v>
      </c>
      <c r="D109" s="156">
        <f t="shared" si="0"/>
        <v>1.0909848935117464E-2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156">
        <f t="shared" si="0"/>
        <v>0</v>
      </c>
      <c r="E110" s="66"/>
    </row>
    <row r="111" spans="1:5" x14ac:dyDescent="0.2">
      <c r="A111" s="68">
        <v>5124</v>
      </c>
      <c r="B111" s="66" t="s">
        <v>344</v>
      </c>
      <c r="C111" s="69">
        <v>334517.17</v>
      </c>
      <c r="D111" s="156">
        <f t="shared" si="0"/>
        <v>1.1282772476900221E-2</v>
      </c>
      <c r="E111" s="66"/>
    </row>
    <row r="112" spans="1:5" x14ac:dyDescent="0.2">
      <c r="A112" s="68">
        <v>5125</v>
      </c>
      <c r="B112" s="66" t="s">
        <v>345</v>
      </c>
      <c r="C112" s="69">
        <v>8229.2000000000007</v>
      </c>
      <c r="D112" s="156">
        <f t="shared" si="0"/>
        <v>2.7755882087280394E-4</v>
      </c>
      <c r="E112" s="66"/>
    </row>
    <row r="113" spans="1:5" x14ac:dyDescent="0.2">
      <c r="A113" s="68">
        <v>5126</v>
      </c>
      <c r="B113" s="66" t="s">
        <v>346</v>
      </c>
      <c r="C113" s="69">
        <v>1431719.44</v>
      </c>
      <c r="D113" s="156">
        <f t="shared" si="0"/>
        <v>4.8289792396231851E-2</v>
      </c>
      <c r="E113" s="66"/>
    </row>
    <row r="114" spans="1:5" x14ac:dyDescent="0.2">
      <c r="A114" s="68">
        <v>5127</v>
      </c>
      <c r="B114" s="66" t="s">
        <v>347</v>
      </c>
      <c r="C114" s="69">
        <v>158186.71</v>
      </c>
      <c r="D114" s="156">
        <f t="shared" si="0"/>
        <v>5.3354052283755629E-3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156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69">
        <v>34387.5</v>
      </c>
      <c r="D116" s="156">
        <f t="shared" si="0"/>
        <v>1.1598398328833356E-3</v>
      </c>
      <c r="E116" s="66"/>
    </row>
    <row r="117" spans="1:5" x14ac:dyDescent="0.2">
      <c r="A117" s="68">
        <v>5130</v>
      </c>
      <c r="B117" s="66" t="s">
        <v>350</v>
      </c>
      <c r="C117" s="69">
        <v>10125066.35</v>
      </c>
      <c r="D117" s="156">
        <f t="shared" si="0"/>
        <v>0.34150360634872218</v>
      </c>
      <c r="E117" s="66"/>
    </row>
    <row r="118" spans="1:5" x14ac:dyDescent="0.2">
      <c r="A118" s="68">
        <v>5131</v>
      </c>
      <c r="B118" s="66" t="s">
        <v>351</v>
      </c>
      <c r="C118" s="69">
        <v>1156321.3999999999</v>
      </c>
      <c r="D118" s="156">
        <f t="shared" si="0"/>
        <v>3.9001021282018891E-2</v>
      </c>
      <c r="E118" s="66"/>
    </row>
    <row r="119" spans="1:5" x14ac:dyDescent="0.2">
      <c r="A119" s="68">
        <v>5132</v>
      </c>
      <c r="B119" s="66" t="s">
        <v>352</v>
      </c>
      <c r="C119" s="69">
        <v>460647.84</v>
      </c>
      <c r="D119" s="156">
        <f t="shared" si="0"/>
        <v>1.5536974591455312E-2</v>
      </c>
      <c r="E119" s="66"/>
    </row>
    <row r="120" spans="1:5" x14ac:dyDescent="0.2">
      <c r="A120" s="68">
        <v>5133</v>
      </c>
      <c r="B120" s="66" t="s">
        <v>353</v>
      </c>
      <c r="C120" s="69">
        <v>1768706.47</v>
      </c>
      <c r="D120" s="156">
        <f t="shared" si="0"/>
        <v>5.9655869620777152E-2</v>
      </c>
      <c r="E120" s="66"/>
    </row>
    <row r="121" spans="1:5" x14ac:dyDescent="0.2">
      <c r="A121" s="68">
        <v>5134</v>
      </c>
      <c r="B121" s="66" t="s">
        <v>354</v>
      </c>
      <c r="C121" s="69">
        <v>454644.72</v>
      </c>
      <c r="D121" s="156">
        <f t="shared" si="0"/>
        <v>1.5334498177130959E-2</v>
      </c>
      <c r="E121" s="66"/>
    </row>
    <row r="122" spans="1:5" x14ac:dyDescent="0.2">
      <c r="A122" s="68">
        <v>5135</v>
      </c>
      <c r="B122" s="66" t="s">
        <v>355</v>
      </c>
      <c r="C122" s="69">
        <v>713050.93</v>
      </c>
      <c r="D122" s="156">
        <f t="shared" si="0"/>
        <v>2.4050159839723941E-2</v>
      </c>
      <c r="E122" s="66"/>
    </row>
    <row r="123" spans="1:5" x14ac:dyDescent="0.2">
      <c r="A123" s="68">
        <v>5136</v>
      </c>
      <c r="B123" s="66" t="s">
        <v>356</v>
      </c>
      <c r="C123" s="69">
        <v>129069.93</v>
      </c>
      <c r="D123" s="156">
        <f t="shared" si="0"/>
        <v>4.3533390342846623E-3</v>
      </c>
      <c r="E123" s="66"/>
    </row>
    <row r="124" spans="1:5" x14ac:dyDescent="0.2">
      <c r="A124" s="68">
        <v>5137</v>
      </c>
      <c r="B124" s="66" t="s">
        <v>357</v>
      </c>
      <c r="C124" s="69">
        <v>227464.93</v>
      </c>
      <c r="D124" s="156">
        <f t="shared" si="0"/>
        <v>7.6720577651187092E-3</v>
      </c>
      <c r="E124" s="66"/>
    </row>
    <row r="125" spans="1:5" x14ac:dyDescent="0.2">
      <c r="A125" s="68">
        <v>5138</v>
      </c>
      <c r="B125" s="66" t="s">
        <v>358</v>
      </c>
      <c r="C125" s="69">
        <v>1373594.88</v>
      </c>
      <c r="D125" s="156">
        <f t="shared" si="0"/>
        <v>4.6329336417843849E-2</v>
      </c>
      <c r="E125" s="66"/>
    </row>
    <row r="126" spans="1:5" x14ac:dyDescent="0.2">
      <c r="A126" s="68">
        <v>5139</v>
      </c>
      <c r="B126" s="66" t="s">
        <v>359</v>
      </c>
      <c r="C126" s="69">
        <v>3841565.25</v>
      </c>
      <c r="D126" s="156">
        <f t="shared" si="0"/>
        <v>0.1295703496203687</v>
      </c>
      <c r="E126" s="66"/>
    </row>
    <row r="127" spans="1:5" x14ac:dyDescent="0.2">
      <c r="A127" s="68">
        <v>5200</v>
      </c>
      <c r="B127" s="66" t="s">
        <v>360</v>
      </c>
      <c r="C127" s="69">
        <v>11152604.630000001</v>
      </c>
      <c r="D127" s="156">
        <f t="shared" si="0"/>
        <v>0.37616096227620838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156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156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156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3879026.2</v>
      </c>
      <c r="D131" s="156">
        <f t="shared" si="0"/>
        <v>0.13083385240445164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156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3879026.2</v>
      </c>
      <c r="D133" s="156">
        <f t="shared" si="0"/>
        <v>0.13083385240445164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156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156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156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v>6937398.6900000004</v>
      </c>
      <c r="D137" s="156">
        <f t="shared" si="0"/>
        <v>0.23398826135237141</v>
      </c>
      <c r="E137" s="66"/>
    </row>
    <row r="138" spans="1:5" x14ac:dyDescent="0.2">
      <c r="A138" s="68">
        <v>5241</v>
      </c>
      <c r="B138" s="66" t="s">
        <v>370</v>
      </c>
      <c r="C138" s="69">
        <v>6937398.6900000004</v>
      </c>
      <c r="D138" s="156">
        <f t="shared" si="0"/>
        <v>0.23398826135237141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156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156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156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v>91839.72</v>
      </c>
      <c r="D142" s="156">
        <f t="shared" si="0"/>
        <v>3.0976187712643353E-3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156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156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156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156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156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156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156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156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156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156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156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156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156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156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156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156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156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156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156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156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156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156">
        <f t="shared" ref="D164:D216" si="1">C164/$C$99</f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156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156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156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156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156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156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156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156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156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156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156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156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156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156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156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156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156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156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156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156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v>243211.22</v>
      </c>
      <c r="D185" s="156">
        <f t="shared" si="1"/>
        <v>8.2031569832105317E-3</v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156">
        <f t="shared" si="1"/>
        <v>0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156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156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156">
        <f t="shared" si="1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156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156">
        <f t="shared" si="1"/>
        <v>0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156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156">
        <f t="shared" si="1"/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156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156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156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156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156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156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156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156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156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156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156">
        <f t="shared" si="1"/>
        <v>0</v>
      </c>
      <c r="E204" s="66"/>
    </row>
    <row r="205" spans="1:5" x14ac:dyDescent="0.2">
      <c r="A205" s="68">
        <v>5591</v>
      </c>
      <c r="B205" s="66" t="s">
        <v>432</v>
      </c>
      <c r="C205" s="69">
        <v>243211.22</v>
      </c>
      <c r="D205" s="156">
        <f t="shared" si="1"/>
        <v>8.2031569832105317E-3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156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156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156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156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156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156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156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156">
        <f t="shared" si="1"/>
        <v>0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156">
        <f t="shared" si="1"/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156">
        <f t="shared" si="1"/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156">
        <f t="shared" si="1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7.88671875" style="2" customWidth="1"/>
    <col min="2" max="2" width="124.10937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443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444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444</v>
      </c>
    </row>
    <row r="13" spans="1:2" ht="20.399999999999999" x14ac:dyDescent="0.2">
      <c r="A13" s="113"/>
      <c r="B13" s="25" t="s">
        <v>445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activeCell="L32" sqref="L32"/>
    </sheetView>
  </sheetViews>
  <sheetFormatPr baseColWidth="10" defaultColWidth="9.109375" defaultRowHeight="10.199999999999999" x14ac:dyDescent="0.2"/>
  <cols>
    <col min="1" max="1" width="10" style="47" customWidth="1"/>
    <col min="2" max="2" width="48.109375" style="47" customWidth="1"/>
    <col min="3" max="3" width="22.88671875" style="47" customWidth="1"/>
    <col min="4" max="5" width="16.88671875" style="47" customWidth="1"/>
    <col min="6" max="16384" width="9.109375" style="47"/>
  </cols>
  <sheetData>
    <row r="1" spans="1:5" ht="18.899999999999999" customHeight="1" x14ac:dyDescent="0.2">
      <c r="A1" s="162" t="str">
        <f>ESF!A1</f>
        <v>MUNICIPIO DE CORONEO, GTO. 2023</v>
      </c>
      <c r="B1" s="162"/>
      <c r="C1" s="162"/>
      <c r="D1" s="45" t="s">
        <v>0</v>
      </c>
      <c r="E1" s="46">
        <f>'Notas a los Edos Financieros'!D1</f>
        <v>2023</v>
      </c>
    </row>
    <row r="2" spans="1:5" ht="18.899999999999999" customHeight="1" x14ac:dyDescent="0.2">
      <c r="A2" s="162" t="s">
        <v>448</v>
      </c>
      <c r="B2" s="162"/>
      <c r="C2" s="162"/>
      <c r="D2" s="45" t="s">
        <v>2</v>
      </c>
      <c r="E2" s="46" t="str">
        <f>'Notas a los Edos Financieros'!D2</f>
        <v>Trimestral</v>
      </c>
    </row>
    <row r="3" spans="1:5" ht="18.899999999999999" customHeight="1" x14ac:dyDescent="0.2">
      <c r="A3" s="162" t="str">
        <f>ESF!A3</f>
        <v>CORRESPONDIENTE DEL 01 DE ENERO DEL 2023 AL 30 DE JUNIO DEL 2023</v>
      </c>
      <c r="B3" s="162"/>
      <c r="C3" s="162"/>
      <c r="D3" s="45" t="s">
        <v>3</v>
      </c>
      <c r="E3" s="46">
        <f>'Notas a los Edos Financieros'!D3</f>
        <v>2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420489.44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38465097.219999999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34197552.240000002</v>
      </c>
    </row>
    <row r="15" spans="1:5" x14ac:dyDescent="0.2">
      <c r="A15" s="51">
        <v>3220</v>
      </c>
      <c r="B15" s="47" t="s">
        <v>455</v>
      </c>
      <c r="C15" s="52">
        <v>136797376.05000001</v>
      </c>
    </row>
    <row r="16" spans="1:5" x14ac:dyDescent="0.2">
      <c r="A16" s="51">
        <v>3230</v>
      </c>
      <c r="B16" s="47" t="s">
        <v>456</v>
      </c>
      <c r="C16" s="52">
        <v>4539626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4539626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-1104028.74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98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88671875" style="2" customWidth="1"/>
    <col min="2" max="2" width="119.8867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0.399999999999999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3"/>
  <sheetViews>
    <sheetView topLeftCell="A103" workbookViewId="0">
      <selection activeCell="G132" sqref="G132"/>
    </sheetView>
  </sheetViews>
  <sheetFormatPr baseColWidth="10" defaultColWidth="9.109375" defaultRowHeight="10.199999999999999" x14ac:dyDescent="0.2"/>
  <cols>
    <col min="1" max="1" width="10" style="47" customWidth="1"/>
    <col min="2" max="2" width="63.44140625" style="47" bestFit="1" customWidth="1"/>
    <col min="3" max="3" width="15.109375" style="47" bestFit="1" customWidth="1"/>
    <col min="4" max="4" width="16.44140625" style="47" bestFit="1" customWidth="1"/>
    <col min="5" max="5" width="19.109375" style="47" customWidth="1"/>
    <col min="6" max="16384" width="9.109375" style="47"/>
  </cols>
  <sheetData>
    <row r="1" spans="1:5" s="53" customFormat="1" ht="18.899999999999999" customHeight="1" x14ac:dyDescent="0.3">
      <c r="A1" s="162" t="str">
        <f>ESF!A1</f>
        <v>MUNICIPIO DE CORONEO, GTO. 2023</v>
      </c>
      <c r="B1" s="162"/>
      <c r="C1" s="162"/>
      <c r="D1" s="45" t="s">
        <v>0</v>
      </c>
      <c r="E1" s="46">
        <f>'Notas a los Edos Financieros'!D1</f>
        <v>2023</v>
      </c>
    </row>
    <row r="2" spans="1:5" s="53" customFormat="1" ht="18.899999999999999" customHeight="1" x14ac:dyDescent="0.3">
      <c r="A2" s="162" t="s">
        <v>471</v>
      </c>
      <c r="B2" s="162"/>
      <c r="C2" s="162"/>
      <c r="D2" s="45" t="s">
        <v>2</v>
      </c>
      <c r="E2" s="46" t="str">
        <f>'Notas a los Edos Financieros'!D2</f>
        <v>Trimestral</v>
      </c>
    </row>
    <row r="3" spans="1:5" s="53" customFormat="1" ht="18.899999999999999" customHeight="1" x14ac:dyDescent="0.3">
      <c r="A3" s="162" t="str">
        <f>ESF!A3</f>
        <v>CORRESPONDIENTE DEL 01 DE ENERO DEL 2023 AL 30 DE JUNIO DEL 2023</v>
      </c>
      <c r="B3" s="162"/>
      <c r="C3" s="162"/>
      <c r="D3" s="45" t="s">
        <v>3</v>
      </c>
      <c r="E3" s="46">
        <f>'Notas a los Edos Financieros'!D3</f>
        <v>2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3">
        <v>2023</v>
      </c>
      <c r="D7" s="123">
        <v>2022</v>
      </c>
    </row>
    <row r="8" spans="1:5" x14ac:dyDescent="0.2">
      <c r="A8" s="51">
        <v>1111</v>
      </c>
      <c r="B8" s="47" t="s">
        <v>474</v>
      </c>
      <c r="C8" s="52">
        <v>30000</v>
      </c>
      <c r="D8" s="52">
        <v>30000</v>
      </c>
    </row>
    <row r="9" spans="1:5" x14ac:dyDescent="0.2">
      <c r="A9" s="51">
        <v>1112</v>
      </c>
      <c r="B9" s="47" t="s">
        <v>475</v>
      </c>
      <c r="C9" s="52">
        <v>38654513.600000001</v>
      </c>
      <c r="D9" s="52">
        <v>18687701.039999999</v>
      </c>
    </row>
    <row r="10" spans="1:5" x14ac:dyDescent="0.2">
      <c r="A10" s="51">
        <v>1113</v>
      </c>
      <c r="B10" s="47" t="s">
        <v>476</v>
      </c>
      <c r="C10" s="52">
        <v>11200</v>
      </c>
      <c r="D10" s="52">
        <v>11200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318754.8</v>
      </c>
      <c r="D12" s="52">
        <v>318754.8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5447203.5599999996</v>
      </c>
      <c r="D14" s="52">
        <v>5447203.5599999996</v>
      </c>
    </row>
    <row r="15" spans="1:5" x14ac:dyDescent="0.2">
      <c r="A15" s="58">
        <v>1110</v>
      </c>
      <c r="B15" s="131" t="s">
        <v>479</v>
      </c>
      <c r="C15" s="119">
        <f>SUM(C8:C14)</f>
        <v>44461671.960000001</v>
      </c>
      <c r="D15" s="119">
        <f>SUM(D8:D14)</f>
        <v>24494859.399999999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3" t="s">
        <v>481</v>
      </c>
      <c r="D19" s="123" t="s">
        <v>482</v>
      </c>
    </row>
    <row r="20" spans="1:4" x14ac:dyDescent="0.2">
      <c r="A20" s="58">
        <v>1230</v>
      </c>
      <c r="B20" s="59" t="s">
        <v>120</v>
      </c>
      <c r="C20" s="119">
        <f>SUM(C21:C27)</f>
        <v>128673503.32000001</v>
      </c>
      <c r="D20" s="119">
        <f>SUM(D21:D27)</f>
        <v>15599476.060000001</v>
      </c>
    </row>
    <row r="21" spans="1:4" x14ac:dyDescent="0.2">
      <c r="A21" s="51">
        <v>1231</v>
      </c>
      <c r="B21" s="47" t="s">
        <v>121</v>
      </c>
      <c r="C21" s="52">
        <v>22335174.579999998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104451723.09</v>
      </c>
      <c r="D25" s="52">
        <v>15599476.060000001</v>
      </c>
    </row>
    <row r="26" spans="1:4" x14ac:dyDescent="0.2">
      <c r="A26" s="51">
        <v>1236</v>
      </c>
      <c r="B26" s="47" t="s">
        <v>126</v>
      </c>
      <c r="C26" s="52">
        <v>1886605.65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19">
        <f>SUM(C29:C36)</f>
        <v>44072550.039999999</v>
      </c>
      <c r="D28" s="119">
        <f>SUM(D29:D36)</f>
        <v>4801403.4600000009</v>
      </c>
    </row>
    <row r="29" spans="1:4" x14ac:dyDescent="0.2">
      <c r="A29" s="51">
        <v>1241</v>
      </c>
      <c r="B29" s="47" t="s">
        <v>129</v>
      </c>
      <c r="C29" s="52">
        <v>9725470.9700000007</v>
      </c>
      <c r="D29" s="52">
        <v>445800.83</v>
      </c>
    </row>
    <row r="30" spans="1:4" x14ac:dyDescent="0.2">
      <c r="A30" s="51">
        <v>1242</v>
      </c>
      <c r="B30" s="47" t="s">
        <v>130</v>
      </c>
      <c r="C30" s="52">
        <v>790578.96</v>
      </c>
      <c r="D30" s="52">
        <v>29765.759999999998</v>
      </c>
    </row>
    <row r="31" spans="1:4" x14ac:dyDescent="0.2">
      <c r="A31" s="51">
        <v>1243</v>
      </c>
      <c r="B31" s="47" t="s">
        <v>131</v>
      </c>
      <c r="C31" s="52">
        <v>238268.89</v>
      </c>
      <c r="D31" s="52">
        <v>8961.89</v>
      </c>
    </row>
    <row r="32" spans="1:4" x14ac:dyDescent="0.2">
      <c r="A32" s="51">
        <v>1244</v>
      </c>
      <c r="B32" s="47" t="s">
        <v>132</v>
      </c>
      <c r="C32" s="52">
        <v>24826738.920000002</v>
      </c>
      <c r="D32" s="52">
        <v>4184817.99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8090604.6900000004</v>
      </c>
      <c r="D34" s="52">
        <v>132056.99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400887.61</v>
      </c>
      <c r="D36" s="52">
        <v>0</v>
      </c>
    </row>
    <row r="37" spans="1:6" x14ac:dyDescent="0.2">
      <c r="A37" s="58">
        <v>1250</v>
      </c>
      <c r="B37" s="59" t="s">
        <v>140</v>
      </c>
      <c r="C37" s="119">
        <f>SUM(C38:C42)</f>
        <v>772757.68</v>
      </c>
      <c r="D37" s="119">
        <f>SUM(D38:D42)</f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772757.68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1" t="s">
        <v>483</v>
      </c>
      <c r="C43" s="119">
        <f>C20+C28+C37</f>
        <v>173518811.04000002</v>
      </c>
      <c r="D43" s="119">
        <f>D20+D28+D37</f>
        <v>20400879.520000003</v>
      </c>
    </row>
    <row r="45" spans="1:6" ht="14.4" x14ac:dyDescent="0.3">
      <c r="A45" s="49" t="s">
        <v>484</v>
      </c>
      <c r="B45" s="49"/>
      <c r="C45" s="49"/>
      <c r="D45" s="49"/>
      <c r="F45"/>
    </row>
    <row r="46" spans="1:6" ht="14.4" x14ac:dyDescent="0.3">
      <c r="A46" s="50" t="s">
        <v>67</v>
      </c>
      <c r="B46" s="50" t="s">
        <v>473</v>
      </c>
      <c r="C46" s="123">
        <v>2023</v>
      </c>
      <c r="D46" s="123">
        <v>2022</v>
      </c>
      <c r="F46"/>
    </row>
    <row r="47" spans="1:6" ht="9.9" customHeight="1" x14ac:dyDescent="0.3">
      <c r="A47" s="58">
        <v>3210</v>
      </c>
      <c r="B47" s="59" t="s">
        <v>485</v>
      </c>
      <c r="C47" s="119">
        <v>34197552.240000002</v>
      </c>
      <c r="D47" s="119">
        <v>18048831.32</v>
      </c>
      <c r="E47" s="138"/>
      <c r="F47"/>
    </row>
    <row r="48" spans="1:6" ht="9.9" customHeight="1" x14ac:dyDescent="0.3">
      <c r="A48" s="51"/>
      <c r="B48" s="131" t="s">
        <v>486</v>
      </c>
      <c r="C48" s="119">
        <f>C49+C61+C89+C92</f>
        <v>243211.22</v>
      </c>
      <c r="D48" s="119">
        <f>D49+D61+D89+D92</f>
        <v>154673.03</v>
      </c>
      <c r="E48" s="139"/>
      <c r="F48"/>
    </row>
    <row r="49" spans="1:6" ht="9.9" customHeight="1" x14ac:dyDescent="0.3">
      <c r="A49" s="58">
        <v>5400</v>
      </c>
      <c r="B49" s="59" t="s">
        <v>398</v>
      </c>
      <c r="C49" s="119">
        <f>C50+C52+C54+C56+C58</f>
        <v>0</v>
      </c>
      <c r="D49" s="119">
        <f>D50+D52+D54+D56+D58</f>
        <v>0</v>
      </c>
      <c r="F49"/>
    </row>
    <row r="50" spans="1:6" ht="9.9" customHeight="1" x14ac:dyDescent="0.3">
      <c r="A50" s="51">
        <v>5410</v>
      </c>
      <c r="B50" s="47" t="s">
        <v>487</v>
      </c>
      <c r="C50" s="52">
        <f>C51</f>
        <v>0</v>
      </c>
      <c r="D50" s="52">
        <f>D51</f>
        <v>0</v>
      </c>
      <c r="F50"/>
    </row>
    <row r="51" spans="1:6" ht="9.9" customHeight="1" x14ac:dyDescent="0.3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" customHeight="1" x14ac:dyDescent="0.3">
      <c r="A52" s="51">
        <v>5420</v>
      </c>
      <c r="B52" s="47" t="s">
        <v>488</v>
      </c>
      <c r="C52" s="52">
        <f>C53</f>
        <v>0</v>
      </c>
      <c r="D52" s="52">
        <f>D53</f>
        <v>0</v>
      </c>
      <c r="F52"/>
    </row>
    <row r="53" spans="1:6" ht="9.9" customHeight="1" x14ac:dyDescent="0.3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" customHeight="1" x14ac:dyDescent="0.3">
      <c r="A54" s="51">
        <v>5430</v>
      </c>
      <c r="B54" s="47" t="s">
        <v>489</v>
      </c>
      <c r="C54" s="52">
        <f>C55</f>
        <v>0</v>
      </c>
      <c r="D54" s="52">
        <f>D55</f>
        <v>0</v>
      </c>
      <c r="F54"/>
    </row>
    <row r="55" spans="1:6" ht="9.9" customHeight="1" x14ac:dyDescent="0.3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" customHeight="1" x14ac:dyDescent="0.3">
      <c r="A56" s="51">
        <v>5440</v>
      </c>
      <c r="B56" s="47" t="s">
        <v>490</v>
      </c>
      <c r="C56" s="52">
        <f>C57</f>
        <v>0</v>
      </c>
      <c r="D56" s="52">
        <f>D57</f>
        <v>0</v>
      </c>
      <c r="F56"/>
    </row>
    <row r="57" spans="1:6" ht="9.9" customHeight="1" x14ac:dyDescent="0.3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" customHeight="1" x14ac:dyDescent="0.3">
      <c r="A58" s="51">
        <v>5450</v>
      </c>
      <c r="B58" s="47" t="s">
        <v>491</v>
      </c>
      <c r="C58" s="52">
        <f>C59+C60</f>
        <v>0</v>
      </c>
      <c r="D58" s="52">
        <f>D59+D60</f>
        <v>0</v>
      </c>
      <c r="F58"/>
    </row>
    <row r="59" spans="1:6" ht="9.9" customHeight="1" x14ac:dyDescent="0.3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" customHeight="1" x14ac:dyDescent="0.3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" customHeight="1" x14ac:dyDescent="0.3">
      <c r="A61" s="58">
        <v>5500</v>
      </c>
      <c r="B61" s="59" t="s">
        <v>412</v>
      </c>
      <c r="C61" s="119">
        <f>C62+C71+C74+C80</f>
        <v>243211.22</v>
      </c>
      <c r="D61" s="119">
        <f>D62+D71+D74+D80</f>
        <v>154673.03</v>
      </c>
      <c r="F61"/>
    </row>
    <row r="62" spans="1:6" ht="9.9" customHeight="1" x14ac:dyDescent="0.3">
      <c r="A62" s="58">
        <v>5510</v>
      </c>
      <c r="B62" s="59" t="s">
        <v>413</v>
      </c>
      <c r="C62" s="119">
        <f>SUM(C63:C70)</f>
        <v>0</v>
      </c>
      <c r="D62" s="119">
        <f>SUM(D63:D70)</f>
        <v>0</v>
      </c>
      <c r="F62"/>
    </row>
    <row r="63" spans="1:6" ht="9.9" customHeight="1" x14ac:dyDescent="0.3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" customHeight="1" x14ac:dyDescent="0.3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" customHeight="1" x14ac:dyDescent="0.3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" customHeight="1" x14ac:dyDescent="0.3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" customHeight="1" x14ac:dyDescent="0.3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" customHeight="1" x14ac:dyDescent="0.3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" customHeight="1" x14ac:dyDescent="0.3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" customHeight="1" x14ac:dyDescent="0.3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" customHeight="1" x14ac:dyDescent="0.3">
      <c r="A71" s="58">
        <v>5520</v>
      </c>
      <c r="B71" s="59" t="s">
        <v>422</v>
      </c>
      <c r="C71" s="119">
        <f>C72+C73</f>
        <v>0</v>
      </c>
      <c r="D71" s="119">
        <f>D72+D73</f>
        <v>0</v>
      </c>
      <c r="F71"/>
    </row>
    <row r="72" spans="1:6" ht="9.9" customHeight="1" x14ac:dyDescent="0.3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" customHeight="1" x14ac:dyDescent="0.3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" customHeight="1" x14ac:dyDescent="0.3">
      <c r="A74" s="58">
        <v>5530</v>
      </c>
      <c r="B74" s="59" t="s">
        <v>425</v>
      </c>
      <c r="C74" s="119">
        <f>SUM(C75:C79)</f>
        <v>0</v>
      </c>
      <c r="D74" s="119">
        <f>SUM(D75:D79)</f>
        <v>0</v>
      </c>
      <c r="F74"/>
    </row>
    <row r="75" spans="1:6" ht="9.9" customHeight="1" x14ac:dyDescent="0.3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" customHeight="1" x14ac:dyDescent="0.3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" customHeight="1" x14ac:dyDescent="0.3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" customHeight="1" x14ac:dyDescent="0.3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" customHeight="1" x14ac:dyDescent="0.3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" customHeight="1" x14ac:dyDescent="0.3">
      <c r="A80" s="58">
        <v>5590</v>
      </c>
      <c r="B80" s="59" t="s">
        <v>431</v>
      </c>
      <c r="C80" s="119">
        <f>SUM(C81:C88)</f>
        <v>243211.22</v>
      </c>
      <c r="D80" s="119">
        <f>SUM(D81:D88)</f>
        <v>154673.03</v>
      </c>
      <c r="F80"/>
    </row>
    <row r="81" spans="1:6" ht="9.9" customHeight="1" x14ac:dyDescent="0.3">
      <c r="A81" s="51">
        <v>5591</v>
      </c>
      <c r="B81" s="47" t="s">
        <v>432</v>
      </c>
      <c r="C81" s="52">
        <v>243211.22</v>
      </c>
      <c r="D81" s="52">
        <v>154673.03</v>
      </c>
      <c r="F81"/>
    </row>
    <row r="82" spans="1:6" ht="9.9" customHeight="1" x14ac:dyDescent="0.3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" customHeight="1" x14ac:dyDescent="0.3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" customHeight="1" x14ac:dyDescent="0.3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" customHeight="1" x14ac:dyDescent="0.3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" customHeight="1" x14ac:dyDescent="0.3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" customHeight="1" x14ac:dyDescent="0.3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" customHeight="1" x14ac:dyDescent="0.3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" customHeight="1" x14ac:dyDescent="0.3">
      <c r="A89" s="58">
        <v>5600</v>
      </c>
      <c r="B89" s="59" t="s">
        <v>440</v>
      </c>
      <c r="C89" s="119">
        <f>C90</f>
        <v>0</v>
      </c>
      <c r="D89" s="119">
        <f>D90</f>
        <v>0</v>
      </c>
      <c r="F89"/>
    </row>
    <row r="90" spans="1:6" ht="9.9" customHeight="1" x14ac:dyDescent="0.3">
      <c r="A90" s="58">
        <v>5610</v>
      </c>
      <c r="B90" s="59" t="s">
        <v>441</v>
      </c>
      <c r="C90" s="119">
        <f>C91</f>
        <v>0</v>
      </c>
      <c r="D90" s="119">
        <f>D91</f>
        <v>0</v>
      </c>
      <c r="F90"/>
    </row>
    <row r="91" spans="1:6" ht="9.9" customHeight="1" x14ac:dyDescent="0.3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" customHeight="1" x14ac:dyDescent="0.3">
      <c r="A92" s="58">
        <v>2110</v>
      </c>
      <c r="B92" s="132" t="s">
        <v>493</v>
      </c>
      <c r="C92" s="119">
        <f>SUM(C93:C97)</f>
        <v>0</v>
      </c>
      <c r="D92" s="119">
        <f>SUM(D93:D97)</f>
        <v>0</v>
      </c>
      <c r="F92"/>
    </row>
    <row r="93" spans="1:6" ht="9.9" customHeight="1" x14ac:dyDescent="0.3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" customHeight="1" x14ac:dyDescent="0.3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" customHeight="1" x14ac:dyDescent="0.3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" customHeight="1" x14ac:dyDescent="0.3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" customHeight="1" x14ac:dyDescent="0.3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" customHeight="1" x14ac:dyDescent="0.3">
      <c r="A98" s="51"/>
      <c r="B98" s="131" t="s">
        <v>499</v>
      </c>
      <c r="C98" s="119">
        <f>C99+C121</f>
        <v>0</v>
      </c>
      <c r="D98" s="119">
        <f>D99+D121</f>
        <v>0</v>
      </c>
      <c r="F98"/>
    </row>
    <row r="99" spans="1:6" ht="9.9" customHeight="1" x14ac:dyDescent="0.2">
      <c r="A99" s="58">
        <v>4300</v>
      </c>
      <c r="B99" s="140" t="s">
        <v>42</v>
      </c>
      <c r="C99" s="119">
        <f>C100+C103+C109+C111+C113+C121</f>
        <v>0</v>
      </c>
      <c r="D99" s="119">
        <v>0</v>
      </c>
    </row>
    <row r="100" spans="1:6" ht="9.9" customHeight="1" x14ac:dyDescent="0.2">
      <c r="A100" s="58">
        <v>4310</v>
      </c>
      <c r="B100" s="140" t="s">
        <v>312</v>
      </c>
      <c r="C100" s="119">
        <f>C101+C102</f>
        <v>0</v>
      </c>
      <c r="D100" s="119">
        <f>D101+D102</f>
        <v>0</v>
      </c>
    </row>
    <row r="101" spans="1:6" ht="9.9" customHeight="1" x14ac:dyDescent="0.2">
      <c r="A101" s="51">
        <v>4311</v>
      </c>
      <c r="B101" s="141" t="s">
        <v>313</v>
      </c>
      <c r="C101" s="52">
        <v>0</v>
      </c>
      <c r="D101" s="52">
        <v>0</v>
      </c>
    </row>
    <row r="102" spans="1:6" ht="9.9" customHeight="1" x14ac:dyDescent="0.2">
      <c r="A102" s="51">
        <v>4319</v>
      </c>
      <c r="B102" s="141" t="s">
        <v>314</v>
      </c>
      <c r="C102" s="52">
        <v>0</v>
      </c>
      <c r="D102" s="52">
        <v>0</v>
      </c>
    </row>
    <row r="103" spans="1:6" ht="9.9" customHeight="1" x14ac:dyDescent="0.2">
      <c r="A103" s="58">
        <v>4320</v>
      </c>
      <c r="B103" s="140" t="s">
        <v>315</v>
      </c>
      <c r="C103" s="119">
        <f>SUM(C104:C108)</f>
        <v>0</v>
      </c>
      <c r="D103" s="119">
        <f>SUM(D104:D108)</f>
        <v>0</v>
      </c>
    </row>
    <row r="104" spans="1:6" ht="9.9" customHeight="1" x14ac:dyDescent="0.2">
      <c r="A104" s="51">
        <v>4321</v>
      </c>
      <c r="B104" s="141" t="s">
        <v>316</v>
      </c>
      <c r="C104" s="52">
        <v>0</v>
      </c>
      <c r="D104" s="52">
        <v>0</v>
      </c>
    </row>
    <row r="105" spans="1:6" ht="9.9" customHeight="1" x14ac:dyDescent="0.2">
      <c r="A105" s="51">
        <v>4322</v>
      </c>
      <c r="B105" s="141" t="s">
        <v>317</v>
      </c>
      <c r="C105" s="52">
        <v>0</v>
      </c>
      <c r="D105" s="52">
        <v>0</v>
      </c>
    </row>
    <row r="106" spans="1:6" ht="9.9" customHeight="1" x14ac:dyDescent="0.2">
      <c r="A106" s="51">
        <v>4323</v>
      </c>
      <c r="B106" s="141" t="s">
        <v>318</v>
      </c>
      <c r="C106" s="52">
        <v>0</v>
      </c>
      <c r="D106" s="52">
        <v>0</v>
      </c>
    </row>
    <row r="107" spans="1:6" ht="9.9" customHeight="1" x14ac:dyDescent="0.2">
      <c r="A107" s="51">
        <v>4324</v>
      </c>
      <c r="B107" s="141" t="s">
        <v>319</v>
      </c>
      <c r="C107" s="52">
        <v>0</v>
      </c>
      <c r="D107" s="52">
        <v>0</v>
      </c>
    </row>
    <row r="108" spans="1:6" ht="9.9" customHeight="1" x14ac:dyDescent="0.2">
      <c r="A108" s="51">
        <v>4325</v>
      </c>
      <c r="B108" s="141" t="s">
        <v>320</v>
      </c>
      <c r="C108" s="52">
        <v>0</v>
      </c>
      <c r="D108" s="52">
        <v>0</v>
      </c>
    </row>
    <row r="109" spans="1:6" ht="9.9" customHeight="1" x14ac:dyDescent="0.2">
      <c r="A109" s="58">
        <v>4330</v>
      </c>
      <c r="B109" s="140" t="s">
        <v>321</v>
      </c>
      <c r="C109" s="119">
        <f>C110</f>
        <v>0</v>
      </c>
      <c r="D109" s="119">
        <f>D110</f>
        <v>0</v>
      </c>
    </row>
    <row r="110" spans="1:6" ht="9.9" customHeight="1" x14ac:dyDescent="0.2">
      <c r="A110" s="51">
        <v>4331</v>
      </c>
      <c r="B110" s="141" t="s">
        <v>321</v>
      </c>
      <c r="C110" s="52">
        <v>0</v>
      </c>
      <c r="D110" s="52">
        <v>0</v>
      </c>
    </row>
    <row r="111" spans="1:6" ht="9.9" customHeight="1" x14ac:dyDescent="0.2">
      <c r="A111" s="58">
        <v>4340</v>
      </c>
      <c r="B111" s="140" t="s">
        <v>322</v>
      </c>
      <c r="C111" s="119">
        <f>C112</f>
        <v>0</v>
      </c>
      <c r="D111" s="119">
        <f>D112</f>
        <v>0</v>
      </c>
    </row>
    <row r="112" spans="1:6" ht="9.9" customHeight="1" x14ac:dyDescent="0.2">
      <c r="A112" s="51">
        <v>4341</v>
      </c>
      <c r="B112" s="141" t="s">
        <v>322</v>
      </c>
      <c r="C112" s="52">
        <v>0</v>
      </c>
      <c r="D112" s="52">
        <v>0</v>
      </c>
    </row>
    <row r="113" spans="1:6" ht="9.9" customHeight="1" x14ac:dyDescent="0.2">
      <c r="A113" s="58">
        <v>4390</v>
      </c>
      <c r="B113" s="140" t="s">
        <v>323</v>
      </c>
      <c r="C113" s="119">
        <f>SUM(C114:C120)</f>
        <v>0</v>
      </c>
      <c r="D113" s="119">
        <f>SUM(D114:D120)</f>
        <v>0</v>
      </c>
    </row>
    <row r="114" spans="1:6" ht="9.9" customHeight="1" x14ac:dyDescent="0.2">
      <c r="A114" s="51">
        <v>4392</v>
      </c>
      <c r="B114" s="141" t="s">
        <v>324</v>
      </c>
      <c r="C114" s="52">
        <v>0</v>
      </c>
      <c r="D114" s="52">
        <v>0</v>
      </c>
    </row>
    <row r="115" spans="1:6" ht="9.9" customHeight="1" x14ac:dyDescent="0.2">
      <c r="A115" s="51">
        <v>4393</v>
      </c>
      <c r="B115" s="141" t="s">
        <v>325</v>
      </c>
      <c r="C115" s="52">
        <v>0</v>
      </c>
      <c r="D115" s="52">
        <v>0</v>
      </c>
    </row>
    <row r="116" spans="1:6" ht="9.9" customHeight="1" x14ac:dyDescent="0.2">
      <c r="A116" s="51">
        <v>4394</v>
      </c>
      <c r="B116" s="141" t="s">
        <v>326</v>
      </c>
      <c r="C116" s="52">
        <v>0</v>
      </c>
      <c r="D116" s="52">
        <v>0</v>
      </c>
    </row>
    <row r="117" spans="1:6" ht="9.9" customHeight="1" x14ac:dyDescent="0.2">
      <c r="A117" s="51">
        <v>4395</v>
      </c>
      <c r="B117" s="141" t="s">
        <v>327</v>
      </c>
      <c r="C117" s="52">
        <v>0</v>
      </c>
      <c r="D117" s="52">
        <v>0</v>
      </c>
    </row>
    <row r="118" spans="1:6" ht="9.9" customHeight="1" x14ac:dyDescent="0.2">
      <c r="A118" s="51">
        <v>4396</v>
      </c>
      <c r="B118" s="141" t="s">
        <v>328</v>
      </c>
      <c r="C118" s="52">
        <v>0</v>
      </c>
      <c r="D118" s="52">
        <v>0</v>
      </c>
    </row>
    <row r="119" spans="1:6" ht="9.9" customHeight="1" x14ac:dyDescent="0.2">
      <c r="A119" s="51">
        <v>4397</v>
      </c>
      <c r="B119" s="141" t="s">
        <v>329</v>
      </c>
      <c r="C119" s="52">
        <v>0</v>
      </c>
      <c r="D119" s="52">
        <v>0</v>
      </c>
    </row>
    <row r="120" spans="1:6" ht="9.9" customHeight="1" x14ac:dyDescent="0.2">
      <c r="A120" s="51">
        <v>4399</v>
      </c>
      <c r="B120" s="141" t="s">
        <v>323</v>
      </c>
      <c r="C120" s="52">
        <v>0</v>
      </c>
      <c r="D120" s="52">
        <v>0</v>
      </c>
    </row>
    <row r="121" spans="1:6" ht="9.9" customHeight="1" x14ac:dyDescent="0.3">
      <c r="A121" s="58">
        <v>1120</v>
      </c>
      <c r="B121" s="132" t="s">
        <v>500</v>
      </c>
      <c r="C121" s="119">
        <f>SUM(C122:C130)</f>
        <v>0</v>
      </c>
      <c r="D121" s="119">
        <f>SUM(D122:D130)</f>
        <v>0</v>
      </c>
      <c r="F121"/>
    </row>
    <row r="122" spans="1:6" customFormat="1" ht="9.9" customHeight="1" x14ac:dyDescent="0.3">
      <c r="A122" s="51">
        <v>1124</v>
      </c>
      <c r="B122" s="130" t="s">
        <v>501</v>
      </c>
      <c r="C122" s="52">
        <v>0</v>
      </c>
      <c r="D122" s="52">
        <v>0</v>
      </c>
      <c r="E122" s="47"/>
    </row>
    <row r="123" spans="1:6" ht="9.9" customHeight="1" x14ac:dyDescent="0.3">
      <c r="A123" s="51">
        <v>1124</v>
      </c>
      <c r="B123" s="130" t="s">
        <v>502</v>
      </c>
      <c r="C123" s="52">
        <v>0</v>
      </c>
      <c r="D123" s="52">
        <v>0</v>
      </c>
      <c r="F123"/>
    </row>
    <row r="124" spans="1:6" ht="9.9" customHeight="1" x14ac:dyDescent="0.3">
      <c r="A124" s="51">
        <v>1124</v>
      </c>
      <c r="B124" s="130" t="s">
        <v>503</v>
      </c>
      <c r="C124" s="52">
        <v>0</v>
      </c>
      <c r="D124" s="52">
        <v>0</v>
      </c>
      <c r="F124"/>
    </row>
    <row r="125" spans="1:6" ht="9.9" customHeight="1" x14ac:dyDescent="0.3">
      <c r="A125" s="51">
        <v>1124</v>
      </c>
      <c r="B125" s="130" t="s">
        <v>504</v>
      </c>
      <c r="C125" s="52">
        <v>0</v>
      </c>
      <c r="D125" s="52">
        <v>0</v>
      </c>
      <c r="F125"/>
    </row>
    <row r="126" spans="1:6" ht="9.9" customHeight="1" x14ac:dyDescent="0.3">
      <c r="A126" s="51">
        <v>1124</v>
      </c>
      <c r="B126" s="130" t="s">
        <v>505</v>
      </c>
      <c r="C126" s="52">
        <v>0</v>
      </c>
      <c r="D126" s="52">
        <v>0</v>
      </c>
      <c r="F126"/>
    </row>
    <row r="127" spans="1:6" ht="9.9" customHeight="1" x14ac:dyDescent="0.3">
      <c r="A127" s="51">
        <v>1124</v>
      </c>
      <c r="B127" s="130" t="s">
        <v>506</v>
      </c>
      <c r="C127" s="52">
        <v>0</v>
      </c>
      <c r="D127" s="52">
        <v>0</v>
      </c>
      <c r="F127"/>
    </row>
    <row r="128" spans="1:6" ht="9.9" customHeight="1" x14ac:dyDescent="0.3">
      <c r="A128" s="51">
        <v>1122</v>
      </c>
      <c r="B128" s="130" t="s">
        <v>507</v>
      </c>
      <c r="C128" s="52">
        <v>0</v>
      </c>
      <c r="D128" s="52">
        <v>0</v>
      </c>
      <c r="F128"/>
    </row>
    <row r="129" spans="1:6" ht="9.9" customHeight="1" x14ac:dyDescent="0.3">
      <c r="A129" s="51">
        <v>1122</v>
      </c>
      <c r="B129" s="130" t="s">
        <v>508</v>
      </c>
      <c r="C129" s="52">
        <v>0</v>
      </c>
      <c r="D129" s="52">
        <v>0</v>
      </c>
      <c r="F129"/>
    </row>
    <row r="130" spans="1:6" ht="9.9" customHeight="1" x14ac:dyDescent="0.3">
      <c r="A130" s="51">
        <v>1122</v>
      </c>
      <c r="B130" s="130" t="s">
        <v>509</v>
      </c>
      <c r="C130" s="52">
        <v>0</v>
      </c>
      <c r="D130" s="52">
        <v>0</v>
      </c>
      <c r="F130"/>
    </row>
    <row r="131" spans="1:6" ht="9.9" customHeight="1" x14ac:dyDescent="0.3">
      <c r="A131" s="51"/>
      <c r="B131" s="133" t="s">
        <v>510</v>
      </c>
      <c r="C131" s="119">
        <f>C47+C48-C98</f>
        <v>34440763.460000001</v>
      </c>
      <c r="D131" s="119">
        <f>D47+D48-D98</f>
        <v>18203504.350000001</v>
      </c>
      <c r="F131"/>
    </row>
    <row r="132" spans="1:6" ht="9.9" customHeight="1" x14ac:dyDescent="0.3">
      <c r="F132"/>
    </row>
    <row r="133" spans="1:6" ht="9.9" customHeight="1" x14ac:dyDescent="0.3">
      <c r="B133" s="38" t="s">
        <v>647</v>
      </c>
      <c r="F13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11.44140625" style="2" customWidth="1"/>
    <col min="2" max="2" width="124.1093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2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6" t="s">
        <v>516</v>
      </c>
    </row>
    <row r="13" spans="1:2" ht="15" customHeight="1" x14ac:dyDescent="0.2">
      <c r="A13" s="112" t="s">
        <v>53</v>
      </c>
      <c r="B13" s="27" t="s">
        <v>517</v>
      </c>
    </row>
    <row r="14" spans="1:2" x14ac:dyDescent="0.2">
      <c r="B14" s="27" t="s">
        <v>513</v>
      </c>
    </row>
    <row r="16" spans="1:2" ht="20.399999999999999" x14ac:dyDescent="0.2">
      <c r="A16" s="128" t="s">
        <v>518</v>
      </c>
      <c r="B16" s="12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F21" sqref="F21"/>
    </sheetView>
  </sheetViews>
  <sheetFormatPr baseColWidth="10" defaultColWidth="11.44140625" defaultRowHeight="10.199999999999999" x14ac:dyDescent="0.2"/>
  <cols>
    <col min="1" max="1" width="3.109375" style="55" customWidth="1"/>
    <col min="2" max="2" width="63.109375" style="55" customWidth="1"/>
    <col min="3" max="3" width="17.88671875" style="55" customWidth="1"/>
    <col min="4" max="16384" width="11.44140625" style="55"/>
  </cols>
  <sheetData>
    <row r="1" spans="1:3" s="54" customFormat="1" ht="18" customHeight="1" x14ac:dyDescent="0.3">
      <c r="A1" s="163" t="str">
        <f>ESF!A1</f>
        <v>MUNICIPIO DE CORONEO, GTO. 2023</v>
      </c>
      <c r="B1" s="164"/>
      <c r="C1" s="165"/>
    </row>
    <row r="2" spans="1:3" s="54" customFormat="1" ht="18" customHeight="1" x14ac:dyDescent="0.3">
      <c r="A2" s="166" t="s">
        <v>520</v>
      </c>
      <c r="B2" s="167"/>
      <c r="C2" s="168"/>
    </row>
    <row r="3" spans="1:3" s="54" customFormat="1" ht="18" customHeight="1" x14ac:dyDescent="0.3">
      <c r="A3" s="166" t="str">
        <f>ESF!A3</f>
        <v>CORRESPONDIENTE DEL 01 DE ENERO DEL 2023 AL 30 DE JUNIO DEL 2023</v>
      </c>
      <c r="B3" s="167"/>
      <c r="C3" s="168"/>
    </row>
    <row r="4" spans="1:3" s="56" customFormat="1" x14ac:dyDescent="0.2">
      <c r="A4" s="169" t="s">
        <v>521</v>
      </c>
      <c r="B4" s="170"/>
      <c r="C4" s="171"/>
    </row>
    <row r="5" spans="1:3" x14ac:dyDescent="0.2">
      <c r="A5" s="70" t="s">
        <v>522</v>
      </c>
      <c r="B5" s="70"/>
      <c r="C5" s="71">
        <v>75252911.049999997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643</v>
      </c>
      <c r="B20" s="89"/>
      <c r="C20" s="71">
        <f>C5+C7-C15</f>
        <v>75252911.049999997</v>
      </c>
    </row>
    <row r="22" spans="1:3" x14ac:dyDescent="0.2">
      <c r="B22" s="38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39"/>
  <sheetViews>
    <sheetView showGridLines="0" topLeftCell="A25" workbookViewId="0">
      <selection activeCell="E52" sqref="E52"/>
    </sheetView>
  </sheetViews>
  <sheetFormatPr baseColWidth="10" defaultColWidth="11.44140625" defaultRowHeight="10.199999999999999" x14ac:dyDescent="0.2"/>
  <cols>
    <col min="1" max="1" width="3.88671875" style="55" customWidth="1"/>
    <col min="2" max="2" width="62.109375" style="55" customWidth="1"/>
    <col min="3" max="3" width="17.88671875" style="55" customWidth="1"/>
    <col min="4" max="16384" width="11.44140625" style="55"/>
  </cols>
  <sheetData>
    <row r="1" spans="1:5" s="57" customFormat="1" ht="18.899999999999999" customHeight="1" x14ac:dyDescent="0.3">
      <c r="A1" s="172" t="str">
        <f>ESF!A1</f>
        <v>MUNICIPIO DE CORONEO, GTO. 2023</v>
      </c>
      <c r="B1" s="173"/>
      <c r="C1" s="174"/>
    </row>
    <row r="2" spans="1:5" s="57" customFormat="1" ht="18.899999999999999" customHeight="1" x14ac:dyDescent="0.3">
      <c r="A2" s="175" t="s">
        <v>536</v>
      </c>
      <c r="B2" s="176"/>
      <c r="C2" s="177"/>
    </row>
    <row r="3" spans="1:5" s="57" customFormat="1" ht="18.899999999999999" customHeight="1" x14ac:dyDescent="0.3">
      <c r="A3" s="175" t="str">
        <f>ESF!A3</f>
        <v>CORRESPONDIENTE DEL 01 DE ENERO DEL 2023 AL 30 DE JUNIO DEL 2023</v>
      </c>
      <c r="B3" s="176"/>
      <c r="C3" s="177"/>
    </row>
    <row r="4" spans="1:5" ht="14.4" x14ac:dyDescent="0.3">
      <c r="A4" s="169" t="s">
        <v>521</v>
      </c>
      <c r="B4" s="170"/>
      <c r="C4" s="171"/>
      <c r="E4"/>
    </row>
    <row r="5" spans="1:5" ht="14.4" x14ac:dyDescent="0.3">
      <c r="A5" s="100" t="s">
        <v>537</v>
      </c>
      <c r="B5" s="70"/>
      <c r="C5" s="93">
        <v>57682504.850000001</v>
      </c>
      <c r="E5"/>
    </row>
    <row r="6" spans="1:5" ht="14.4" x14ac:dyDescent="0.3">
      <c r="A6" s="94"/>
      <c r="B6" s="73"/>
      <c r="C6" s="95"/>
      <c r="E6"/>
    </row>
    <row r="7" spans="1:5" ht="14.4" x14ac:dyDescent="0.3">
      <c r="A7" s="83" t="s">
        <v>538</v>
      </c>
      <c r="B7" s="96"/>
      <c r="C7" s="75">
        <f>SUM(C8:C28)</f>
        <v>0</v>
      </c>
      <c r="E7"/>
    </row>
    <row r="8" spans="1:5" ht="14.4" x14ac:dyDescent="0.3">
      <c r="A8" s="101">
        <v>2.1</v>
      </c>
      <c r="B8" s="102" t="s">
        <v>343</v>
      </c>
      <c r="C8" s="103">
        <v>0</v>
      </c>
      <c r="E8"/>
    </row>
    <row r="9" spans="1:5" ht="14.4" x14ac:dyDescent="0.3">
      <c r="A9" s="101">
        <v>2.2000000000000002</v>
      </c>
      <c r="B9" s="102" t="s">
        <v>340</v>
      </c>
      <c r="C9" s="103">
        <v>0</v>
      </c>
      <c r="E9"/>
    </row>
    <row r="10" spans="1:5" x14ac:dyDescent="0.2">
      <c r="A10" s="110">
        <v>2.2999999999999998</v>
      </c>
      <c r="B10" s="92" t="s">
        <v>129</v>
      </c>
      <c r="C10" s="103">
        <v>0</v>
      </c>
      <c r="E10" s="157"/>
    </row>
    <row r="11" spans="1:5" x14ac:dyDescent="0.2">
      <c r="A11" s="110">
        <v>2.4</v>
      </c>
      <c r="B11" s="92" t="s">
        <v>130</v>
      </c>
      <c r="C11" s="103">
        <v>0</v>
      </c>
      <c r="E11" s="157"/>
    </row>
    <row r="12" spans="1:5" x14ac:dyDescent="0.2">
      <c r="A12" s="110">
        <v>2.5</v>
      </c>
      <c r="B12" s="92" t="s">
        <v>131</v>
      </c>
      <c r="C12" s="103">
        <v>0</v>
      </c>
      <c r="E12" s="157"/>
    </row>
    <row r="13" spans="1:5" x14ac:dyDescent="0.2">
      <c r="A13" s="110">
        <v>2.6</v>
      </c>
      <c r="B13" s="92" t="s">
        <v>132</v>
      </c>
      <c r="C13" s="103">
        <v>0</v>
      </c>
      <c r="E13" s="157"/>
    </row>
    <row r="14" spans="1:5" x14ac:dyDescent="0.2">
      <c r="A14" s="110">
        <v>2.7</v>
      </c>
      <c r="B14" s="92" t="s">
        <v>133</v>
      </c>
      <c r="C14" s="103">
        <v>0</v>
      </c>
      <c r="E14" s="157"/>
    </row>
    <row r="15" spans="1:5" x14ac:dyDescent="0.2">
      <c r="A15" s="110">
        <v>2.8</v>
      </c>
      <c r="B15" s="92" t="s">
        <v>134</v>
      </c>
      <c r="C15" s="103">
        <v>0</v>
      </c>
      <c r="E15" s="157"/>
    </row>
    <row r="16" spans="1:5" x14ac:dyDescent="0.2">
      <c r="A16" s="110">
        <v>2.9</v>
      </c>
      <c r="B16" s="92" t="s">
        <v>136</v>
      </c>
      <c r="C16" s="103">
        <v>0</v>
      </c>
      <c r="E16" s="157"/>
    </row>
    <row r="17" spans="1:5" x14ac:dyDescent="0.2">
      <c r="A17" s="110" t="s">
        <v>539</v>
      </c>
      <c r="B17" s="92" t="s">
        <v>540</v>
      </c>
      <c r="C17" s="103">
        <v>0</v>
      </c>
      <c r="E17" s="157"/>
    </row>
    <row r="18" spans="1:5" x14ac:dyDescent="0.2">
      <c r="A18" s="110" t="s">
        <v>541</v>
      </c>
      <c r="B18" s="92" t="s">
        <v>140</v>
      </c>
      <c r="C18" s="103">
        <v>0</v>
      </c>
      <c r="E18" s="157"/>
    </row>
    <row r="19" spans="1:5" x14ac:dyDescent="0.2">
      <c r="A19" s="110" t="s">
        <v>542</v>
      </c>
      <c r="B19" s="92" t="s">
        <v>543</v>
      </c>
      <c r="C19" s="103">
        <v>0</v>
      </c>
    </row>
    <row r="20" spans="1:5" x14ac:dyDescent="0.2">
      <c r="A20" s="110" t="s">
        <v>544</v>
      </c>
      <c r="B20" s="92" t="s">
        <v>545</v>
      </c>
      <c r="C20" s="103">
        <v>0</v>
      </c>
      <c r="E20" s="157"/>
    </row>
    <row r="21" spans="1:5" x14ac:dyDescent="0.2">
      <c r="A21" s="110" t="s">
        <v>546</v>
      </c>
      <c r="B21" s="92" t="s">
        <v>547</v>
      </c>
      <c r="C21" s="103">
        <v>0</v>
      </c>
      <c r="E21" s="157"/>
    </row>
    <row r="22" spans="1:5" x14ac:dyDescent="0.2">
      <c r="A22" s="110" t="s">
        <v>548</v>
      </c>
      <c r="B22" s="92" t="s">
        <v>549</v>
      </c>
      <c r="C22" s="103">
        <v>0</v>
      </c>
      <c r="E22" s="157"/>
    </row>
    <row r="23" spans="1:5" x14ac:dyDescent="0.2">
      <c r="A23" s="110" t="s">
        <v>550</v>
      </c>
      <c r="B23" s="92" t="s">
        <v>551</v>
      </c>
      <c r="C23" s="103">
        <v>0</v>
      </c>
    </row>
    <row r="24" spans="1:5" x14ac:dyDescent="0.2">
      <c r="A24" s="110" t="s">
        <v>552</v>
      </c>
      <c r="B24" s="92" t="s">
        <v>553</v>
      </c>
      <c r="C24" s="103">
        <v>0</v>
      </c>
      <c r="E24" s="157"/>
    </row>
    <row r="25" spans="1:5" x14ac:dyDescent="0.2">
      <c r="A25" s="110" t="s">
        <v>554</v>
      </c>
      <c r="B25" s="92" t="s">
        <v>555</v>
      </c>
      <c r="C25" s="103">
        <v>0</v>
      </c>
      <c r="E25" s="157"/>
    </row>
    <row r="26" spans="1:5" x14ac:dyDescent="0.2">
      <c r="A26" s="110" t="s">
        <v>556</v>
      </c>
      <c r="B26" s="92" t="s">
        <v>557</v>
      </c>
      <c r="C26" s="103">
        <v>0</v>
      </c>
      <c r="E26" s="157"/>
    </row>
    <row r="27" spans="1:5" x14ac:dyDescent="0.2">
      <c r="A27" s="110" t="s">
        <v>558</v>
      </c>
      <c r="B27" s="92" t="s">
        <v>559</v>
      </c>
      <c r="C27" s="103">
        <v>0</v>
      </c>
      <c r="E27" s="157"/>
    </row>
    <row r="28" spans="1:5" x14ac:dyDescent="0.2">
      <c r="A28" s="110" t="s">
        <v>560</v>
      </c>
      <c r="B28" s="102" t="s">
        <v>561</v>
      </c>
      <c r="C28" s="103">
        <v>0</v>
      </c>
      <c r="E28" s="157"/>
    </row>
    <row r="29" spans="1:5" ht="14.4" x14ac:dyDescent="0.3">
      <c r="A29" s="111"/>
      <c r="B29" s="104"/>
      <c r="C29" s="105"/>
      <c r="E29"/>
    </row>
    <row r="30" spans="1:5" ht="14.4" x14ac:dyDescent="0.3">
      <c r="A30" s="106" t="s">
        <v>562</v>
      </c>
      <c r="B30" s="107"/>
      <c r="C30" s="108">
        <f>SUM(C31:C35)</f>
        <v>243211.22</v>
      </c>
      <c r="E30"/>
    </row>
    <row r="31" spans="1:5" x14ac:dyDescent="0.2">
      <c r="A31" s="110" t="s">
        <v>563</v>
      </c>
      <c r="B31" s="92" t="s">
        <v>413</v>
      </c>
      <c r="C31" s="103">
        <v>0</v>
      </c>
      <c r="E31" s="157"/>
    </row>
    <row r="32" spans="1:5" x14ac:dyDescent="0.2">
      <c r="A32" s="110" t="s">
        <v>564</v>
      </c>
      <c r="B32" s="92" t="s">
        <v>422</v>
      </c>
      <c r="C32" s="103">
        <v>0</v>
      </c>
      <c r="E32" s="157"/>
    </row>
    <row r="33" spans="1:5" x14ac:dyDescent="0.2">
      <c r="A33" s="110" t="s">
        <v>565</v>
      </c>
      <c r="B33" s="92" t="s">
        <v>425</v>
      </c>
      <c r="C33" s="103">
        <v>0</v>
      </c>
      <c r="E33" s="157"/>
    </row>
    <row r="34" spans="1:5" x14ac:dyDescent="0.2">
      <c r="A34" s="110" t="s">
        <v>566</v>
      </c>
      <c r="B34" s="92" t="s">
        <v>431</v>
      </c>
      <c r="C34" s="103">
        <v>243211.22</v>
      </c>
      <c r="E34" s="157"/>
    </row>
    <row r="35" spans="1:5" x14ac:dyDescent="0.2">
      <c r="A35" s="110" t="s">
        <v>567</v>
      </c>
      <c r="B35" s="102" t="s">
        <v>568</v>
      </c>
      <c r="C35" s="109">
        <v>0</v>
      </c>
      <c r="E35" s="157"/>
    </row>
    <row r="36" spans="1:5" x14ac:dyDescent="0.2">
      <c r="A36" s="94"/>
      <c r="B36" s="97"/>
      <c r="C36" s="98"/>
    </row>
    <row r="37" spans="1:5" x14ac:dyDescent="0.2">
      <c r="A37" s="99" t="s">
        <v>644</v>
      </c>
      <c r="B37" s="70"/>
      <c r="C37" s="71">
        <f>C5-C7+C30</f>
        <v>57925716.07</v>
      </c>
    </row>
    <row r="39" spans="1:5" x14ac:dyDescent="0.2">
      <c r="B39" s="38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ignoredErrors>
    <ignoredError sqref="A17:A28 A31:A33 A34:A35" numberStoredAsText="1"/>
    <ignoredError sqref="A1:C1 A3:C3 B2:C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topLeftCell="A34" workbookViewId="0">
      <selection activeCell="G52" sqref="G52"/>
    </sheetView>
  </sheetViews>
  <sheetFormatPr baseColWidth="10" defaultColWidth="9.109375" defaultRowHeight="10.199999999999999" x14ac:dyDescent="0.2"/>
  <cols>
    <col min="1" max="1" width="12.88671875" style="47" customWidth="1"/>
    <col min="2" max="2" width="72.109375" style="47" customWidth="1"/>
    <col min="3" max="7" width="15.88671875" style="47" customWidth="1"/>
    <col min="8" max="8" width="11.88671875" style="47" customWidth="1"/>
    <col min="9" max="9" width="13.44140625" style="47" customWidth="1"/>
    <col min="10" max="10" width="13.109375" style="47" customWidth="1"/>
    <col min="11" max="16384" width="9.109375" style="47"/>
  </cols>
  <sheetData>
    <row r="1" spans="1:10" ht="18.899999999999999" customHeight="1" x14ac:dyDescent="0.2">
      <c r="A1" s="162" t="str">
        <f>'Notas a los Edos Financieros'!A1</f>
        <v>MUNICIPIO DE CORONEO, GTO. 2023</v>
      </c>
      <c r="B1" s="178"/>
      <c r="C1" s="178"/>
      <c r="D1" s="178"/>
      <c r="E1" s="178"/>
      <c r="F1" s="178"/>
      <c r="G1" s="45" t="s">
        <v>0</v>
      </c>
      <c r="H1" s="46">
        <f>'Notas a los Edos Financieros'!D1</f>
        <v>2023</v>
      </c>
    </row>
    <row r="2" spans="1:10" ht="18.899999999999999" customHeight="1" x14ac:dyDescent="0.2">
      <c r="A2" s="162" t="s">
        <v>569</v>
      </c>
      <c r="B2" s="178"/>
      <c r="C2" s="178"/>
      <c r="D2" s="178"/>
      <c r="E2" s="178"/>
      <c r="F2" s="178"/>
      <c r="G2" s="45" t="s">
        <v>2</v>
      </c>
      <c r="H2" s="46" t="str">
        <f>'Notas a los Edos Financieros'!D2</f>
        <v>Trimestral</v>
      </c>
    </row>
    <row r="3" spans="1:10" ht="18.899999999999999" customHeight="1" x14ac:dyDescent="0.2">
      <c r="A3" s="162" t="str">
        <f>'Notas a los Edos Financieros'!A3</f>
        <v>CORRESPONDIENTE DEL 01 DE ENERO DEL 2023 AL 30 DE JUNIO DEL 2023</v>
      </c>
      <c r="B3" s="178"/>
      <c r="C3" s="178"/>
      <c r="D3" s="178"/>
      <c r="E3" s="178"/>
      <c r="F3" s="178"/>
      <c r="G3" s="45" t="s">
        <v>3</v>
      </c>
      <c r="H3" s="46">
        <f>'Notas a los Edos Financieros'!D3</f>
        <v>2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" customHeight="1" x14ac:dyDescent="0.2">
      <c r="A7" s="125" t="s">
        <v>67</v>
      </c>
      <c r="B7" s="125" t="s">
        <v>570</v>
      </c>
      <c r="C7" s="124" t="s">
        <v>571</v>
      </c>
      <c r="D7" s="124" t="s">
        <v>572</v>
      </c>
      <c r="E7" s="124" t="s">
        <v>573</v>
      </c>
      <c r="F7" s="124" t="s">
        <v>574</v>
      </c>
      <c r="G7" s="124" t="s">
        <v>575</v>
      </c>
      <c r="H7" s="124" t="s">
        <v>576</v>
      </c>
      <c r="I7" s="124" t="s">
        <v>577</v>
      </c>
      <c r="J7" s="124" t="s">
        <v>578</v>
      </c>
    </row>
    <row r="8" spans="1:10" s="59" customFormat="1" x14ac:dyDescent="0.2">
      <c r="A8" s="58">
        <v>7000</v>
      </c>
      <c r="B8" s="59" t="s">
        <v>579</v>
      </c>
      <c r="C8" s="59">
        <v>0</v>
      </c>
      <c r="D8" s="59">
        <v>0</v>
      </c>
      <c r="E8" s="59">
        <v>0</v>
      </c>
      <c r="F8" s="59">
        <v>0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  <c r="C35" s="59">
        <v>0</v>
      </c>
      <c r="D35" s="59">
        <v>550629896.78999996</v>
      </c>
      <c r="E35" s="59">
        <v>550629896.78999996</v>
      </c>
      <c r="F35" s="59">
        <v>0</v>
      </c>
    </row>
    <row r="36" spans="1:6" x14ac:dyDescent="0.2">
      <c r="A36" s="47">
        <v>8110</v>
      </c>
      <c r="B36" s="47" t="s">
        <v>606</v>
      </c>
      <c r="C36" s="52">
        <v>112963887.59999999</v>
      </c>
      <c r="D36" s="52">
        <v>0</v>
      </c>
      <c r="E36" s="52">
        <v>0</v>
      </c>
      <c r="F36" s="52">
        <v>112963887.59999999</v>
      </c>
    </row>
    <row r="37" spans="1:6" x14ac:dyDescent="0.2">
      <c r="A37" s="47">
        <v>8120</v>
      </c>
      <c r="B37" s="47" t="s">
        <v>607</v>
      </c>
      <c r="C37" s="52">
        <v>112963887.59999999</v>
      </c>
      <c r="D37" s="52">
        <v>77252911.049999997</v>
      </c>
      <c r="E37" s="52">
        <v>19057677.59</v>
      </c>
      <c r="F37" s="52">
        <v>54768654.140000001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19057677.59</v>
      </c>
      <c r="E38" s="52">
        <v>2000000</v>
      </c>
      <c r="F38" s="52">
        <v>17057677.59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75252911.049999997</v>
      </c>
      <c r="E39" s="52">
        <v>75252911.049999997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75252911.049999997</v>
      </c>
      <c r="F40" s="52">
        <v>75252911.049999997</v>
      </c>
    </row>
    <row r="41" spans="1:6" x14ac:dyDescent="0.2">
      <c r="A41" s="47">
        <v>8210</v>
      </c>
      <c r="B41" s="47" t="s">
        <v>611</v>
      </c>
      <c r="C41" s="52">
        <v>95538269.25</v>
      </c>
      <c r="D41" s="52">
        <v>0</v>
      </c>
      <c r="E41" s="52">
        <v>17425618.379999999</v>
      </c>
      <c r="F41" s="52">
        <v>112963887.63</v>
      </c>
    </row>
    <row r="42" spans="1:6" x14ac:dyDescent="0.2">
      <c r="A42" s="47">
        <v>8220</v>
      </c>
      <c r="B42" s="47" t="s">
        <v>612</v>
      </c>
      <c r="C42" s="52">
        <v>95538269.25</v>
      </c>
      <c r="D42" s="52">
        <v>81733170.079999998</v>
      </c>
      <c r="E42" s="52">
        <v>124080548.06999999</v>
      </c>
      <c r="F42" s="52">
        <v>53190891.259999998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47096792.590000004</v>
      </c>
      <c r="E43" s="52">
        <v>64315170.109999999</v>
      </c>
      <c r="F43" s="52">
        <v>17218377.52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77501780.159999996</v>
      </c>
      <c r="E44" s="52">
        <v>57685865.82</v>
      </c>
      <c r="F44" s="52">
        <v>19815914.34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57682504.850000001</v>
      </c>
      <c r="E45" s="52">
        <v>57682504.850000001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57682504.850000001</v>
      </c>
      <c r="E46" s="52">
        <v>57679669.25</v>
      </c>
      <c r="F46" s="52">
        <v>2835.6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57369644.57</v>
      </c>
      <c r="E47" s="52">
        <v>197020.62</v>
      </c>
      <c r="F47" s="52">
        <v>57172623.950000003</v>
      </c>
    </row>
    <row r="48" spans="1:6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opLeftCell="A22" zoomScaleNormal="100" zoomScaleSheetLayoutView="100" workbookViewId="0"/>
  </sheetViews>
  <sheetFormatPr baseColWidth="10" defaultColWidth="0" defaultRowHeight="10.199999999999999" x14ac:dyDescent="0.2"/>
  <cols>
    <col min="1" max="1" width="30.109375" style="2" customWidth="1"/>
    <col min="2" max="2" width="42.109375" style="2" customWidth="1"/>
    <col min="3" max="3" width="18.88671875" style="2" bestFit="1" customWidth="1"/>
    <col min="4" max="4" width="17" style="2" bestFit="1" customWidth="1"/>
    <col min="5" max="5" width="13.109375" style="2" customWidth="1"/>
    <col min="6" max="6" width="11.44140625" style="2" customWidth="1"/>
    <col min="7" max="8" width="11.88671875" style="2" hidden="1" customWidth="1"/>
    <col min="9" max="16384" width="11.441406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" customHeight="1" x14ac:dyDescent="0.2">
      <c r="A5" s="179" t="s">
        <v>620</v>
      </c>
      <c r="B5" s="179"/>
      <c r="C5" s="179"/>
      <c r="D5" s="179"/>
      <c r="E5" s="17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6" t="s">
        <v>622</v>
      </c>
      <c r="B10" s="180" t="s">
        <v>623</v>
      </c>
      <c r="C10" s="180"/>
      <c r="D10" s="180"/>
      <c r="E10" s="180"/>
    </row>
    <row r="11" spans="1:8" s="6" customFormat="1" ht="12.9" customHeight="1" x14ac:dyDescent="0.2">
      <c r="A11" s="117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7" t="s">
        <v>626</v>
      </c>
      <c r="B12" s="180" t="s">
        <v>627</v>
      </c>
      <c r="C12" s="180"/>
      <c r="D12" s="180"/>
      <c r="E12" s="180"/>
    </row>
    <row r="13" spans="1:8" s="6" customFormat="1" ht="26.1" customHeight="1" x14ac:dyDescent="0.2">
      <c r="A13" s="117" t="s">
        <v>628</v>
      </c>
      <c r="B13" s="180" t="s">
        <v>629</v>
      </c>
      <c r="C13" s="180"/>
      <c r="D13" s="180"/>
      <c r="E13" s="18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630</v>
      </c>
      <c r="B15" s="9" t="s">
        <v>631</v>
      </c>
    </row>
    <row r="16" spans="1:8" s="6" customFormat="1" ht="12.9" customHeight="1" x14ac:dyDescent="0.2">
      <c r="A16" s="117" t="s">
        <v>632</v>
      </c>
    </row>
    <row r="17" spans="1:4" s="6" customFormat="1" ht="12.9" customHeight="1" x14ac:dyDescent="0.2">
      <c r="A17" s="9"/>
    </row>
    <row r="18" spans="1:4" s="6" customFormat="1" ht="12.9" customHeight="1" x14ac:dyDescent="0.2">
      <c r="A18" s="59" t="s">
        <v>605</v>
      </c>
    </row>
    <row r="19" spans="1:4" s="6" customFormat="1" ht="12.9" customHeight="1" x14ac:dyDescent="0.2">
      <c r="A19" s="118" t="s">
        <v>633</v>
      </c>
    </row>
    <row r="20" spans="1:4" s="6" customFormat="1" ht="12.9" customHeight="1" x14ac:dyDescent="0.2">
      <c r="A20" s="118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870C7C-E798-4346-B0D4-E43EAD6F4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2023-07-20T18:00:33Z</cp:lastPrinted>
  <dcterms:created xsi:type="dcterms:W3CDTF">2012-12-11T20:36:24Z</dcterms:created>
  <dcterms:modified xsi:type="dcterms:W3CDTF">2023-07-20T18:01:19Z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