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2026\"/>
    </mc:Choice>
  </mc:AlternateContent>
  <xr:revisionPtr revIDLastSave="0" documentId="13_ncr:1_{6B8FD272-3676-46C1-80A1-8B0D8758B215}" xr6:coauthVersionLast="47" xr6:coauthVersionMax="47" xr10:uidLastSave="{00000000-0000-0000-0000-000000000000}"/>
  <bookViews>
    <workbookView xWindow="-120" yWindow="-120" windowWidth="29040" windowHeight="15840" tabRatio="885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COG!$A$4:$A$76</definedName>
  </definedNames>
  <calcPr calcId="181029"/>
</workbook>
</file>

<file path=xl/calcChain.xml><?xml version="1.0" encoding="utf-8"?>
<calcChain xmlns="http://schemas.openxmlformats.org/spreadsheetml/2006/main">
  <c r="G41" i="5" l="1"/>
  <c r="G10" i="5"/>
  <c r="G9" i="5"/>
  <c r="G11" i="5"/>
  <c r="G12" i="5"/>
  <c r="G13" i="5"/>
  <c r="G8" i="5"/>
  <c r="G5" i="5" s="1"/>
  <c r="C41" i="5"/>
  <c r="D41" i="5"/>
  <c r="E41" i="5"/>
  <c r="F41" i="5"/>
  <c r="B41" i="5"/>
  <c r="C35" i="5"/>
  <c r="D35" i="5"/>
  <c r="E35" i="5"/>
  <c r="F35" i="5"/>
  <c r="G35" i="5"/>
  <c r="C15" i="5"/>
  <c r="D15" i="5"/>
  <c r="E15" i="5"/>
  <c r="F15" i="5"/>
  <c r="G15" i="5"/>
  <c r="B15" i="5"/>
  <c r="C5" i="5"/>
  <c r="D5" i="5"/>
  <c r="E5" i="5"/>
  <c r="F5" i="5"/>
  <c r="B5" i="5"/>
  <c r="B35" i="5"/>
  <c r="C45" i="4" l="1"/>
  <c r="D45" i="4"/>
  <c r="E45" i="4"/>
  <c r="F45" i="4"/>
  <c r="G45" i="4"/>
  <c r="B45" i="4"/>
  <c r="C43" i="4"/>
  <c r="D43" i="4"/>
  <c r="E43" i="4"/>
  <c r="F43" i="4"/>
  <c r="G43" i="4"/>
  <c r="B43" i="4"/>
  <c r="G22" i="4"/>
  <c r="F22" i="4"/>
  <c r="E22" i="4"/>
  <c r="D22" i="4"/>
  <c r="C22" i="4"/>
  <c r="B22" i="4"/>
  <c r="G68" i="6" l="1"/>
  <c r="F68" i="6"/>
  <c r="E68" i="6"/>
  <c r="D68" i="6"/>
  <c r="C68" i="6"/>
  <c r="G64" i="6"/>
  <c r="F64" i="6"/>
  <c r="E64" i="6"/>
  <c r="D64" i="6"/>
  <c r="C64" i="6"/>
  <c r="G56" i="6"/>
  <c r="F56" i="6"/>
  <c r="E56" i="6"/>
  <c r="D56" i="6"/>
  <c r="C56" i="6"/>
  <c r="G52" i="6"/>
  <c r="F52" i="6"/>
  <c r="E52" i="6"/>
  <c r="D52" i="6"/>
  <c r="C52" i="6"/>
  <c r="G42" i="6"/>
  <c r="F42" i="6"/>
  <c r="E42" i="6"/>
  <c r="D42" i="6"/>
  <c r="C42" i="6"/>
  <c r="G32" i="6"/>
  <c r="F32" i="6"/>
  <c r="E32" i="6"/>
  <c r="D32" i="6"/>
  <c r="C32" i="6"/>
  <c r="G22" i="6"/>
  <c r="F22" i="6"/>
  <c r="E22" i="6"/>
  <c r="D22" i="6"/>
  <c r="C22" i="6"/>
  <c r="G12" i="6"/>
  <c r="F12" i="6"/>
  <c r="E12" i="6"/>
  <c r="D12" i="6"/>
  <c r="C12" i="6"/>
  <c r="G4" i="6"/>
  <c r="F4" i="6"/>
  <c r="E4" i="6"/>
  <c r="D4" i="6"/>
  <c r="C4" i="6"/>
  <c r="B68" i="6"/>
  <c r="B64" i="6"/>
  <c r="B56" i="6"/>
  <c r="B52" i="6"/>
  <c r="B42" i="6"/>
  <c r="B32" i="6"/>
  <c r="B22" i="6"/>
  <c r="B12" i="6"/>
  <c r="B4" i="6"/>
</calcChain>
</file>

<file path=xl/sharedStrings.xml><?xml version="1.0" encoding="utf-8"?>
<sst xmlns="http://schemas.openxmlformats.org/spreadsheetml/2006/main" count="185" uniqueCount="137">
  <si>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</si>
  <si>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</si>
  <si>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</si>
  <si>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</si>
  <si>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</si>
  <si>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</si>
  <si>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</si>
  <si>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</si>
  <si>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</si>
  <si>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</si>
  <si>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</si>
  <si>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</si>
  <si>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</si>
  <si>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</si>
  <si>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</si>
  <si>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</si>
  <si>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</si>
  <si>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</si>
  <si>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</si>
  <si>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</si>
  <si>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</si>
  <si>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</si>
  <si>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</si>
  <si>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</si>
  <si>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</si>
  <si>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</si>
  <si>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</si>
  <si>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</si>
  <si>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</si>
  <si>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</si>
  <si>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</si>
  <si>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</si>
  <si>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</si>
  <si>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</si>
  <si>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</si>
  <si>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</si>
  <si>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</si>
  <si>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</si>
  <si>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</si>
  <si>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</si>
  <si>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</si>
  <si>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</si>
  <si>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</si>
  <si>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</si>
  <si>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</si>
  <si>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</si>
  <si>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</si>
  <si>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</si>
  <si>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</si>
  <si>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</si>
  <si>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</si>
  <si>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</si>
  <si>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</si>
  <si>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</si>
  <si>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</si>
  <si>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</si>
  <si>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</si>
  <si>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</si>
  <si>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</si>
  <si>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</si>
  <si>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</si>
  <si>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</si>
  <si>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</si>
  <si>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</si>
  <si>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</si>
  <si>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</si>
  <si>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</si>
  <si>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</si>
  <si>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</si>
  <si>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</si>
  <si>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</si>
  <si>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</si>
  <si>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</si>
  <si>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Gasto Corriente</t>
  </si>
  <si>
    <t>Gasto de Capital</t>
  </si>
  <si>
    <t>Amortización de la Deuda y Disminución de Pasivos</t>
  </si>
  <si>
    <t>Dependencia o Unidad Administrativa 1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</si>
  <si>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</si>
  <si>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</si>
  <si>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</si>
  <si>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</si>
  <si>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</si>
  <si>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</si>
  <si>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</si>
  <si>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</si>
  <si>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</si>
  <si>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</si>
  <si>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</si>
  <si>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Gobierno</t>
  </si>
  <si>
    <t>Legislación</t>
  </si>
  <si>
    <t>Justicia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</si>
  <si>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</si>
  <si>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</si>
  <si>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</si>
  <si>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</si>
  <si>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</si>
  <si>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</si>
  <si>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</si>
  <si>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</si>
  <si>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</si>
  <si>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</si>
  <si>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</si>
  <si>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</si>
  <si>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</si>
  <si>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</si>
  <si>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</si>
  <si>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</si>
  <si>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</si>
  <si>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</si>
  <si>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</si>
  <si>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</si>
  <si>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</si>
  <si>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</si>
  <si>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</si>
  <si>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</si>
  <si>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</si>
  <si>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</si>
  <si>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</si>
  <si>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</si>
  <si>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</si>
  <si>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</si>
  <si>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</si>
  <si>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</si>
  <si>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Coordinación de la Política de Gobierno</t>
  </si>
  <si>
    <t>Entidades Paramunicipales (en sus diferentes clasificaciones)</t>
  </si>
  <si>
    <t>Total del Egreso</t>
  </si>
  <si>
    <t>Servicios de Comunicación Social y Publicidad</t>
  </si>
  <si>
    <t>Inversiones Para el Fomento de Actividades Productivas</t>
  </si>
  <si>
    <t>JUNTA MUNICIPAL DE AGUA POTABLE DE CORONEO, GTO.
ESTADO ANALÍTICO DEL EJERCICIO DEL PRESUPUESTO DE EGRESOS POR OBJETO DEL GASTO (CAPÍTULO Y CONCEPTO)
DEL 1 DE ENERO DEL 2026 AL 30 DE JUNIO DEL 2026
(Cifras en pesos)</t>
  </si>
  <si>
    <t>JUNTA MUNICIPAL DE AGUA POTABLE DE CORONEO, GTO.
ESTADO ANALÍTICO DEL EJERCICIO DEL PRESUPUESTO DE EGRESOS 
CLASIFICACIÓN ECONÓMICA (POR TIPO DE GASTO)
DEL 1 DE ENERO DEL 2026 AL 30 DE JUNIO DEL 2026
(Cifras en pesos)</t>
  </si>
  <si>
    <t>JUNTA MUNICIPAL DE AGUA POTABLE DE CORONEO, GTO.
ESTADO ANALÍTICO DEL EJERCICIO DEL PRESUPUESTO DE EGRESOS 
CLASIFICACIÓN FUNCIONAL (FINALIDAD Y FUNCIÓN)
 DEL 01 DE ENERO DEL 2026 AL 30 DE JUNIO DEL 2026
(Cifras en pesos)</t>
  </si>
  <si>
    <t>SECTOR PARAESTATAL DEL GOBIERNO MUNICIPAL DE JUNTA MUNICIPAL DE AGUA POTABLE DE CORONEO, GTO.
ESTADO ANALÍTICO DEL EJERCICIO DEL PRESUPUESTO DE EGRESOS 
CLASIFICACIÓN ADMINISTRATIVA
DEL 1 DE ENERO DEL 2026 AL 30 DE JUNIO DEL 2026
(Cifras en pesos)</t>
  </si>
  <si>
    <t>GOBIERNO MUNICIPAL DE JUNTA MUNICIPAL DE AGUA POTABLE DE CORONEO, GTO.
ESTADO ANALÍTICO DEL EJERCICIO DEL PRESUPUESTO DE EGRESOS 
CLASIFICACIÓN ADMINISTRATIVA
DEL 1 DE ENERO DEL 2026 AL 30 DE JUNIO DEL 2026
(Cifras en pesos)</t>
  </si>
  <si>
    <t>JUNTA MUNICIPAL DE AGUA POTABLE DE CORONEO, GTO.
ESTADO ANALÍTICO DEL EJERCICIO DEL PRESUPUESTO DE EGRESOS 
CLASIFICACIÓN ADMINISTRATIVA
DEL 1 DE ENERO DEL 2026 AL 30 DE JUNIO DEL 2026
(Cifras en pesos)</t>
  </si>
  <si>
    <t>03101 ADMINISTRACION</t>
  </si>
  <si>
    <t>03102 INFRAESTRUCTURA, AMPLIACIÓN, MANTENIMIEN</t>
  </si>
  <si>
    <t>03201 CULTURA PARA EL USO EFICIENTE DEL 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</si>
</sst>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name val="Tahoma"/>
      <family val="2"/>
    </font>
    <font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6">
    <xf numFmtId="0" fontId="0" fillId="0" borderId="0"/>
    <xf numFmtId="164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0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13" fillId="0" borderId="0" xfId="0" applyFont="1" applyProtection="1">
      <protection locked="0"/>
    </xf>
    <xf numFmtId="0" fontId="14" fillId="2" borderId="3" xfId="9" applyFont="1" applyFill="1" applyBorder="1" applyAlignment="1">
      <alignment horizontal="center" vertical="center"/>
    </xf>
    <xf numFmtId="0" fontId="14" fillId="2" borderId="7" xfId="9" applyFont="1" applyFill="1" applyBorder="1" applyAlignment="1" applyProtection="1">
      <alignment horizontal="centerContinuous" vertical="center" wrapText="1"/>
      <protection locked="0"/>
    </xf>
    <xf numFmtId="0" fontId="14" fillId="2" borderId="8" xfId="9" applyFont="1" applyFill="1" applyBorder="1" applyAlignment="1" applyProtection="1">
      <alignment horizontal="centerContinuous" vertical="center" wrapText="1"/>
      <protection locked="0"/>
    </xf>
    <xf numFmtId="0" fontId="14" fillId="2" borderId="9" xfId="9" applyFont="1" applyFill="1" applyBorder="1" applyAlignment="1" applyProtection="1">
      <alignment horizontal="centerContinuous" vertical="center" wrapText="1"/>
      <protection locked="0"/>
    </xf>
    <xf numFmtId="0" fontId="14" fillId="2" borderId="4" xfId="9" applyFont="1" applyFill="1" applyBorder="1" applyAlignment="1">
      <alignment horizontal="center" vertical="center"/>
    </xf>
    <xf numFmtId="4" fontId="14" fillId="2" borderId="6" xfId="9" applyNumberFormat="1" applyFont="1" applyFill="1" applyBorder="1" applyAlignment="1">
      <alignment horizontal="center" vertical="center" wrapText="1"/>
    </xf>
    <xf numFmtId="4" fontId="15" fillId="0" borderId="11" xfId="9" applyNumberFormat="1" applyFont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left" indent="1"/>
      <protection locked="0"/>
    </xf>
    <xf numFmtId="4" fontId="15" fillId="0" borderId="13" xfId="0" applyNumberFormat="1" applyFont="1" applyBorder="1" applyProtection="1">
      <protection locked="0"/>
    </xf>
    <xf numFmtId="4" fontId="15" fillId="0" borderId="12" xfId="0" applyNumberFormat="1" applyFont="1" applyBorder="1" applyProtection="1">
      <protection locked="0"/>
    </xf>
    <xf numFmtId="0" fontId="14" fillId="0" borderId="8" xfId="0" applyFont="1" applyBorder="1" applyAlignment="1" applyProtection="1">
      <alignment horizontal="left" indent="1"/>
      <protection locked="0"/>
    </xf>
    <xf numFmtId="4" fontId="14" fillId="0" borderId="6" xfId="0" applyNumberFormat="1" applyFont="1" applyBorder="1" applyProtection="1">
      <protection locked="0"/>
    </xf>
    <xf numFmtId="0" fontId="13" fillId="0" borderId="10" xfId="0" applyFont="1" applyBorder="1" applyProtection="1">
      <protection locked="0"/>
    </xf>
    <xf numFmtId="4" fontId="13" fillId="0" borderId="11" xfId="0" applyNumberFormat="1" applyFont="1" applyBorder="1" applyProtection="1">
      <protection locked="0"/>
    </xf>
    <xf numFmtId="4" fontId="13" fillId="0" borderId="13" xfId="0" applyNumberFormat="1" applyFont="1" applyBorder="1" applyProtection="1">
      <protection locked="0"/>
    </xf>
    <xf numFmtId="0" fontId="13" fillId="0" borderId="1" xfId="0" applyFont="1" applyBorder="1" applyProtection="1">
      <protection locked="0"/>
    </xf>
    <xf numFmtId="4" fontId="13" fillId="0" borderId="12" xfId="0" applyNumberFormat="1" applyFont="1" applyBorder="1" applyProtection="1">
      <protection locked="0"/>
    </xf>
    <xf numFmtId="0" fontId="13" fillId="0" borderId="0" xfId="0" applyFont="1" applyAlignment="1" applyProtection="1">
      <alignment horizontal="left" wrapText="1" indent="1"/>
      <protection locked="0"/>
    </xf>
    <xf numFmtId="0" fontId="13" fillId="0" borderId="1" xfId="0" applyFont="1" applyBorder="1" applyAlignment="1">
      <alignment horizontal="center"/>
    </xf>
    <xf numFmtId="0" fontId="13" fillId="0" borderId="0" xfId="0" applyFont="1"/>
    <xf numFmtId="0" fontId="13" fillId="0" borderId="5" xfId="0" applyFont="1" applyBorder="1" applyAlignment="1" applyProtection="1">
      <alignment horizontal="left" indent="1"/>
      <protection locked="0"/>
    </xf>
    <xf numFmtId="0" fontId="14" fillId="0" borderId="8" xfId="0" applyFont="1" applyBorder="1" applyAlignment="1" applyProtection="1">
      <alignment horizontal="left"/>
      <protection locked="0"/>
    </xf>
    <xf numFmtId="0" fontId="15" fillId="0" borderId="0" xfId="0" applyFont="1" applyAlignment="1">
      <alignment horizontal="left" indent="1"/>
    </xf>
    <xf numFmtId="0" fontId="15" fillId="0" borderId="11" xfId="0" applyFont="1" applyBorder="1" applyProtection="1">
      <protection locked="0"/>
    </xf>
    <xf numFmtId="0" fontId="14" fillId="0" borderId="0" xfId="0" applyFont="1" applyAlignment="1">
      <alignment horizontal="left" indent="1"/>
    </xf>
    <xf numFmtId="0" fontId="15" fillId="0" borderId="13" xfId="0" applyFont="1" applyBorder="1" applyProtection="1">
      <protection locked="0"/>
    </xf>
    <xf numFmtId="0" fontId="15" fillId="0" borderId="5" xfId="0" applyFont="1" applyBorder="1" applyAlignment="1">
      <alignment horizontal="left" indent="1"/>
    </xf>
    <xf numFmtId="0" fontId="15" fillId="0" borderId="12" xfId="0" applyFont="1" applyBorder="1" applyProtection="1">
      <protection locked="0"/>
    </xf>
    <xf numFmtId="0" fontId="14" fillId="0" borderId="5" xfId="0" applyFont="1" applyBorder="1" applyAlignment="1" applyProtection="1">
      <alignment horizontal="left" indent="1"/>
      <protection locked="0"/>
    </xf>
    <xf numFmtId="4" fontId="14" fillId="0" borderId="12" xfId="0" applyNumberFormat="1" applyFont="1" applyBorder="1" applyProtection="1">
      <protection locked="0"/>
    </xf>
    <xf numFmtId="0" fontId="14" fillId="0" borderId="1" xfId="0" applyFont="1" applyBorder="1" applyAlignment="1">
      <alignment horizontal="left"/>
    </xf>
    <xf numFmtId="4" fontId="15" fillId="0" borderId="11" xfId="0" applyNumberFormat="1" applyFont="1" applyBorder="1" applyProtection="1">
      <protection locked="0"/>
    </xf>
    <xf numFmtId="0" fontId="15" fillId="0" borderId="0" xfId="0" applyFont="1" applyAlignment="1">
      <alignment horizontal="left" indent="2"/>
    </xf>
    <xf numFmtId="0" fontId="15" fillId="0" borderId="5" xfId="0" applyFont="1" applyBorder="1" applyAlignment="1">
      <alignment horizontal="left" indent="2"/>
    </xf>
    <xf numFmtId="0" fontId="14" fillId="0" borderId="5" xfId="0" applyFont="1" applyBorder="1" applyAlignment="1" applyProtection="1">
      <alignment horizontal="left" indent="2"/>
      <protection locked="0"/>
    </xf>
    <xf numFmtId="0" fontId="15" fillId="0" borderId="0" xfId="0" applyFont="1" applyAlignment="1">
      <alignment wrapText="1"/>
    </xf>
    <xf numFmtId="0" fontId="14" fillId="0" borderId="1" xfId="0" applyFont="1" applyBorder="1" applyAlignment="1">
      <alignment horizontal="left" vertical="center"/>
    </xf>
    <xf numFmtId="0" fontId="15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/>
    </xf>
    <xf numFmtId="0" fontId="15" fillId="0" borderId="11" xfId="9" applyFont="1" applyBorder="1" applyAlignment="1">
      <alignment horizontal="center" vertical="center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2" xfId="0" applyFont="1" applyBorder="1" applyProtection="1">
      <protection locked="0"/>
    </xf>
    <xf numFmtId="0" fontId="14" fillId="0" borderId="6" xfId="0" applyFont="1" applyBorder="1" applyAlignment="1" applyProtection="1">
      <alignment horizontal="left" indent="1"/>
      <protection locked="0"/>
    </xf>
    <xf numFmtId="4" fontId="13" fillId="0" borderId="6" xfId="0" applyNumberFormat="1" applyFont="1" applyBorder="1" applyProtection="1">
      <protection locked="0"/>
    </xf>
    <xf numFmtId="0" fontId="13" fillId="0" borderId="6" xfId="0" applyFont="1" applyBorder="1" applyProtection="1">
      <protection locked="0"/>
    </xf>
    <xf numFmtId="4" fontId="14" fillId="0" borderId="13" xfId="0" applyNumberFormat="1" applyFont="1" applyBorder="1" applyProtection="1">
      <protection locked="0"/>
    </xf>
    <xf numFmtId="4" fontId="13" fillId="0" borderId="0" xfId="0" applyNumberFormat="1" applyFont="1" applyProtection="1">
      <protection locked="0"/>
    </xf>
    <xf numFmtId="4" fontId="14" fillId="2" borderId="11" xfId="9" applyNumberFormat="1" applyFont="1" applyFill="1" applyBorder="1" applyAlignment="1">
      <alignment horizontal="center" vertical="center" wrapText="1"/>
    </xf>
    <xf numFmtId="4" fontId="14" fillId="2" borderId="12" xfId="9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 applyProtection="1">
      <alignment horizontal="center" wrapText="1"/>
      <protection locked="0"/>
    </xf>
    <xf numFmtId="0" fontId="12" fillId="2" borderId="10" xfId="0" applyFont="1" applyFill="1" applyBorder="1" applyAlignment="1" applyProtection="1">
      <alignment horizontal="center" wrapText="1"/>
      <protection locked="0"/>
    </xf>
    <xf numFmtId="0" fontId="12" fillId="2" borderId="3" xfId="0" applyFont="1" applyFill="1" applyBorder="1" applyAlignment="1" applyProtection="1">
      <alignment horizontal="center" wrapText="1"/>
      <protection locked="0"/>
    </xf>
    <xf numFmtId="0" fontId="12" fillId="2" borderId="10" xfId="0" applyFont="1" applyFill="1" applyBorder="1" applyAlignment="1" applyProtection="1">
      <alignment horizontal="center"/>
      <protection locked="0"/>
    </xf>
    <xf numFmtId="0" fontId="12" fillId="2" borderId="3" xfId="0" applyFont="1" applyFill="1" applyBorder="1" applyAlignment="1" applyProtection="1">
      <alignment horizontal="center"/>
      <protection locked="0"/>
    </xf>
  </cellXfs>
  <cellStyles count="56">
    <cellStyle name="Euro" xfId="1" xr:uid="{00000000-0005-0000-0000-000000000000}"/>
    <cellStyle name="Millares 2" xfId="2" xr:uid="{00000000-0005-0000-0000-000001000000}"/>
    <cellStyle name="Millares 2 10" xfId="51" xr:uid="{00000000-0005-0000-0000-000002000000}"/>
    <cellStyle name="Millares 2 2" xfId="3" xr:uid="{00000000-0005-0000-0000-000003000000}"/>
    <cellStyle name="Millares 2 3" xfId="4" xr:uid="{00000000-0005-0000-0000-000004000000}"/>
    <cellStyle name="Millares 2 4" xfId="16" xr:uid="{00000000-0005-0000-0000-000005000000}"/>
    <cellStyle name="Millares 2 4 2" xfId="26" xr:uid="{00000000-0005-0000-0000-000006000000}"/>
    <cellStyle name="Millares 2 5" xfId="21" xr:uid="{00000000-0005-0000-0000-000007000000}"/>
    <cellStyle name="Millares 2 6" xfId="31" xr:uid="{00000000-0005-0000-0000-000008000000}"/>
    <cellStyle name="Millares 2 7" xfId="36" xr:uid="{00000000-0005-0000-0000-000009000000}"/>
    <cellStyle name="Millares 2 8" xfId="41" xr:uid="{00000000-0005-0000-0000-00000A000000}"/>
    <cellStyle name="Millares 2 9" xfId="46" xr:uid="{00000000-0005-0000-0000-00000B000000}"/>
    <cellStyle name="Millares 3" xfId="5" xr:uid="{00000000-0005-0000-0000-00000C000000}"/>
    <cellStyle name="Millares 3 2" xfId="17" xr:uid="{00000000-0005-0000-0000-00000D000000}"/>
    <cellStyle name="Millares 3 2 2" xfId="27" xr:uid="{00000000-0005-0000-0000-00000E000000}"/>
    <cellStyle name="Millares 3 3" xfId="22" xr:uid="{00000000-0005-0000-0000-00000F000000}"/>
    <cellStyle name="Millares 3 4" xfId="32" xr:uid="{00000000-0005-0000-0000-000010000000}"/>
    <cellStyle name="Millares 3 5" xfId="37" xr:uid="{00000000-0005-0000-0000-000011000000}"/>
    <cellStyle name="Millares 3 6" xfId="42" xr:uid="{00000000-0005-0000-0000-000012000000}"/>
    <cellStyle name="Millares 3 7" xfId="47" xr:uid="{00000000-0005-0000-0000-000013000000}"/>
    <cellStyle name="Millares 3 8" xfId="52" xr:uid="{00000000-0005-0000-0000-000014000000}"/>
    <cellStyle name="Moneda 2" xfId="6" xr:uid="{00000000-0005-0000-0000-000015000000}"/>
    <cellStyle name="Normal" xfId="0" builtinId="0"/>
    <cellStyle name="Normal 2" xfId="7" xr:uid="{00000000-0005-0000-0000-000017000000}"/>
    <cellStyle name="Normal 2 2" xfId="8" xr:uid="{00000000-0005-0000-0000-000018000000}"/>
    <cellStyle name="Normal 2 3" xfId="18" xr:uid="{00000000-0005-0000-0000-000019000000}"/>
    <cellStyle name="Normal 2 3 2" xfId="28" xr:uid="{00000000-0005-0000-0000-00001A000000}"/>
    <cellStyle name="Normal 2 4" xfId="23" xr:uid="{00000000-0005-0000-0000-00001B000000}"/>
    <cellStyle name="Normal 2 5" xfId="33" xr:uid="{00000000-0005-0000-0000-00001C000000}"/>
    <cellStyle name="Normal 2 6" xfId="38" xr:uid="{00000000-0005-0000-0000-00001D000000}"/>
    <cellStyle name="Normal 2 7" xfId="43" xr:uid="{00000000-0005-0000-0000-00001E000000}"/>
    <cellStyle name="Normal 2 8" xfId="48" xr:uid="{00000000-0005-0000-0000-00001F000000}"/>
    <cellStyle name="Normal 2 9" xfId="53" xr:uid="{00000000-0005-0000-0000-000020000000}"/>
    <cellStyle name="Normal 3" xfId="9" xr:uid="{00000000-0005-0000-0000-000021000000}"/>
    <cellStyle name="Normal 4" xfId="10" xr:uid="{00000000-0005-0000-0000-000022000000}"/>
    <cellStyle name="Normal 4 2" xfId="11" xr:uid="{00000000-0005-0000-0000-000023000000}"/>
    <cellStyle name="Normal 5" xfId="12" xr:uid="{00000000-0005-0000-0000-000024000000}"/>
    <cellStyle name="Normal 5 2" xfId="13" xr:uid="{00000000-0005-0000-0000-000025000000}"/>
    <cellStyle name="Normal 6" xfId="14" xr:uid="{00000000-0005-0000-0000-000026000000}"/>
    <cellStyle name="Normal 6 2" xfId="15" xr:uid="{00000000-0005-0000-0000-000027000000}"/>
    <cellStyle name="Normal 6 2 2" xfId="20" xr:uid="{00000000-0005-0000-0000-000028000000}"/>
    <cellStyle name="Normal 6 2 2 2" xfId="30" xr:uid="{00000000-0005-0000-0000-000029000000}"/>
    <cellStyle name="Normal 6 2 3" xfId="25" xr:uid="{00000000-0005-0000-0000-00002A000000}"/>
    <cellStyle name="Normal 6 2 4" xfId="35" xr:uid="{00000000-0005-0000-0000-00002B000000}"/>
    <cellStyle name="Normal 6 2 5" xfId="40" xr:uid="{00000000-0005-0000-0000-00002C000000}"/>
    <cellStyle name="Normal 6 2 6" xfId="45" xr:uid="{00000000-0005-0000-0000-00002D000000}"/>
    <cellStyle name="Normal 6 2 7" xfId="50" xr:uid="{00000000-0005-0000-0000-00002E000000}"/>
    <cellStyle name="Normal 6 2 8" xfId="55" xr:uid="{00000000-0005-0000-0000-00002F000000}"/>
    <cellStyle name="Normal 6 3" xfId="19" xr:uid="{00000000-0005-0000-0000-000030000000}"/>
    <cellStyle name="Normal 6 3 2" xfId="29" xr:uid="{00000000-0005-0000-0000-000031000000}"/>
    <cellStyle name="Normal 6 4" xfId="24" xr:uid="{00000000-0005-0000-0000-000032000000}"/>
    <cellStyle name="Normal 6 5" xfId="34" xr:uid="{00000000-0005-0000-0000-000033000000}"/>
    <cellStyle name="Normal 6 6" xfId="39" xr:uid="{00000000-0005-0000-0000-000034000000}"/>
    <cellStyle name="Normal 6 7" xfId="44" xr:uid="{00000000-0005-0000-0000-000035000000}"/>
    <cellStyle name="Normal 6 8" xfId="49" xr:uid="{00000000-0005-0000-0000-000036000000}"/>
    <cellStyle name="Normal 6 9" xfId="54" xr:uid="{00000000-0005-0000-0000-00003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showGridLines="0" tabSelected="1" workbookViewId="0">
      <selection activeCell="E6" sqref="E6:E8"/>
    </sheetView>
  </sheetViews>
  <sheetFormatPr baseColWidth="10" defaultColWidth="12" defaultRowHeight="10.5" x14ac:dyDescent="0.15"/>
  <cols>
    <col min="1" max="1" width="60.83203125" style="1" customWidth="1"/>
    <col min="2" max="7" width="18.33203125" style="1" customWidth="1"/>
    <col min="8" max="16384" width="12" style="1"/>
  </cols>
  <sheetData>
    <row r="1" spans="1:7" ht="58.5" customHeight="1" x14ac:dyDescent="0.15">
      <c r="A1" s="51" t="s">
        <v>133</v>
      </c>
      <c r="B1" s="54"/>
      <c r="C1" s="54"/>
      <c r="D1" s="54"/>
      <c r="E1" s="54"/>
      <c r="F1" s="54"/>
      <c r="G1" s="55"/>
    </row>
    <row r="2" spans="1:7" x14ac:dyDescent="0.15">
      <c r="A2" s="2"/>
      <c r="B2" s="3" t="s">
        <v>0</v>
      </c>
      <c r="C2" s="4"/>
      <c r="D2" s="4"/>
      <c r="E2" s="4"/>
      <c r="F2" s="5"/>
      <c r="G2" s="49" t="s">
        <v>7</v>
      </c>
    </row>
    <row r="3" spans="1:7" ht="24.95" customHeight="1" x14ac:dyDescent="0.15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50"/>
    </row>
    <row r="4" spans="1:7" x14ac:dyDescent="0.15">
      <c r="A4" s="41"/>
      <c r="B4" s="8"/>
      <c r="C4" s="8"/>
      <c r="D4" s="8"/>
      <c r="E4" s="8"/>
      <c r="F4" s="8"/>
      <c r="G4" s="8"/>
    </row>
    <row r="5" spans="1:7" x14ac:dyDescent="0.15">
      <c r="A5" s="42" t="s">
        <v>76</v>
      </c>
      <c r="B5" s="10"/>
      <c r="C5" s="10"/>
      <c r="D5" s="10"/>
      <c r="E5" s="10"/>
      <c r="F5" s="10"/>
      <c r="G5" s="10"/>
    </row>
    <row r="6" spans="1:7" x14ac:dyDescent="0.15">
      <c r="A6" s="42" t="s">
        <v>134</v>
      </c>
      <c r="B6" s="10">
        <v>2584302.23</v>
      </c>
      <c r="C6" s="10">
        <v>0</v>
      </c>
      <c r="D6" s="10">
        <v>2584302.23</v>
      </c>
      <c r="E6" s="10">
        <v>910297.9</v>
      </c>
      <c r="F6" s="10">
        <v>910297.9</v>
      </c>
      <c r="G6" s="10">
        <v>1674004.33</v>
      </c>
    </row>
    <row r="7" spans="1:7" x14ac:dyDescent="0.15">
      <c r="A7" s="42" t="s">
        <v>135</v>
      </c>
      <c r="B7" s="10">
        <v>1124555.03</v>
      </c>
      <c r="C7" s="10">
        <v>0</v>
      </c>
      <c r="D7" s="10">
        <v>1124555.03</v>
      </c>
      <c r="E7" s="10">
        <v>977249.68</v>
      </c>
      <c r="F7" s="10">
        <v>977249.68</v>
      </c>
      <c r="G7" s="10">
        <v>147305.35</v>
      </c>
    </row>
    <row r="8" spans="1:7" x14ac:dyDescent="0.15">
      <c r="A8" s="42" t="s">
        <v>136</v>
      </c>
      <c r="B8" s="10">
        <v>49867.33</v>
      </c>
      <c r="C8" s="10">
        <v>0</v>
      </c>
      <c r="D8" s="10">
        <v>49867.33</v>
      </c>
      <c r="E8" s="10">
        <v>8400</v>
      </c>
      <c r="F8" s="10">
        <v>8400</v>
      </c>
      <c r="G8" s="10">
        <v>41467.33</v>
      </c>
    </row>
    <row r="9" spans="1:7" x14ac:dyDescent="0.15">
      <c r="A9" s="42"/>
      <c r="B9" s="10"/>
      <c r="C9" s="10"/>
      <c r="D9" s="10"/>
      <c r="E9" s="10"/>
      <c r="F9" s="10"/>
      <c r="G9" s="10"/>
    </row>
    <row r="10" spans="1:7" x14ac:dyDescent="0.15">
      <c r="A10" s="43"/>
      <c r="B10" s="31"/>
      <c r="C10" s="31"/>
      <c r="D10" s="31"/>
      <c r="E10" s="31"/>
      <c r="F10" s="31"/>
      <c r="G10" s="31"/>
    </row>
    <row r="11" spans="1:7" x14ac:dyDescent="0.15">
      <c r="A11" s="44" t="s">
        <v>125</v>
      </c>
      <c r="B11" s="45">
        <v>3758724.59</v>
      </c>
      <c r="C11" s="46">
        <v>0</v>
      </c>
      <c r="D11" s="45">
        <v>3758724.59</v>
      </c>
      <c r="E11" s="45">
        <v>1895947.58</v>
      </c>
      <c r="F11" s="45">
        <v>1895947.58</v>
      </c>
      <c r="G11" s="45">
        <v>1862777.01</v>
      </c>
    </row>
    <row r="13" spans="1:7" ht="56.25" customHeight="1" x14ac:dyDescent="0.15">
      <c r="A13" s="51" t="s">
        <v>132</v>
      </c>
      <c r="B13" s="54"/>
      <c r="C13" s="54"/>
      <c r="D13" s="54"/>
      <c r="E13" s="54"/>
      <c r="F13" s="54"/>
      <c r="G13" s="55"/>
    </row>
    <row r="14" spans="1:7" x14ac:dyDescent="0.15">
      <c r="A14" s="2"/>
      <c r="B14" s="3" t="s">
        <v>0</v>
      </c>
      <c r="C14" s="4"/>
      <c r="D14" s="4"/>
      <c r="E14" s="4"/>
      <c r="F14" s="5"/>
      <c r="G14" s="49" t="s">
        <v>7</v>
      </c>
    </row>
    <row r="15" spans="1:7" ht="21" x14ac:dyDescent="0.15">
      <c r="A15" s="6" t="s">
        <v>1</v>
      </c>
      <c r="B15" s="7" t="s">
        <v>2</v>
      </c>
      <c r="C15" s="7" t="s">
        <v>3</v>
      </c>
      <c r="D15" s="7" t="s">
        <v>4</v>
      </c>
      <c r="E15" s="7" t="s">
        <v>5</v>
      </c>
      <c r="F15" s="7" t="s">
        <v>6</v>
      </c>
      <c r="G15" s="50"/>
    </row>
    <row r="16" spans="1:7" x14ac:dyDescent="0.15">
      <c r="A16" s="14"/>
      <c r="B16" s="15"/>
      <c r="C16" s="15"/>
      <c r="D16" s="15"/>
      <c r="E16" s="15"/>
      <c r="F16" s="15"/>
      <c r="G16" s="15"/>
    </row>
    <row r="17" spans="1:8" x14ac:dyDescent="0.15">
      <c r="A17" s="9" t="s">
        <v>77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</row>
    <row r="18" spans="1:8" x14ac:dyDescent="0.15">
      <c r="A18" s="9" t="s">
        <v>78</v>
      </c>
      <c r="B18" s="16"/>
      <c r="C18" s="16"/>
      <c r="D18" s="16"/>
      <c r="E18" s="16"/>
      <c r="F18" s="16"/>
      <c r="G18" s="16"/>
    </row>
    <row r="19" spans="1:8" x14ac:dyDescent="0.15">
      <c r="A19" s="9" t="s">
        <v>79</v>
      </c>
      <c r="B19" s="16"/>
      <c r="C19" s="16"/>
      <c r="D19" s="16"/>
      <c r="E19" s="16"/>
      <c r="F19" s="16"/>
      <c r="G19" s="16"/>
    </row>
    <row r="20" spans="1:8" x14ac:dyDescent="0.15">
      <c r="A20" s="9" t="s">
        <v>80</v>
      </c>
      <c r="B20" s="16"/>
      <c r="C20" s="16"/>
      <c r="D20" s="16"/>
      <c r="E20" s="16"/>
      <c r="F20" s="16"/>
      <c r="G20" s="16"/>
    </row>
    <row r="21" spans="1:8" x14ac:dyDescent="0.15">
      <c r="A21" s="17"/>
      <c r="B21" s="18"/>
      <c r="C21" s="18"/>
      <c r="D21" s="18"/>
      <c r="E21" s="18"/>
      <c r="F21" s="18"/>
      <c r="G21" s="18"/>
    </row>
    <row r="22" spans="1:8" x14ac:dyDescent="0.15">
      <c r="A22" s="12" t="s">
        <v>125</v>
      </c>
      <c r="B22" s="13">
        <f>SUM(B17:B20)</f>
        <v>0</v>
      </c>
      <c r="C22" s="13">
        <f t="shared" ref="C22:G22" si="0">SUM(C17:C20)</f>
        <v>0</v>
      </c>
      <c r="D22" s="13">
        <f t="shared" si="0"/>
        <v>0</v>
      </c>
      <c r="E22" s="13">
        <f t="shared" si="0"/>
        <v>0</v>
      </c>
      <c r="F22" s="13">
        <f t="shared" si="0"/>
        <v>0</v>
      </c>
      <c r="G22" s="13">
        <f t="shared" si="0"/>
        <v>0</v>
      </c>
    </row>
    <row r="24" spans="1:8" x14ac:dyDescent="0.15"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</row>
    <row r="25" spans="1:8" ht="57.75" customHeight="1" x14ac:dyDescent="0.15">
      <c r="A25" s="51" t="s">
        <v>131</v>
      </c>
      <c r="B25" s="54"/>
      <c r="C25" s="54"/>
      <c r="D25" s="54"/>
      <c r="E25" s="54"/>
      <c r="F25" s="54"/>
      <c r="G25" s="55"/>
    </row>
    <row r="26" spans="1:8" x14ac:dyDescent="0.15">
      <c r="A26" s="2"/>
      <c r="B26" s="3" t="s">
        <v>0</v>
      </c>
      <c r="C26" s="4"/>
      <c r="D26" s="4"/>
      <c r="E26" s="4"/>
      <c r="F26" s="5"/>
      <c r="G26" s="49" t="s">
        <v>7</v>
      </c>
    </row>
    <row r="27" spans="1:8" ht="21" x14ac:dyDescent="0.15">
      <c r="A27" s="6" t="s">
        <v>1</v>
      </c>
      <c r="B27" s="7" t="s">
        <v>2</v>
      </c>
      <c r="C27" s="7" t="s">
        <v>3</v>
      </c>
      <c r="D27" s="7" t="s">
        <v>4</v>
      </c>
      <c r="E27" s="7" t="s">
        <v>5</v>
      </c>
      <c r="F27" s="7" t="s">
        <v>6</v>
      </c>
      <c r="G27" s="50"/>
    </row>
    <row r="28" spans="1:8" x14ac:dyDescent="0.15">
      <c r="A28" s="14"/>
      <c r="B28" s="15"/>
      <c r="C28" s="15"/>
      <c r="D28" s="15"/>
      <c r="E28" s="15"/>
      <c r="F28" s="15"/>
      <c r="G28" s="15"/>
    </row>
    <row r="29" spans="1:8" ht="21" x14ac:dyDescent="0.15">
      <c r="A29" s="19" t="s">
        <v>81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20"/>
    </row>
    <row r="30" spans="1:8" x14ac:dyDescent="0.15">
      <c r="A30" s="19"/>
      <c r="B30" s="16"/>
      <c r="C30" s="16"/>
      <c r="D30" s="16"/>
      <c r="E30" s="16"/>
      <c r="F30" s="16"/>
      <c r="G30" s="16"/>
      <c r="H30" s="21"/>
    </row>
    <row r="31" spans="1:8" x14ac:dyDescent="0.15">
      <c r="A31" s="19" t="s">
        <v>82</v>
      </c>
      <c r="B31" s="16"/>
      <c r="C31" s="16"/>
      <c r="D31" s="16"/>
      <c r="E31" s="16"/>
      <c r="F31" s="16"/>
      <c r="G31" s="16"/>
      <c r="H31" s="21"/>
    </row>
    <row r="32" spans="1:8" x14ac:dyDescent="0.15">
      <c r="A32" s="19"/>
      <c r="B32" s="16"/>
      <c r="C32" s="16"/>
      <c r="D32" s="16"/>
      <c r="E32" s="16"/>
      <c r="F32" s="16"/>
      <c r="G32" s="16"/>
      <c r="H32" s="21"/>
    </row>
    <row r="33" spans="1:8" ht="21" x14ac:dyDescent="0.15">
      <c r="A33" s="19" t="s">
        <v>83</v>
      </c>
      <c r="B33" s="16"/>
      <c r="C33" s="16"/>
      <c r="D33" s="16"/>
      <c r="E33" s="16"/>
      <c r="F33" s="16"/>
      <c r="G33" s="16"/>
      <c r="H33" s="20"/>
    </row>
    <row r="34" spans="1:8" x14ac:dyDescent="0.15">
      <c r="A34" s="19"/>
      <c r="B34" s="16"/>
      <c r="C34" s="16"/>
      <c r="D34" s="16"/>
      <c r="E34" s="16"/>
      <c r="F34" s="16"/>
      <c r="G34" s="16"/>
      <c r="H34" s="21"/>
    </row>
    <row r="35" spans="1:8" ht="21" x14ac:dyDescent="0.15">
      <c r="A35" s="19" t="s">
        <v>84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20"/>
    </row>
    <row r="36" spans="1:8" x14ac:dyDescent="0.15">
      <c r="A36" s="19"/>
      <c r="B36" s="16"/>
      <c r="C36" s="16"/>
      <c r="D36" s="16"/>
      <c r="E36" s="16"/>
      <c r="F36" s="16"/>
      <c r="G36" s="16"/>
      <c r="H36" s="21"/>
    </row>
    <row r="37" spans="1:8" ht="21" x14ac:dyDescent="0.15">
      <c r="A37" s="19" t="s">
        <v>85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20"/>
    </row>
    <row r="38" spans="1:8" x14ac:dyDescent="0.15">
      <c r="A38" s="19"/>
      <c r="B38" s="16"/>
      <c r="C38" s="16"/>
      <c r="D38" s="16"/>
      <c r="E38" s="16"/>
      <c r="F38" s="16"/>
      <c r="G38" s="16"/>
      <c r="H38" s="21"/>
    </row>
    <row r="39" spans="1:8" ht="21" x14ac:dyDescent="0.15">
      <c r="A39" s="19" t="s">
        <v>86</v>
      </c>
      <c r="B39" s="16">
        <v>0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20"/>
    </row>
    <row r="40" spans="1:8" x14ac:dyDescent="0.15">
      <c r="A40" s="19"/>
      <c r="B40" s="16"/>
      <c r="C40" s="16"/>
      <c r="D40" s="16"/>
      <c r="E40" s="16"/>
      <c r="F40" s="16"/>
      <c r="G40" s="16"/>
      <c r="H40" s="21"/>
    </row>
    <row r="41" spans="1:8" x14ac:dyDescent="0.15">
      <c r="A41" s="19" t="s">
        <v>87</v>
      </c>
      <c r="B41" s="16">
        <v>0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</row>
    <row r="42" spans="1:8" x14ac:dyDescent="0.15">
      <c r="A42" s="19"/>
      <c r="B42" s="16"/>
      <c r="C42" s="16"/>
      <c r="D42" s="16"/>
      <c r="E42" s="16"/>
      <c r="F42" s="16"/>
      <c r="G42" s="16"/>
    </row>
    <row r="43" spans="1:8" x14ac:dyDescent="0.15">
      <c r="A43" s="19" t="s">
        <v>124</v>
      </c>
      <c r="B43" s="16">
        <f>+B11</f>
        <v>3758724.59</v>
      </c>
      <c r="C43" s="16">
        <f t="shared" ref="C43:G43" si="1">+C11</f>
        <v>0</v>
      </c>
      <c r="D43" s="16">
        <f t="shared" si="1"/>
        <v>3758724.59</v>
      </c>
      <c r="E43" s="16">
        <f t="shared" si="1"/>
        <v>1895947.58</v>
      </c>
      <c r="F43" s="16">
        <f t="shared" si="1"/>
        <v>1895947.58</v>
      </c>
      <c r="G43" s="16">
        <f t="shared" si="1"/>
        <v>1862777.01</v>
      </c>
      <c r="H43" s="20"/>
    </row>
    <row r="44" spans="1:8" x14ac:dyDescent="0.15">
      <c r="A44" s="22"/>
      <c r="B44" s="18"/>
      <c r="C44" s="18"/>
      <c r="D44" s="18"/>
      <c r="E44" s="18"/>
      <c r="F44" s="18"/>
      <c r="G44" s="18"/>
    </row>
    <row r="45" spans="1:8" x14ac:dyDescent="0.15">
      <c r="A45" s="23" t="s">
        <v>125</v>
      </c>
      <c r="B45" s="13">
        <f>B43</f>
        <v>3758724.59</v>
      </c>
      <c r="C45" s="13">
        <f t="shared" ref="C45:G45" si="2">C43</f>
        <v>0</v>
      </c>
      <c r="D45" s="13">
        <f t="shared" si="2"/>
        <v>3758724.59</v>
      </c>
      <c r="E45" s="13">
        <f t="shared" si="2"/>
        <v>1895947.58</v>
      </c>
      <c r="F45" s="13">
        <f t="shared" si="2"/>
        <v>1895947.58</v>
      </c>
      <c r="G45" s="13">
        <f t="shared" si="2"/>
        <v>1862777.01</v>
      </c>
    </row>
  </sheetData>
  <sheetProtection formatCells="0" formatColumns="0" formatRows="0" insertRows="0" deleteRows="0" autoFilter="0"/>
  <mergeCells count="6">
    <mergeCell ref="G2:G3"/>
    <mergeCell ref="G14:G15"/>
    <mergeCell ref="G26:G27"/>
    <mergeCell ref="A1:G1"/>
    <mergeCell ref="A13:G13"/>
    <mergeCell ref="A25:G25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ignoredErrors>
    <ignoredError sqref="B22:G22 B43:G4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"/>
  <sheetViews>
    <sheetView showGridLines="0" workbookViewId="0">
      <selection activeCell="C29" sqref="C29"/>
    </sheetView>
  </sheetViews>
  <sheetFormatPr baseColWidth="10" defaultColWidth="12" defaultRowHeight="10.5" x14ac:dyDescent="0.15"/>
  <cols>
    <col min="1" max="1" width="49.1640625" style="1" customWidth="1"/>
    <col min="2" max="7" width="18.33203125" style="1" customWidth="1"/>
    <col min="8" max="16384" width="12" style="1"/>
  </cols>
  <sheetData>
    <row r="1" spans="1:7" ht="58.5" customHeight="1" x14ac:dyDescent="0.15">
      <c r="A1" s="51" t="s">
        <v>129</v>
      </c>
      <c r="B1" s="54"/>
      <c r="C1" s="54"/>
      <c r="D1" s="54"/>
      <c r="E1" s="54"/>
      <c r="F1" s="54"/>
      <c r="G1" s="55"/>
    </row>
    <row r="2" spans="1:7" x14ac:dyDescent="0.15">
      <c r="A2" s="2"/>
      <c r="B2" s="3" t="s">
        <v>0</v>
      </c>
      <c r="C2" s="4"/>
      <c r="D2" s="4"/>
      <c r="E2" s="4"/>
      <c r="F2" s="5"/>
      <c r="G2" s="49" t="s">
        <v>7</v>
      </c>
    </row>
    <row r="3" spans="1:7" ht="24.95" customHeight="1" x14ac:dyDescent="0.15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50"/>
    </row>
    <row r="4" spans="1:7" x14ac:dyDescent="0.15">
      <c r="A4" s="24"/>
      <c r="B4" s="25"/>
      <c r="C4" s="25"/>
      <c r="D4" s="25"/>
      <c r="E4" s="25"/>
      <c r="F4" s="25"/>
      <c r="G4" s="25"/>
    </row>
    <row r="5" spans="1:7" x14ac:dyDescent="0.15">
      <c r="A5" s="26" t="s">
        <v>73</v>
      </c>
      <c r="B5" s="10">
        <v>3291203.22</v>
      </c>
      <c r="C5" s="27">
        <v>0</v>
      </c>
      <c r="D5" s="10">
        <v>3291203.22</v>
      </c>
      <c r="E5" s="10">
        <v>1895947.58</v>
      </c>
      <c r="F5" s="10">
        <v>1895947.58</v>
      </c>
      <c r="G5" s="10">
        <v>1395255.64</v>
      </c>
    </row>
    <row r="6" spans="1:7" x14ac:dyDescent="0.15">
      <c r="A6" s="26"/>
      <c r="B6" s="27"/>
      <c r="C6" s="27"/>
      <c r="D6" s="27"/>
      <c r="E6" s="27"/>
      <c r="F6" s="27"/>
      <c r="G6" s="27"/>
    </row>
    <row r="7" spans="1:7" x14ac:dyDescent="0.15">
      <c r="A7" s="26" t="s">
        <v>74</v>
      </c>
      <c r="B7" s="10">
        <v>45000</v>
      </c>
      <c r="C7" s="27">
        <v>0</v>
      </c>
      <c r="D7" s="10">
        <v>45000</v>
      </c>
      <c r="E7" s="27">
        <v>0</v>
      </c>
      <c r="F7" s="27">
        <v>0</v>
      </c>
      <c r="G7" s="10">
        <v>45000</v>
      </c>
    </row>
    <row r="8" spans="1:7" x14ac:dyDescent="0.15">
      <c r="A8" s="26"/>
      <c r="B8" s="27"/>
      <c r="C8" s="27"/>
      <c r="D8" s="27"/>
      <c r="E8" s="27"/>
      <c r="F8" s="27"/>
      <c r="G8" s="27"/>
    </row>
    <row r="9" spans="1:7" x14ac:dyDescent="0.15">
      <c r="A9" s="26" t="s">
        <v>75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</row>
    <row r="10" spans="1:7" x14ac:dyDescent="0.15">
      <c r="A10" s="26"/>
      <c r="B10" s="27"/>
      <c r="C10" s="27"/>
      <c r="D10" s="27"/>
      <c r="E10" s="27"/>
      <c r="F10" s="27"/>
      <c r="G10" s="27"/>
    </row>
    <row r="11" spans="1:7" x14ac:dyDescent="0.15">
      <c r="A11" s="26" t="s">
        <v>38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</row>
    <row r="12" spans="1:7" x14ac:dyDescent="0.15">
      <c r="A12" s="26"/>
      <c r="B12" s="27"/>
      <c r="C12" s="27"/>
      <c r="D12" s="27"/>
      <c r="E12" s="27"/>
      <c r="F12" s="27"/>
      <c r="G12" s="27"/>
    </row>
    <row r="13" spans="1:7" x14ac:dyDescent="0.15">
      <c r="A13" s="26" t="s">
        <v>62</v>
      </c>
      <c r="B13" s="10">
        <v>422521.37</v>
      </c>
      <c r="C13" s="27">
        <v>0</v>
      </c>
      <c r="D13" s="10">
        <v>422521.37</v>
      </c>
      <c r="E13" s="27">
        <v>0</v>
      </c>
      <c r="F13" s="27">
        <v>0</v>
      </c>
      <c r="G13" s="10">
        <v>422521.37</v>
      </c>
    </row>
    <row r="14" spans="1:7" x14ac:dyDescent="0.15">
      <c r="A14" s="28"/>
      <c r="B14" s="29"/>
      <c r="C14" s="29"/>
      <c r="D14" s="29"/>
      <c r="E14" s="29"/>
      <c r="F14" s="29"/>
      <c r="G14" s="29"/>
    </row>
    <row r="15" spans="1:7" x14ac:dyDescent="0.15">
      <c r="A15" s="30" t="s">
        <v>125</v>
      </c>
      <c r="B15" s="31">
        <v>3758724.59</v>
      </c>
      <c r="C15" s="31">
        <v>0</v>
      </c>
      <c r="D15" s="31">
        <v>3758724.59</v>
      </c>
      <c r="E15" s="31">
        <v>1895947.58</v>
      </c>
      <c r="F15" s="31">
        <v>1895947.58</v>
      </c>
      <c r="G15" s="31">
        <v>1862777.01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6"/>
  <sheetViews>
    <sheetView showGridLines="0" topLeftCell="A43" workbookViewId="0">
      <selection activeCell="L33" sqref="L33"/>
    </sheetView>
  </sheetViews>
  <sheetFormatPr baseColWidth="10" defaultColWidth="12" defaultRowHeight="10.5" x14ac:dyDescent="0.15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58.5" customHeight="1" x14ac:dyDescent="0.15">
      <c r="A1" s="51" t="s">
        <v>128</v>
      </c>
      <c r="B1" s="54"/>
      <c r="C1" s="54"/>
      <c r="D1" s="54"/>
      <c r="E1" s="54"/>
      <c r="F1" s="54"/>
      <c r="G1" s="55"/>
    </row>
    <row r="2" spans="1:7" x14ac:dyDescent="0.15">
      <c r="A2" s="2"/>
      <c r="B2" s="3" t="s">
        <v>0</v>
      </c>
      <c r="C2" s="4"/>
      <c r="D2" s="4"/>
      <c r="E2" s="4"/>
      <c r="F2" s="5"/>
      <c r="G2" s="49" t="s">
        <v>7</v>
      </c>
    </row>
    <row r="3" spans="1:7" ht="24.95" customHeight="1" x14ac:dyDescent="0.15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50"/>
    </row>
    <row r="4" spans="1:7" x14ac:dyDescent="0.15">
      <c r="A4" s="32" t="s">
        <v>8</v>
      </c>
      <c r="B4" s="33">
        <f>SUM(B5:B11)</f>
        <v>1481480.8599999999</v>
      </c>
      <c r="C4" s="33">
        <f t="shared" ref="C4:G4" si="0">SUM(C5:C11)</f>
        <v>0</v>
      </c>
      <c r="D4" s="33">
        <f t="shared" si="0"/>
        <v>1481480.8599999999</v>
      </c>
      <c r="E4" s="33">
        <f t="shared" si="0"/>
        <v>639396.44999999995</v>
      </c>
      <c r="F4" s="33">
        <f t="shared" si="0"/>
        <v>639396.44999999995</v>
      </c>
      <c r="G4" s="33">
        <f t="shared" si="0"/>
        <v>842084.40999999992</v>
      </c>
    </row>
    <row r="5" spans="1:7" x14ac:dyDescent="0.15">
      <c r="A5" s="34" t="s">
        <v>9</v>
      </c>
      <c r="B5" s="10">
        <v>1175533.48</v>
      </c>
      <c r="C5" s="10">
        <v>0</v>
      </c>
      <c r="D5" s="10">
        <v>1175533.48</v>
      </c>
      <c r="E5" s="10">
        <v>515007</v>
      </c>
      <c r="F5" s="10">
        <v>515007</v>
      </c>
      <c r="G5" s="10">
        <v>660526.48</v>
      </c>
    </row>
    <row r="6" spans="1:7" x14ac:dyDescent="0.15">
      <c r="A6" s="34" t="s">
        <v>10</v>
      </c>
      <c r="B6" s="10">
        <v>122088</v>
      </c>
      <c r="C6" s="10">
        <v>0</v>
      </c>
      <c r="D6" s="10">
        <v>122088</v>
      </c>
      <c r="E6" s="10">
        <v>115806</v>
      </c>
      <c r="F6" s="10">
        <v>115806</v>
      </c>
      <c r="G6" s="10">
        <v>6282</v>
      </c>
    </row>
    <row r="7" spans="1:7" x14ac:dyDescent="0.15">
      <c r="A7" s="34" t="s">
        <v>11</v>
      </c>
      <c r="B7" s="10">
        <v>157159.38</v>
      </c>
      <c r="C7" s="10">
        <v>0</v>
      </c>
      <c r="D7" s="10">
        <v>157159.38</v>
      </c>
      <c r="E7" s="10">
        <v>8583.4500000000007</v>
      </c>
      <c r="F7" s="10">
        <v>8583.4500000000007</v>
      </c>
      <c r="G7" s="10">
        <v>148575.93</v>
      </c>
    </row>
    <row r="8" spans="1:7" x14ac:dyDescent="0.15">
      <c r="A8" s="34" t="s">
        <v>12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</row>
    <row r="9" spans="1:7" x14ac:dyDescent="0.15">
      <c r="A9" s="34" t="s">
        <v>13</v>
      </c>
      <c r="B9" s="10">
        <v>26700</v>
      </c>
      <c r="C9" s="10">
        <v>0</v>
      </c>
      <c r="D9" s="10">
        <v>26700</v>
      </c>
      <c r="E9" s="10">
        <v>0</v>
      </c>
      <c r="F9" s="10">
        <v>0</v>
      </c>
      <c r="G9" s="10">
        <v>26700</v>
      </c>
    </row>
    <row r="10" spans="1:7" x14ac:dyDescent="0.15">
      <c r="A10" s="34" t="s">
        <v>14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</row>
    <row r="11" spans="1:7" x14ac:dyDescent="0.15">
      <c r="A11" s="34" t="s">
        <v>15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</row>
    <row r="12" spans="1:7" x14ac:dyDescent="0.15">
      <c r="A12" s="32" t="s">
        <v>118</v>
      </c>
      <c r="B12" s="10">
        <f>SUM(B13:B21)</f>
        <v>500961.15</v>
      </c>
      <c r="C12" s="10">
        <f t="shared" ref="C12:G12" si="1">SUM(C13:C21)</f>
        <v>0</v>
      </c>
      <c r="D12" s="10">
        <f t="shared" si="1"/>
        <v>500961.15</v>
      </c>
      <c r="E12" s="10">
        <f t="shared" si="1"/>
        <v>318894.68999999994</v>
      </c>
      <c r="F12" s="10">
        <f t="shared" si="1"/>
        <v>318894.68999999994</v>
      </c>
      <c r="G12" s="10">
        <f t="shared" si="1"/>
        <v>182066.46</v>
      </c>
    </row>
    <row r="13" spans="1:7" x14ac:dyDescent="0.15">
      <c r="A13" s="34" t="s">
        <v>16</v>
      </c>
      <c r="B13" s="10">
        <v>57000</v>
      </c>
      <c r="C13" s="10">
        <v>0</v>
      </c>
      <c r="D13" s="10">
        <v>57000</v>
      </c>
      <c r="E13" s="10">
        <v>19980.71</v>
      </c>
      <c r="F13" s="10">
        <v>19980.71</v>
      </c>
      <c r="G13" s="10">
        <v>37019.29</v>
      </c>
    </row>
    <row r="14" spans="1:7" x14ac:dyDescent="0.15">
      <c r="A14" s="34" t="s">
        <v>17</v>
      </c>
      <c r="B14" s="10">
        <v>24500</v>
      </c>
      <c r="C14" s="10">
        <v>0</v>
      </c>
      <c r="D14" s="10">
        <v>24500</v>
      </c>
      <c r="E14" s="10">
        <v>50</v>
      </c>
      <c r="F14" s="10">
        <v>50</v>
      </c>
      <c r="G14" s="10">
        <v>24450</v>
      </c>
    </row>
    <row r="15" spans="1:7" x14ac:dyDescent="0.15">
      <c r="A15" s="34" t="s">
        <v>18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</row>
    <row r="16" spans="1:7" x14ac:dyDescent="0.15">
      <c r="A16" s="34" t="s">
        <v>19</v>
      </c>
      <c r="B16" s="10">
        <v>222000</v>
      </c>
      <c r="C16" s="10">
        <v>0</v>
      </c>
      <c r="D16" s="10">
        <v>222000</v>
      </c>
      <c r="E16" s="10">
        <v>173259.96</v>
      </c>
      <c r="F16" s="10">
        <v>173259.96</v>
      </c>
      <c r="G16" s="10">
        <v>48740.04</v>
      </c>
    </row>
    <row r="17" spans="1:7" x14ac:dyDescent="0.15">
      <c r="A17" s="34" t="s">
        <v>20</v>
      </c>
      <c r="B17" s="10">
        <v>40000</v>
      </c>
      <c r="C17" s="10">
        <v>0</v>
      </c>
      <c r="D17" s="10">
        <v>40000</v>
      </c>
      <c r="E17" s="10">
        <v>23400</v>
      </c>
      <c r="F17" s="10">
        <v>23400</v>
      </c>
      <c r="G17" s="10">
        <v>16600</v>
      </c>
    </row>
    <row r="18" spans="1:7" x14ac:dyDescent="0.15">
      <c r="A18" s="34" t="s">
        <v>21</v>
      </c>
      <c r="B18" s="10">
        <v>64000</v>
      </c>
      <c r="C18" s="10">
        <v>0</v>
      </c>
      <c r="D18" s="10">
        <v>64000</v>
      </c>
      <c r="E18" s="10">
        <v>38227.800000000003</v>
      </c>
      <c r="F18" s="10">
        <v>38227.800000000003</v>
      </c>
      <c r="G18" s="10">
        <v>25772.2</v>
      </c>
    </row>
    <row r="19" spans="1:7" x14ac:dyDescent="0.15">
      <c r="A19" s="34" t="s">
        <v>22</v>
      </c>
      <c r="B19" s="10">
        <v>20000</v>
      </c>
      <c r="C19" s="10">
        <v>0</v>
      </c>
      <c r="D19" s="10">
        <v>20000</v>
      </c>
      <c r="E19" s="10">
        <v>0</v>
      </c>
      <c r="F19" s="10">
        <v>0</v>
      </c>
      <c r="G19" s="10">
        <v>20000</v>
      </c>
    </row>
    <row r="20" spans="1:7" x14ac:dyDescent="0.15">
      <c r="A20" s="34" t="s">
        <v>23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</row>
    <row r="21" spans="1:7" x14ac:dyDescent="0.15">
      <c r="A21" s="34" t="s">
        <v>24</v>
      </c>
      <c r="B21" s="10">
        <v>73461.149999999994</v>
      </c>
      <c r="C21" s="10">
        <v>0</v>
      </c>
      <c r="D21" s="10">
        <v>73461.149999999994</v>
      </c>
      <c r="E21" s="10">
        <v>63976.22</v>
      </c>
      <c r="F21" s="10">
        <v>63976.22</v>
      </c>
      <c r="G21" s="10">
        <v>9484.93</v>
      </c>
    </row>
    <row r="22" spans="1:7" x14ac:dyDescent="0.15">
      <c r="A22" s="32" t="s">
        <v>25</v>
      </c>
      <c r="B22" s="10">
        <f>SUM(B23:B31)</f>
        <v>1308761.21</v>
      </c>
      <c r="C22" s="10">
        <f t="shared" ref="C22:G22" si="2">SUM(C23:C31)</f>
        <v>0</v>
      </c>
      <c r="D22" s="10">
        <f t="shared" si="2"/>
        <v>1308761.21</v>
      </c>
      <c r="E22" s="10">
        <f t="shared" si="2"/>
        <v>937656.44000000006</v>
      </c>
      <c r="F22" s="10">
        <f t="shared" si="2"/>
        <v>937656.44000000006</v>
      </c>
      <c r="G22" s="10">
        <f t="shared" si="2"/>
        <v>371104.76999999996</v>
      </c>
    </row>
    <row r="23" spans="1:7" x14ac:dyDescent="0.15">
      <c r="A23" s="34" t="s">
        <v>26</v>
      </c>
      <c r="B23" s="10">
        <v>627706.06999999995</v>
      </c>
      <c r="C23" s="10">
        <v>0</v>
      </c>
      <c r="D23" s="10">
        <v>627706.06999999995</v>
      </c>
      <c r="E23" s="10">
        <v>584280.48</v>
      </c>
      <c r="F23" s="10">
        <v>584280.48</v>
      </c>
      <c r="G23" s="10">
        <v>43425.59</v>
      </c>
    </row>
    <row r="24" spans="1:7" x14ac:dyDescent="0.15">
      <c r="A24" s="34" t="s">
        <v>27</v>
      </c>
      <c r="B24" s="10">
        <v>10000</v>
      </c>
      <c r="C24" s="10">
        <v>0</v>
      </c>
      <c r="D24" s="10">
        <v>10000</v>
      </c>
      <c r="E24" s="10">
        <v>4200</v>
      </c>
      <c r="F24" s="10">
        <v>4200</v>
      </c>
      <c r="G24" s="10">
        <v>5800</v>
      </c>
    </row>
    <row r="25" spans="1:7" x14ac:dyDescent="0.15">
      <c r="A25" s="34" t="s">
        <v>28</v>
      </c>
      <c r="B25" s="10">
        <v>128500</v>
      </c>
      <c r="C25" s="10">
        <v>0</v>
      </c>
      <c r="D25" s="10">
        <v>128500</v>
      </c>
      <c r="E25" s="10">
        <v>66731.03</v>
      </c>
      <c r="F25" s="10">
        <v>66731.03</v>
      </c>
      <c r="G25" s="10">
        <v>61768.97</v>
      </c>
    </row>
    <row r="26" spans="1:7" x14ac:dyDescent="0.15">
      <c r="A26" s="34" t="s">
        <v>29</v>
      </c>
      <c r="B26" s="10">
        <v>24500</v>
      </c>
      <c r="C26" s="10">
        <v>0</v>
      </c>
      <c r="D26" s="10">
        <v>24500</v>
      </c>
      <c r="E26" s="10">
        <v>10158.07</v>
      </c>
      <c r="F26" s="10">
        <v>10158.07</v>
      </c>
      <c r="G26" s="10">
        <v>14341.93</v>
      </c>
    </row>
    <row r="27" spans="1:7" x14ac:dyDescent="0.15">
      <c r="A27" s="34" t="s">
        <v>30</v>
      </c>
      <c r="B27" s="10">
        <v>167500</v>
      </c>
      <c r="C27" s="10">
        <v>0</v>
      </c>
      <c r="D27" s="10">
        <v>167500</v>
      </c>
      <c r="E27" s="10">
        <v>139621.94</v>
      </c>
      <c r="F27" s="10">
        <v>139621.94</v>
      </c>
      <c r="G27" s="10">
        <v>27878.06</v>
      </c>
    </row>
    <row r="28" spans="1:7" x14ac:dyDescent="0.15">
      <c r="A28" s="34" t="s">
        <v>126</v>
      </c>
      <c r="B28" s="10">
        <v>11867.33</v>
      </c>
      <c r="C28" s="10">
        <v>0</v>
      </c>
      <c r="D28" s="10">
        <v>11867.33</v>
      </c>
      <c r="E28" s="10">
        <v>0</v>
      </c>
      <c r="F28" s="10">
        <v>0</v>
      </c>
      <c r="G28" s="10">
        <v>11867.33</v>
      </c>
    </row>
    <row r="29" spans="1:7" x14ac:dyDescent="0.15">
      <c r="A29" s="34" t="s">
        <v>31</v>
      </c>
      <c r="B29" s="10">
        <v>6000</v>
      </c>
      <c r="C29" s="10">
        <v>0</v>
      </c>
      <c r="D29" s="10">
        <v>6000</v>
      </c>
      <c r="E29" s="10">
        <v>7102.29</v>
      </c>
      <c r="F29" s="10">
        <v>7102.29</v>
      </c>
      <c r="G29" s="10">
        <v>-1102.29</v>
      </c>
    </row>
    <row r="30" spans="1:7" x14ac:dyDescent="0.15">
      <c r="A30" s="34" t="s">
        <v>32</v>
      </c>
      <c r="B30" s="10">
        <v>33000</v>
      </c>
      <c r="C30" s="10">
        <v>0</v>
      </c>
      <c r="D30" s="10">
        <v>33000</v>
      </c>
      <c r="E30" s="10">
        <v>20314.63</v>
      </c>
      <c r="F30" s="10">
        <v>20314.63</v>
      </c>
      <c r="G30" s="10">
        <v>12685.37</v>
      </c>
    </row>
    <row r="31" spans="1:7" x14ac:dyDescent="0.15">
      <c r="A31" s="34" t="s">
        <v>33</v>
      </c>
      <c r="B31" s="10">
        <v>299687.81</v>
      </c>
      <c r="C31" s="10">
        <v>0</v>
      </c>
      <c r="D31" s="10">
        <v>299687.81</v>
      </c>
      <c r="E31" s="10">
        <v>105248</v>
      </c>
      <c r="F31" s="10">
        <v>105248</v>
      </c>
      <c r="G31" s="10">
        <v>194439.81</v>
      </c>
    </row>
    <row r="32" spans="1:7" x14ac:dyDescent="0.15">
      <c r="A32" s="32" t="s">
        <v>119</v>
      </c>
      <c r="B32" s="10">
        <f>SUM(B33:B41)</f>
        <v>0</v>
      </c>
      <c r="C32" s="10">
        <f t="shared" ref="C32:G32" si="3">SUM(C33:C41)</f>
        <v>0</v>
      </c>
      <c r="D32" s="10">
        <f t="shared" si="3"/>
        <v>0</v>
      </c>
      <c r="E32" s="10">
        <f t="shared" si="3"/>
        <v>0</v>
      </c>
      <c r="F32" s="10">
        <f t="shared" si="3"/>
        <v>0</v>
      </c>
      <c r="G32" s="10">
        <f t="shared" si="3"/>
        <v>0</v>
      </c>
    </row>
    <row r="33" spans="1:7" x14ac:dyDescent="0.15">
      <c r="A33" s="34" t="s">
        <v>34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</row>
    <row r="34" spans="1:7" x14ac:dyDescent="0.15">
      <c r="A34" s="34" t="s">
        <v>35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</row>
    <row r="35" spans="1:7" x14ac:dyDescent="0.15">
      <c r="A35" s="34" t="s">
        <v>36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</row>
    <row r="36" spans="1:7" x14ac:dyDescent="0.15">
      <c r="A36" s="34" t="s">
        <v>37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</row>
    <row r="37" spans="1:7" x14ac:dyDescent="0.15">
      <c r="A37" s="34" t="s">
        <v>38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</row>
    <row r="38" spans="1:7" x14ac:dyDescent="0.15">
      <c r="A38" s="34" t="s">
        <v>39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</row>
    <row r="39" spans="1:7" x14ac:dyDescent="0.15">
      <c r="A39" s="34" t="s">
        <v>40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</row>
    <row r="40" spans="1:7" x14ac:dyDescent="0.15">
      <c r="A40" s="34" t="s">
        <v>41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</row>
    <row r="41" spans="1:7" x14ac:dyDescent="0.15">
      <c r="A41" s="34" t="s">
        <v>42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</row>
    <row r="42" spans="1:7" x14ac:dyDescent="0.15">
      <c r="A42" s="32" t="s">
        <v>120</v>
      </c>
      <c r="B42" s="10">
        <f>SUM(B43:B51)</f>
        <v>45000</v>
      </c>
      <c r="C42" s="10">
        <f t="shared" ref="C42:G42" si="4">SUM(C43:C51)</f>
        <v>0</v>
      </c>
      <c r="D42" s="10">
        <f t="shared" si="4"/>
        <v>45000</v>
      </c>
      <c r="E42" s="10">
        <f t="shared" si="4"/>
        <v>0</v>
      </c>
      <c r="F42" s="10">
        <f t="shared" si="4"/>
        <v>0</v>
      </c>
      <c r="G42" s="10">
        <f t="shared" si="4"/>
        <v>45000</v>
      </c>
    </row>
    <row r="43" spans="1:7" x14ac:dyDescent="0.15">
      <c r="A43" s="34" t="s">
        <v>43</v>
      </c>
      <c r="B43" s="10">
        <v>22000</v>
      </c>
      <c r="C43" s="10">
        <v>0</v>
      </c>
      <c r="D43" s="10">
        <v>22000</v>
      </c>
      <c r="E43" s="10">
        <v>0</v>
      </c>
      <c r="F43" s="10">
        <v>0</v>
      </c>
      <c r="G43" s="10">
        <v>22000</v>
      </c>
    </row>
    <row r="44" spans="1:7" x14ac:dyDescent="0.15">
      <c r="A44" s="34" t="s">
        <v>44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</row>
    <row r="45" spans="1:7" x14ac:dyDescent="0.15">
      <c r="A45" s="34" t="s">
        <v>45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</row>
    <row r="46" spans="1:7" x14ac:dyDescent="0.15">
      <c r="A46" s="34" t="s">
        <v>46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</row>
    <row r="47" spans="1:7" x14ac:dyDescent="0.15">
      <c r="A47" s="34" t="s">
        <v>47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</row>
    <row r="48" spans="1:7" x14ac:dyDescent="0.15">
      <c r="A48" s="34" t="s">
        <v>48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</row>
    <row r="49" spans="1:7" x14ac:dyDescent="0.15">
      <c r="A49" s="34" t="s">
        <v>49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</row>
    <row r="50" spans="1:7" x14ac:dyDescent="0.15">
      <c r="A50" s="34" t="s">
        <v>50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</row>
    <row r="51" spans="1:7" x14ac:dyDescent="0.15">
      <c r="A51" s="34" t="s">
        <v>51</v>
      </c>
      <c r="B51" s="10">
        <v>23000</v>
      </c>
      <c r="C51" s="10">
        <v>0</v>
      </c>
      <c r="D51" s="10">
        <v>23000</v>
      </c>
      <c r="E51" s="10">
        <v>0</v>
      </c>
      <c r="F51" s="10">
        <v>0</v>
      </c>
      <c r="G51" s="10">
        <v>23000</v>
      </c>
    </row>
    <row r="52" spans="1:7" x14ac:dyDescent="0.15">
      <c r="A52" s="32" t="s">
        <v>52</v>
      </c>
      <c r="B52" s="10">
        <f>SUM(B53:B55)</f>
        <v>0</v>
      </c>
      <c r="C52" s="10">
        <f t="shared" ref="C52:G52" si="5">SUM(C53:C55)</f>
        <v>0</v>
      </c>
      <c r="D52" s="10">
        <f t="shared" si="5"/>
        <v>0</v>
      </c>
      <c r="E52" s="10">
        <f t="shared" si="5"/>
        <v>0</v>
      </c>
      <c r="F52" s="10">
        <f t="shared" si="5"/>
        <v>0</v>
      </c>
      <c r="G52" s="10">
        <f t="shared" si="5"/>
        <v>0</v>
      </c>
    </row>
    <row r="53" spans="1:7" x14ac:dyDescent="0.15">
      <c r="A53" s="34" t="s">
        <v>53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</row>
    <row r="54" spans="1:7" x14ac:dyDescent="0.15">
      <c r="A54" s="34" t="s">
        <v>54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</row>
    <row r="55" spans="1:7" x14ac:dyDescent="0.15">
      <c r="A55" s="34" t="s">
        <v>55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</row>
    <row r="56" spans="1:7" x14ac:dyDescent="0.15">
      <c r="A56" s="32" t="s">
        <v>121</v>
      </c>
      <c r="B56" s="10">
        <f>SUM(B57:B63)</f>
        <v>0</v>
      </c>
      <c r="C56" s="10">
        <f t="shared" ref="C56:G56" si="6">SUM(C57:C63)</f>
        <v>0</v>
      </c>
      <c r="D56" s="10">
        <f t="shared" si="6"/>
        <v>0</v>
      </c>
      <c r="E56" s="10">
        <f t="shared" si="6"/>
        <v>0</v>
      </c>
      <c r="F56" s="10">
        <f t="shared" si="6"/>
        <v>0</v>
      </c>
      <c r="G56" s="10">
        <f t="shared" si="6"/>
        <v>0</v>
      </c>
    </row>
    <row r="57" spans="1:7" x14ac:dyDescent="0.15">
      <c r="A57" s="34" t="s">
        <v>127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</row>
    <row r="58" spans="1:7" x14ac:dyDescent="0.15">
      <c r="A58" s="34" t="s">
        <v>56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</row>
    <row r="59" spans="1:7" x14ac:dyDescent="0.15">
      <c r="A59" s="34" t="s">
        <v>57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</row>
    <row r="60" spans="1:7" x14ac:dyDescent="0.15">
      <c r="A60" s="34" t="s">
        <v>58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</row>
    <row r="61" spans="1:7" x14ac:dyDescent="0.15">
      <c r="A61" s="34" t="s">
        <v>59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</row>
    <row r="62" spans="1:7" x14ac:dyDescent="0.15">
      <c r="A62" s="34" t="s">
        <v>60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</row>
    <row r="63" spans="1:7" x14ac:dyDescent="0.15">
      <c r="A63" s="34" t="s">
        <v>61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</row>
    <row r="64" spans="1:7" x14ac:dyDescent="0.15">
      <c r="A64" s="32" t="s">
        <v>122</v>
      </c>
      <c r="B64" s="10">
        <f>SUM(B65:B67)</f>
        <v>422521.37</v>
      </c>
      <c r="C64" s="10">
        <f t="shared" ref="C64:G64" si="7">SUM(C65:C67)</f>
        <v>0</v>
      </c>
      <c r="D64" s="10">
        <f t="shared" si="7"/>
        <v>422521.37</v>
      </c>
      <c r="E64" s="10">
        <f t="shared" si="7"/>
        <v>0</v>
      </c>
      <c r="F64" s="10">
        <f t="shared" si="7"/>
        <v>0</v>
      </c>
      <c r="G64" s="10">
        <f t="shared" si="7"/>
        <v>422521.37</v>
      </c>
    </row>
    <row r="65" spans="1:7" x14ac:dyDescent="0.15">
      <c r="A65" s="34" t="s">
        <v>62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</row>
    <row r="66" spans="1:7" x14ac:dyDescent="0.15">
      <c r="A66" s="34" t="s">
        <v>63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</row>
    <row r="67" spans="1:7" x14ac:dyDescent="0.15">
      <c r="A67" s="34" t="s">
        <v>64</v>
      </c>
      <c r="B67" s="10">
        <v>422521.37</v>
      </c>
      <c r="C67" s="10">
        <v>0</v>
      </c>
      <c r="D67" s="10">
        <v>422521.37</v>
      </c>
      <c r="E67" s="10">
        <v>0</v>
      </c>
      <c r="F67" s="10">
        <v>0</v>
      </c>
      <c r="G67" s="10">
        <v>422521.37</v>
      </c>
    </row>
    <row r="68" spans="1:7" x14ac:dyDescent="0.15">
      <c r="A68" s="32" t="s">
        <v>65</v>
      </c>
      <c r="B68" s="10">
        <f>SUM(B69:B75)</f>
        <v>0</v>
      </c>
      <c r="C68" s="10">
        <f t="shared" ref="C68:G68" si="8">SUM(C69:C75)</f>
        <v>0</v>
      </c>
      <c r="D68" s="10">
        <f t="shared" si="8"/>
        <v>0</v>
      </c>
      <c r="E68" s="10">
        <f t="shared" si="8"/>
        <v>0</v>
      </c>
      <c r="F68" s="10">
        <f t="shared" si="8"/>
        <v>0</v>
      </c>
      <c r="G68" s="10">
        <f t="shared" si="8"/>
        <v>0</v>
      </c>
    </row>
    <row r="69" spans="1:7" x14ac:dyDescent="0.15">
      <c r="A69" s="34" t="s">
        <v>66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</row>
    <row r="70" spans="1:7" x14ac:dyDescent="0.15">
      <c r="A70" s="34" t="s">
        <v>67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</row>
    <row r="71" spans="1:7" x14ac:dyDescent="0.15">
      <c r="A71" s="34" t="s">
        <v>68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</row>
    <row r="72" spans="1:7" x14ac:dyDescent="0.15">
      <c r="A72" s="34" t="s">
        <v>69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</row>
    <row r="73" spans="1:7" x14ac:dyDescent="0.15">
      <c r="A73" s="34" t="s">
        <v>70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</row>
    <row r="74" spans="1:7" x14ac:dyDescent="0.15">
      <c r="A74" s="34" t="s">
        <v>71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</row>
    <row r="75" spans="1:7" x14ac:dyDescent="0.15">
      <c r="A75" s="35" t="s">
        <v>72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</row>
    <row r="76" spans="1:7" x14ac:dyDescent="0.15">
      <c r="A76" s="36" t="s">
        <v>125</v>
      </c>
      <c r="B76" s="31">
        <v>3758724.59</v>
      </c>
      <c r="C76" s="31">
        <v>0</v>
      </c>
      <c r="D76" s="31">
        <v>3758724.59</v>
      </c>
      <c r="E76" s="31">
        <v>1895947.58</v>
      </c>
      <c r="F76" s="31">
        <v>1895947.58</v>
      </c>
      <c r="G76" s="31">
        <v>1862777.01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ignoredErrors>
    <ignoredError sqref="B4:G67 B69:G75" unlockedFormula="1"/>
    <ignoredError sqref="B68:G68" formulaRange="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1"/>
  <sheetViews>
    <sheetView showGridLines="0" workbookViewId="0">
      <selection activeCell="A43" sqref="A43"/>
    </sheetView>
  </sheetViews>
  <sheetFormatPr baseColWidth="10" defaultColWidth="12" defaultRowHeight="10.5" x14ac:dyDescent="0.15"/>
  <cols>
    <col min="1" max="1" width="65.83203125" style="1" customWidth="1"/>
    <col min="2" max="7" width="18.33203125" style="1" customWidth="1"/>
    <col min="8" max="16384" width="12" style="1"/>
  </cols>
  <sheetData>
    <row r="1" spans="1:8" ht="54.75" customHeight="1" x14ac:dyDescent="0.15">
      <c r="A1" s="51" t="s">
        <v>130</v>
      </c>
      <c r="B1" s="52"/>
      <c r="C1" s="52"/>
      <c r="D1" s="52"/>
      <c r="E1" s="52"/>
      <c r="F1" s="52"/>
      <c r="G1" s="53"/>
    </row>
    <row r="2" spans="1:8" x14ac:dyDescent="0.15">
      <c r="A2" s="2"/>
      <c r="B2" s="3" t="s">
        <v>0</v>
      </c>
      <c r="C2" s="4"/>
      <c r="D2" s="4"/>
      <c r="E2" s="4"/>
      <c r="F2" s="5"/>
      <c r="G2" s="49" t="s">
        <v>7</v>
      </c>
    </row>
    <row r="3" spans="1:8" ht="24.95" customHeight="1" x14ac:dyDescent="0.15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50"/>
    </row>
    <row r="4" spans="1:8" x14ac:dyDescent="0.15">
      <c r="A4" s="37"/>
      <c r="B4" s="33"/>
      <c r="C4" s="33"/>
      <c r="D4" s="33"/>
      <c r="E4" s="33"/>
      <c r="F4" s="33"/>
      <c r="G4" s="33"/>
    </row>
    <row r="5" spans="1:8" x14ac:dyDescent="0.15">
      <c r="A5" s="38" t="s">
        <v>88</v>
      </c>
      <c r="B5" s="47">
        <f>SUM(B6:B13)</f>
        <v>3708857.26</v>
      </c>
      <c r="C5" s="47">
        <f t="shared" ref="C5:F5" si="0">SUM(C6:C13)</f>
        <v>0</v>
      </c>
      <c r="D5" s="47">
        <f t="shared" si="0"/>
        <v>3708857.26</v>
      </c>
      <c r="E5" s="47">
        <f t="shared" si="0"/>
        <v>1887547.58</v>
      </c>
      <c r="F5" s="47">
        <f t="shared" si="0"/>
        <v>1887547.58</v>
      </c>
      <c r="G5" s="47">
        <f>SUM(G6:G13)</f>
        <v>1821309.6800000002</v>
      </c>
    </row>
    <row r="6" spans="1:8" x14ac:dyDescent="0.15">
      <c r="A6" s="39" t="s">
        <v>89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</row>
    <row r="7" spans="1:8" x14ac:dyDescent="0.15">
      <c r="A7" s="39" t="s">
        <v>90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</row>
    <row r="8" spans="1:8" x14ac:dyDescent="0.15">
      <c r="A8" s="39" t="s">
        <v>123</v>
      </c>
      <c r="B8" s="10">
        <v>1124555.03</v>
      </c>
      <c r="C8" s="10">
        <v>0</v>
      </c>
      <c r="D8" s="10">
        <v>1124555.03</v>
      </c>
      <c r="E8" s="10">
        <v>977249.68</v>
      </c>
      <c r="F8" s="10">
        <v>977249.68</v>
      </c>
      <c r="G8" s="10">
        <f>D8-E8</f>
        <v>147305.34999999998</v>
      </c>
      <c r="H8" s="48"/>
    </row>
    <row r="9" spans="1:8" x14ac:dyDescent="0.15">
      <c r="A9" s="39" t="s">
        <v>91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f t="shared" ref="G9:G13" si="1">D9-E9</f>
        <v>0</v>
      </c>
    </row>
    <row r="10" spans="1:8" x14ac:dyDescent="0.15">
      <c r="A10" s="39" t="s">
        <v>92</v>
      </c>
      <c r="B10" s="10">
        <v>2584302.23</v>
      </c>
      <c r="C10" s="10">
        <v>0</v>
      </c>
      <c r="D10" s="10">
        <v>2584302.23</v>
      </c>
      <c r="E10" s="10">
        <v>910297.9</v>
      </c>
      <c r="F10" s="10">
        <v>910297.9</v>
      </c>
      <c r="G10" s="10">
        <f>D10-E10</f>
        <v>1674004.33</v>
      </c>
    </row>
    <row r="11" spans="1:8" x14ac:dyDescent="0.15">
      <c r="A11" s="39" t="s">
        <v>93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f t="shared" si="1"/>
        <v>0</v>
      </c>
    </row>
    <row r="12" spans="1:8" x14ac:dyDescent="0.15">
      <c r="A12" s="39" t="s">
        <v>94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f t="shared" si="1"/>
        <v>0</v>
      </c>
    </row>
    <row r="13" spans="1:8" x14ac:dyDescent="0.15">
      <c r="A13" s="39" t="s">
        <v>33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f t="shared" si="1"/>
        <v>0</v>
      </c>
    </row>
    <row r="14" spans="1:8" x14ac:dyDescent="0.15">
      <c r="A14" s="40"/>
      <c r="B14" s="10"/>
      <c r="C14" s="10"/>
      <c r="D14" s="10"/>
      <c r="E14" s="10"/>
      <c r="F14" s="10"/>
      <c r="G14" s="10"/>
      <c r="H14" s="21"/>
    </row>
    <row r="15" spans="1:8" x14ac:dyDescent="0.15">
      <c r="A15" s="38" t="s">
        <v>95</v>
      </c>
      <c r="B15" s="47">
        <f>SUM(B16:B22)</f>
        <v>49867.33</v>
      </c>
      <c r="C15" s="47">
        <f t="shared" ref="C15:G15" si="2">SUM(C16:C22)</f>
        <v>0</v>
      </c>
      <c r="D15" s="47">
        <f t="shared" si="2"/>
        <v>49867.33</v>
      </c>
      <c r="E15" s="47">
        <f t="shared" si="2"/>
        <v>8400</v>
      </c>
      <c r="F15" s="47">
        <f t="shared" si="2"/>
        <v>8400</v>
      </c>
      <c r="G15" s="47">
        <f t="shared" si="2"/>
        <v>41467.33</v>
      </c>
    </row>
    <row r="16" spans="1:8" x14ac:dyDescent="0.15">
      <c r="A16" s="39" t="s">
        <v>96</v>
      </c>
      <c r="B16" s="10">
        <v>49867.33</v>
      </c>
      <c r="C16" s="10">
        <v>0</v>
      </c>
      <c r="D16" s="10">
        <v>49867.33</v>
      </c>
      <c r="E16" s="10">
        <v>8400</v>
      </c>
      <c r="F16" s="10">
        <v>8400</v>
      </c>
      <c r="G16" s="10">
        <v>41467.33</v>
      </c>
    </row>
    <row r="17" spans="1:8" x14ac:dyDescent="0.15">
      <c r="A17" s="39" t="s">
        <v>97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</row>
    <row r="18" spans="1:8" x14ac:dyDescent="0.15">
      <c r="A18" s="39" t="s">
        <v>98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</row>
    <row r="19" spans="1:8" x14ac:dyDescent="0.15">
      <c r="A19" s="39" t="s">
        <v>99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</row>
    <row r="20" spans="1:8" x14ac:dyDescent="0.15">
      <c r="A20" s="39" t="s">
        <v>100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</row>
    <row r="21" spans="1:8" x14ac:dyDescent="0.15">
      <c r="A21" s="39" t="s">
        <v>101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</row>
    <row r="22" spans="1:8" x14ac:dyDescent="0.15">
      <c r="A22" s="39" t="s">
        <v>102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</row>
    <row r="23" spans="1:8" x14ac:dyDescent="0.15">
      <c r="A23" s="40"/>
      <c r="B23" s="10"/>
      <c r="C23" s="10"/>
      <c r="D23" s="10"/>
      <c r="E23" s="10"/>
      <c r="F23" s="10"/>
      <c r="G23" s="10"/>
      <c r="H23" s="21"/>
    </row>
    <row r="24" spans="1:8" x14ac:dyDescent="0.15">
      <c r="A24" s="38" t="s">
        <v>103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</row>
    <row r="25" spans="1:8" x14ac:dyDescent="0.15">
      <c r="A25" s="39" t="s">
        <v>104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</row>
    <row r="26" spans="1:8" x14ac:dyDescent="0.15">
      <c r="A26" s="39" t="s">
        <v>105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</row>
    <row r="27" spans="1:8" x14ac:dyDescent="0.15">
      <c r="A27" s="39" t="s">
        <v>106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</row>
    <row r="28" spans="1:8" x14ac:dyDescent="0.15">
      <c r="A28" s="39" t="s">
        <v>107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</row>
    <row r="29" spans="1:8" x14ac:dyDescent="0.15">
      <c r="A29" s="39" t="s">
        <v>108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</row>
    <row r="30" spans="1:8" x14ac:dyDescent="0.15">
      <c r="A30" s="39" t="s">
        <v>109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</row>
    <row r="31" spans="1:8" x14ac:dyDescent="0.15">
      <c r="A31" s="39" t="s">
        <v>110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</row>
    <row r="32" spans="1:8" x14ac:dyDescent="0.15">
      <c r="A32" s="39" t="s">
        <v>111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</row>
    <row r="33" spans="1:8" x14ac:dyDescent="0.15">
      <c r="A33" s="39" t="s">
        <v>112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</row>
    <row r="34" spans="1:8" x14ac:dyDescent="0.15">
      <c r="A34" s="40"/>
      <c r="B34" s="10"/>
      <c r="C34" s="10"/>
      <c r="D34" s="10"/>
      <c r="E34" s="10"/>
      <c r="F34" s="10"/>
      <c r="G34" s="10"/>
      <c r="H34" s="21"/>
    </row>
    <row r="35" spans="1:8" x14ac:dyDescent="0.15">
      <c r="A35" s="38" t="s">
        <v>113</v>
      </c>
      <c r="B35" s="47">
        <f t="shared" ref="B35" si="3">SUM(B36:B39)</f>
        <v>0</v>
      </c>
      <c r="C35" s="47">
        <f t="shared" ref="C35" si="4">SUM(C36:C39)</f>
        <v>0</v>
      </c>
      <c r="D35" s="47">
        <f t="shared" ref="D35" si="5">SUM(D36:D39)</f>
        <v>0</v>
      </c>
      <c r="E35" s="47">
        <f t="shared" ref="E35" si="6">SUM(E36:E39)</f>
        <v>0</v>
      </c>
      <c r="F35" s="47">
        <f t="shared" ref="F35" si="7">SUM(F36:F39)</f>
        <v>0</v>
      </c>
      <c r="G35" s="47">
        <f t="shared" ref="G35" si="8">SUM(G36:G39)</f>
        <v>0</v>
      </c>
    </row>
    <row r="36" spans="1:8" x14ac:dyDescent="0.15">
      <c r="A36" s="39" t="s">
        <v>114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</row>
    <row r="37" spans="1:8" ht="21" x14ac:dyDescent="0.15">
      <c r="A37" s="39" t="s">
        <v>115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</row>
    <row r="38" spans="1:8" x14ac:dyDescent="0.15">
      <c r="A38" s="39" t="s">
        <v>116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</row>
    <row r="39" spans="1:8" x14ac:dyDescent="0.15">
      <c r="A39" s="39" t="s">
        <v>117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</row>
    <row r="40" spans="1:8" x14ac:dyDescent="0.15">
      <c r="A40" s="40"/>
      <c r="B40" s="10"/>
      <c r="C40" s="10"/>
      <c r="D40" s="10"/>
      <c r="E40" s="10"/>
      <c r="F40" s="10"/>
      <c r="G40" s="10"/>
    </row>
    <row r="41" spans="1:8" x14ac:dyDescent="0.15">
      <c r="A41" s="23" t="s">
        <v>125</v>
      </c>
      <c r="B41" s="13">
        <f>B5+B15+B24+B35</f>
        <v>3758724.59</v>
      </c>
      <c r="C41" s="13">
        <f t="shared" ref="C41:F41" si="9">C5+C15+C24+C35</f>
        <v>0</v>
      </c>
      <c r="D41" s="13">
        <f t="shared" si="9"/>
        <v>3758724.59</v>
      </c>
      <c r="E41" s="13">
        <f t="shared" si="9"/>
        <v>1895947.58</v>
      </c>
      <c r="F41" s="13">
        <f t="shared" si="9"/>
        <v>1895947.58</v>
      </c>
      <c r="G41" s="13">
        <f>G5+G15+G24+G35</f>
        <v>1862777.0100000002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ignoredErrors>
    <ignoredError sqref="B6:D14 B5:F5 B16:D23 B15:G15 B25:D34 B24 B36:D39 B35 C35:G35 B41 C41:G41 G5:G13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8CC21759168C4EAD7644AD10074825" ma:contentTypeVersion="0" ma:contentTypeDescription="Crear nuevo documento." ma:contentTypeScope="" ma:versionID="36610a04559c883f4218115f0426761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b2b1fa7a59e354d7f595b7732424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EF29E33-6EE9-4B4B-8977-1666238BC7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Personal</cp:lastModifiedBy>
  <cp:revision/>
  <dcterms:created xsi:type="dcterms:W3CDTF">2014-02-10T03:37:14Z</dcterms:created>
  <dcterms:modified xsi:type="dcterms:W3CDTF">2026-07-07T17:55:41Z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0x010100828CC21759168C4EAD7644AD10074825</vt:lpwstr>
  </property>
</Properties>
</file>