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1560" yWindow="1560" windowWidth="15375" windowHeight="7785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E21" i="3"/>
  <c r="D21" i="3"/>
  <c r="F20" i="3"/>
  <c r="F19" i="3"/>
  <c r="F18" i="3"/>
  <c r="F17" i="3"/>
  <c r="F16" i="3"/>
  <c r="F15" i="3"/>
  <c r="F14" i="3"/>
  <c r="F13" i="3"/>
  <c r="F12" i="3"/>
  <c r="E11" i="3"/>
  <c r="E31" i="3" s="1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H141" i="1"/>
  <c r="I141" i="1" s="1"/>
  <c r="G140" i="1"/>
  <c r="F140" i="1"/>
  <c r="E140" i="1"/>
  <c r="D140" i="1"/>
  <c r="C140" i="1"/>
  <c r="H139" i="1"/>
  <c r="I139" i="1" s="1"/>
  <c r="H138" i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H74" i="1" s="1"/>
  <c r="G74" i="1"/>
  <c r="F74" i="1"/>
  <c r="E74" i="1"/>
  <c r="D74" i="1"/>
  <c r="C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G66" i="1"/>
  <c r="F66" i="1"/>
  <c r="E66" i="1"/>
  <c r="D66" i="1"/>
  <c r="C66" i="1"/>
  <c r="H65" i="1"/>
  <c r="I65" i="1" s="1"/>
  <c r="H64" i="1"/>
  <c r="I64" i="1" s="1"/>
  <c r="H63" i="1"/>
  <c r="I63" i="1" s="1"/>
  <c r="G62" i="1"/>
  <c r="F62" i="1"/>
  <c r="E62" i="1"/>
  <c r="D62" i="1"/>
  <c r="C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3" i="1"/>
  <c r="I53" i="1" s="1"/>
  <c r="G52" i="1"/>
  <c r="F52" i="1"/>
  <c r="E52" i="1"/>
  <c r="D52" i="1"/>
  <c r="C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G22" i="1"/>
  <c r="F22" i="1"/>
  <c r="E22" i="1"/>
  <c r="D22" i="1"/>
  <c r="C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C14" i="1"/>
  <c r="H148" i="1" l="1"/>
  <c r="H136" i="1"/>
  <c r="H116" i="1"/>
  <c r="H106" i="1"/>
  <c r="H96" i="1"/>
  <c r="G87" i="1"/>
  <c r="C87" i="1"/>
  <c r="H52" i="1"/>
  <c r="G13" i="1"/>
  <c r="I88" i="1"/>
  <c r="I66" i="1"/>
  <c r="I116" i="1"/>
  <c r="I54" i="1"/>
  <c r="I52" i="1" s="1"/>
  <c r="H66" i="1"/>
  <c r="H88" i="1"/>
  <c r="I97" i="1"/>
  <c r="I96" i="1" s="1"/>
  <c r="I118" i="1"/>
  <c r="F11" i="3"/>
  <c r="F31" i="3" s="1"/>
  <c r="C13" i="1"/>
  <c r="H62" i="1"/>
  <c r="H152" i="1"/>
  <c r="D31" i="3"/>
  <c r="D13" i="1"/>
  <c r="I78" i="1"/>
  <c r="D87" i="1"/>
  <c r="I153" i="1"/>
  <c r="I152" i="1" s="1"/>
  <c r="H14" i="1"/>
  <c r="I75" i="1"/>
  <c r="I74" i="1" s="1"/>
  <c r="I107" i="1"/>
  <c r="I106" i="1" s="1"/>
  <c r="H126" i="1"/>
  <c r="I149" i="1"/>
  <c r="I138" i="1"/>
  <c r="I136" i="1" s="1"/>
  <c r="I62" i="1"/>
  <c r="E13" i="1"/>
  <c r="H32" i="1"/>
  <c r="H42" i="1"/>
  <c r="E87" i="1"/>
  <c r="H140" i="1"/>
  <c r="F21" i="3"/>
  <c r="F13" i="1"/>
  <c r="H22" i="1"/>
  <c r="I33" i="1"/>
  <c r="I32" i="1" s="1"/>
  <c r="I43" i="1"/>
  <c r="I42" i="1" s="1"/>
  <c r="F87" i="1"/>
  <c r="I142" i="1"/>
  <c r="I140" i="1" s="1"/>
  <c r="I126" i="1"/>
  <c r="I148" i="1"/>
  <c r="I14" i="1"/>
  <c r="H78" i="1"/>
  <c r="I23" i="1"/>
  <c r="I22" i="1" s="1"/>
  <c r="G161" i="1" l="1"/>
  <c r="E161" i="1"/>
  <c r="C161" i="1"/>
  <c r="D161" i="1"/>
  <c r="H87" i="1"/>
  <c r="H13" i="1"/>
  <c r="F161" i="1"/>
  <c r="I87" i="1"/>
  <c r="I13" i="1"/>
  <c r="H161" i="1" l="1"/>
  <c r="I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<sst xmlns="http://schemas.openxmlformats.org/spreadsheetml/2006/main" count="263" uniqueCount="151">
  <si>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</si>
  <si>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</si>
  <si>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</si>
  <si>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</si>
  <si>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</si>
  <si>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</si>
  <si>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</si>
  <si>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</si>
  <si>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</si>
  <si>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</si>
  <si>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</si>
  <si>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</si>
  <si>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</si>
  <si>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</si>
  <si>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</si>
  <si>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</si>
  <si>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</si>
  <si>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</si>
  <si>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</si>
  <si>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</si>
  <si>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</si>
  <si>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</si>
  <si>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</si>
  <si>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</si>
  <si>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</si>
  <si>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</si>
  <si>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</si>
  <si>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</si>
  <si>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</si>
  <si>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</si>
  <si>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</si>
  <si>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</si>
  <si>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</si>
  <si>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</si>
  <si>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</si>
  <si>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</si>
  <si>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</si>
  <si>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</si>
  <si>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</si>
  <si>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</si>
  <si>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</si>
  <si>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</si>
  <si>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</si>
  <si>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</si>
  <si>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</si>
  <si>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</si>
  <si>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</si>
  <si>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</si>
  <si>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</si>
  <si>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</si>
  <si>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</si>
  <si>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</si>
  <si>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</si>
  <si>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</si>
  <si>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</si>
  <si>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</si>
  <si>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</si>
  <si>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</si>
  <si>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</si>
  <si>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</si>
  <si>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</si>
  <si>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</si>
  <si>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</si>
  <si>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</si>
  <si>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</si>
  <si>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</si>
  <si>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</si>
  <si>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</si>
  <si>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</si>
  <si>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</si>
  <si>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</si>
  <si>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</si>
  <si>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</si>
  <si>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</si>
  <si>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</si>
  <si>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</si>
  <si>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</si>
  <si>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</si>
  <si>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</si>
  <si>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</si>
  <si>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</si>
  <si>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</si>
  <si>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</si>
  <si>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</si>
  <si>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</si>
  <si>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</si>
  <si>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</si>
  <si>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</si>
  <si>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</si>
  <si>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</si>
  <si>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</si>
  <si>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</si>
  <si>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</si>
  <si>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</si>
  <si>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</si>
  <si>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</si>
  <si>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</si>
  <si>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</si>
  <si>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</si>
  <si>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</si>
  <si>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</si>
  <si>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</si>
  <si>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</si>
  <si>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</si>
  <si>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</si>
  <si>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</si>
  <si>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</si>
  <si>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</si>
  <si>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</si>
  <si>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</si>
  <si>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</si>
  <si>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</si>
  <si>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</si>
  <si>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</si>
  <si>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</si>
  <si>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</si>
  <si>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</si>
  <si>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</si>
  <si>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</si>
  <si>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</si>
  <si>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</si>
  <si>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</si>
  <si>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</si>
  <si>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</si>
  <si>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</si>
  <si>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</si>
  <si>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</si>
  <si>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</si>
  <si>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</si>
  <si>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</si>
  <si>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</si>
  <si>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</si>
  <si>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</si>
  <si>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</si>
  <si>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</si>
  <si>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</si>
  <si>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</si>
  <si>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</si>
  <si>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</si>
  <si>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</si>
  <si>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</si>
  <si>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</si>
  <si>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</si>
  <si>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</si>
  <si>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</si>
  <si>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</si>
  <si>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</si>
  <si>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</si>
  <si>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</si>
  <si>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JUNTA MUNICIPAL DE AGUA POTABLE DE CORONEO, GTO.</t>
  </si>
  <si>
    <t xml:space="preserve"> 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</si>
</sst>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u/>
      <sz val="8"/>
      <color theme="10"/>
      <name val="Tahoma"/>
      <family val="2"/>
    </font>
    <font>
      <b/>
      <sz val="8"/>
      <color theme="5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1" fillId="0" borderId="0"/>
    <xf numFmtId="0" fontId="12" fillId="0" borderId="0"/>
    <xf numFmtId="0" fontId="4" fillId="0" borderId="0"/>
  </cellStyleXfs>
  <cellXfs count="98">
    <xf numFmtId="0" fontId="0" fillId="0" borderId="0" xfId="0"/>
    <xf numFmtId="0" fontId="2" fillId="0" borderId="0" xfId="0" applyFont="1"/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3" fillId="0" borderId="0" xfId="3" applyFont="1"/>
    <xf numFmtId="0" fontId="14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5" fillId="0" borderId="0" xfId="0" applyFont="1"/>
    <xf numFmtId="0" fontId="16" fillId="3" borderId="0" xfId="2" applyFont="1" applyFill="1" applyAlignment="1">
      <alignment horizontal="center" vertical="center"/>
    </xf>
    <xf numFmtId="10" fontId="16" fillId="3" borderId="0" xfId="2" applyNumberFormat="1" applyFont="1" applyFill="1" applyAlignment="1">
      <alignment horizontal="right" vertical="center"/>
    </xf>
    <xf numFmtId="0" fontId="17" fillId="3" borderId="0" xfId="2" applyFont="1" applyFill="1" applyAlignment="1">
      <alignment horizontal="left" vertical="center"/>
    </xf>
    <xf numFmtId="0" fontId="18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" xfId="0" applyFont="1" applyBorder="1" applyAlignment="1">
      <alignment horizontal="left" vertical="center" indent="1"/>
    </xf>
    <xf numFmtId="4" fontId="18" fillId="0" borderId="2" xfId="0" applyNumberFormat="1" applyFont="1" applyBorder="1" applyAlignment="1" applyProtection="1">
      <alignment horizontal="right" vertical="top"/>
      <protection locked="0"/>
    </xf>
    <xf numFmtId="0" fontId="15" fillId="0" borderId="2" xfId="0" applyFont="1" applyBorder="1" applyAlignment="1">
      <alignment horizontal="left" vertical="center" indent="2"/>
    </xf>
    <xf numFmtId="0" fontId="15" fillId="0" borderId="2" xfId="0" applyFont="1" applyBorder="1" applyAlignment="1">
      <alignment horizontal="left" vertical="center" indent="4"/>
    </xf>
    <xf numFmtId="4" fontId="15" fillId="0" borderId="2" xfId="0" applyNumberFormat="1" applyFont="1" applyBorder="1" applyAlignment="1" applyProtection="1">
      <alignment horizontal="right" vertical="top"/>
      <protection locked="0"/>
    </xf>
    <xf numFmtId="0" fontId="15" fillId="0" borderId="2" xfId="0" applyFont="1" applyBorder="1" applyAlignment="1">
      <alignment horizontal="left" vertical="center" indent="3"/>
    </xf>
    <xf numFmtId="0" fontId="18" fillId="0" borderId="2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indent="4"/>
    </xf>
    <xf numFmtId="0" fontId="15" fillId="0" borderId="2" xfId="0" applyFont="1" applyBorder="1" applyAlignment="1">
      <alignment horizontal="left" indent="3"/>
    </xf>
    <xf numFmtId="4" fontId="15" fillId="0" borderId="8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indent="1"/>
    </xf>
    <xf numFmtId="4" fontId="18" fillId="0" borderId="8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3" fontId="15" fillId="0" borderId="3" xfId="0" applyNumberFormat="1" applyFont="1" applyBorder="1"/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34" xfId="0" applyNumberFormat="1" applyFont="1" applyBorder="1" applyAlignment="1">
      <alignment horizontal="right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 indent="1"/>
    </xf>
    <xf numFmtId="4" fontId="15" fillId="0" borderId="2" xfId="0" applyNumberFormat="1" applyFont="1" applyBorder="1" applyAlignment="1">
      <alignment vertical="center" wrapText="1"/>
    </xf>
    <xf numFmtId="4" fontId="20" fillId="0" borderId="36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36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 indent="1"/>
    </xf>
    <xf numFmtId="4" fontId="15" fillId="0" borderId="3" xfId="0" applyNumberFormat="1" applyFont="1" applyBorder="1" applyAlignment="1">
      <alignment vertical="center" wrapText="1"/>
    </xf>
    <xf numFmtId="0" fontId="20" fillId="0" borderId="30" xfId="0" applyFont="1" applyBorder="1" applyAlignment="1">
      <alignment vertical="center"/>
    </xf>
    <xf numFmtId="0" fontId="16" fillId="0" borderId="31" xfId="0" applyFont="1" applyBorder="1" applyAlignment="1">
      <alignment horizontal="right" vertical="center" wrapText="1"/>
    </xf>
    <xf numFmtId="4" fontId="16" fillId="0" borderId="31" xfId="0" applyNumberFormat="1" applyFont="1" applyBorder="1" applyAlignment="1">
      <alignment horizontal="right" vertical="center" wrapText="1"/>
    </xf>
    <xf numFmtId="4" fontId="16" fillId="0" borderId="32" xfId="0" applyNumberFormat="1" applyFont="1" applyBorder="1" applyAlignment="1">
      <alignment horizontal="right" vertical="center" wrapText="1"/>
    </xf>
    <xf numFmtId="0" fontId="21" fillId="0" borderId="0" xfId="1" applyFont="1"/>
    <xf numFmtId="0" fontId="22" fillId="0" borderId="0" xfId="3" applyFont="1"/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149</v>
      </c>
      <c r="B1" s="3"/>
      <c r="C1" s="4" t="s">
        <v>0</v>
      </c>
      <c r="D1" s="5">
        <v>2026</v>
      </c>
    </row>
    <row r="2" spans="1:4" x14ac:dyDescent="0.2">
      <c r="A2" s="6" t="s">
        <v>1</v>
      </c>
      <c r="B2" s="7"/>
      <c r="C2" s="8" t="s">
        <v>2</v>
      </c>
      <c r="D2" s="9" t="s">
        <v>3</v>
      </c>
    </row>
    <row r="3" spans="1:4" x14ac:dyDescent="0.2">
      <c r="A3" s="6" t="s">
        <v>150</v>
      </c>
      <c r="B3" s="7"/>
      <c r="C3" s="8" t="s">
        <v>4</v>
      </c>
      <c r="D3" s="10">
        <v>1</v>
      </c>
    </row>
    <row r="4" spans="1:4" x14ac:dyDescent="0.2">
      <c r="A4" s="33" t="s">
        <v>5</v>
      </c>
      <c r="B4" s="34"/>
      <c r="C4" s="11"/>
      <c r="D4" s="12"/>
    </row>
    <row r="5" spans="1:4" x14ac:dyDescent="0.2">
      <c r="A5" s="13" t="s">
        <v>6</v>
      </c>
      <c r="B5" s="14" t="s">
        <v>7</v>
      </c>
    </row>
    <row r="6" spans="1:4" x14ac:dyDescent="0.2">
      <c r="A6" s="15"/>
      <c r="B6" s="16"/>
    </row>
    <row r="7" spans="1:4" x14ac:dyDescent="0.2">
      <c r="A7" s="17"/>
      <c r="B7" s="22" t="s">
        <v>8</v>
      </c>
    </row>
    <row r="8" spans="1:4" x14ac:dyDescent="0.2">
      <c r="A8" s="17"/>
      <c r="B8" s="18"/>
    </row>
    <row r="9" spans="1:4" x14ac:dyDescent="0.2">
      <c r="A9" s="27" t="s">
        <v>9</v>
      </c>
      <c r="B9" s="19" t="s">
        <v>10</v>
      </c>
    </row>
    <row r="10" spans="1:4" x14ac:dyDescent="0.2">
      <c r="A10" s="27" t="s">
        <v>11</v>
      </c>
      <c r="B10" s="19" t="s">
        <v>12</v>
      </c>
    </row>
    <row r="11" spans="1:4" x14ac:dyDescent="0.2">
      <c r="A11" s="27" t="s">
        <v>13</v>
      </c>
      <c r="B11" s="19" t="s">
        <v>14</v>
      </c>
    </row>
    <row r="12" spans="1:4" x14ac:dyDescent="0.2">
      <c r="A12" s="27" t="s">
        <v>15</v>
      </c>
      <c r="B12" s="19" t="s">
        <v>16</v>
      </c>
    </row>
    <row r="13" spans="1:4" x14ac:dyDescent="0.2">
      <c r="A13" s="27" t="s">
        <v>17</v>
      </c>
      <c r="B13" s="19" t="s">
        <v>18</v>
      </c>
    </row>
    <row r="14" spans="1:4" x14ac:dyDescent="0.2">
      <c r="A14" s="27" t="s">
        <v>19</v>
      </c>
      <c r="B14" s="19" t="s">
        <v>20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35" t="str">
        <f>'Notas de Disciplina Financiera'!A1</f>
        <v>JUNTA MUNICIPAL DE AGUA POTABLE DE CORONEO, GTO.</v>
      </c>
      <c r="C1" s="35"/>
      <c r="D1" s="35"/>
      <c r="E1" s="23" t="s">
        <v>0</v>
      </c>
      <c r="F1" s="24">
        <f>'Notas de Disciplina Financiera'!D1</f>
        <v>2026</v>
      </c>
    </row>
    <row r="2" spans="1:6" x14ac:dyDescent="0.2">
      <c r="B2" s="35" t="s">
        <v>1</v>
      </c>
      <c r="C2" s="35"/>
      <c r="D2" s="35"/>
      <c r="E2" s="23" t="s">
        <v>2</v>
      </c>
      <c r="F2" s="24" t="str">
        <f>'Notas de Disciplina Financiera'!D2</f>
        <v>Trimestral</v>
      </c>
    </row>
    <row r="3" spans="1:6" x14ac:dyDescent="0.2">
      <c r="B3" s="35" t="str">
        <f>'Notas de Disciplina Financiera'!A3</f>
        <v xml:space="preserve"> DEL 01 DE ENERO DEL 2026 AL 31 DE MARZO DEL 2026</v>
      </c>
      <c r="C3" s="35"/>
      <c r="D3" s="35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10</v>
      </c>
    </row>
    <row r="7" spans="1:6" x14ac:dyDescent="0.2">
      <c r="B7" s="1" t="s">
        <v>21</v>
      </c>
    </row>
    <row r="8" spans="1:6" x14ac:dyDescent="0.2">
      <c r="B8" s="28" t="s">
        <v>22</v>
      </c>
    </row>
    <row r="9" spans="1:6" x14ac:dyDescent="0.2">
      <c r="A9" s="25"/>
    </row>
    <row r="16" spans="1:6" x14ac:dyDescent="0.2">
      <c r="C16" s="32" t="s">
        <v>23</v>
      </c>
    </row>
    <row r="17" spans="3:3" x14ac:dyDescent="0.2">
      <c r="C17" s="31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18" zoomScaleNormal="100" workbookViewId="0">
      <selection activeCell="B169" sqref="B169"/>
    </sheetView>
  </sheetViews>
  <sheetFormatPr baseColWidth="10" defaultColWidth="12" defaultRowHeight="10.5" x14ac:dyDescent="0.15"/>
  <cols>
    <col min="1" max="1" width="2.6640625" style="36" customWidth="1"/>
    <col min="2" max="2" width="83.33203125" style="36" customWidth="1"/>
    <col min="3" max="3" width="18" style="36" bestFit="1" customWidth="1"/>
    <col min="4" max="4" width="14.33203125" style="36" customWidth="1"/>
    <col min="5" max="5" width="13.33203125" style="36" customWidth="1"/>
    <col min="6" max="6" width="15" style="36" customWidth="1"/>
    <col min="7" max="7" width="14.6640625" style="36" customWidth="1"/>
    <col min="8" max="8" width="15.1640625" style="36" bestFit="1" customWidth="1"/>
    <col min="9" max="9" width="18" style="36" bestFit="1" customWidth="1"/>
    <col min="10" max="16384" width="12" style="36"/>
  </cols>
  <sheetData>
    <row r="1" spans="1:9" x14ac:dyDescent="0.15">
      <c r="B1" s="37" t="str">
        <f>'Notas de Disciplina Financiera'!A1</f>
        <v>JUNTA MUNICIPAL DE AGUA POTABLE DE CORONEO, GTO.</v>
      </c>
      <c r="C1" s="37"/>
      <c r="D1" s="37"/>
      <c r="E1" s="38" t="s">
        <v>0</v>
      </c>
      <c r="F1" s="39">
        <f>'Notas de Disciplina Financiera'!D1</f>
        <v>2026</v>
      </c>
    </row>
    <row r="2" spans="1:9" x14ac:dyDescent="0.15">
      <c r="B2" s="37" t="s">
        <v>1</v>
      </c>
      <c r="C2" s="37"/>
      <c r="D2" s="37"/>
      <c r="E2" s="38" t="s">
        <v>2</v>
      </c>
      <c r="F2" s="39" t="str">
        <f>'Notas de Disciplina Financiera'!D2</f>
        <v>Trimestral</v>
      </c>
    </row>
    <row r="3" spans="1:9" x14ac:dyDescent="0.15">
      <c r="B3" s="37" t="str">
        <f>'Notas de Disciplina Financiera'!A3</f>
        <v xml:space="preserve"> DEL 01 DE ENERO DEL 2026 AL 31 DE MARZO DEL 2026</v>
      </c>
      <c r="C3" s="37"/>
      <c r="D3" s="37"/>
      <c r="E3" s="38" t="s">
        <v>4</v>
      </c>
      <c r="F3" s="39">
        <f>'Notas de Disciplina Financiera'!D3</f>
        <v>1</v>
      </c>
    </row>
    <row r="5" spans="1:9" x14ac:dyDescent="0.15">
      <c r="B5" s="40" t="s">
        <v>25</v>
      </c>
    </row>
    <row r="6" spans="1:9" x14ac:dyDescent="0.15">
      <c r="B6" s="41" t="str">
        <f>B1</f>
        <v>JUNTA MUNICIPAL DE AGUA POTABLE DE CORONEO, GTO.</v>
      </c>
      <c r="C6" s="41"/>
      <c r="D6" s="41"/>
      <c r="E6" s="41"/>
      <c r="F6" s="41"/>
      <c r="G6" s="41"/>
      <c r="H6" s="41"/>
      <c r="I6" s="41"/>
    </row>
    <row r="7" spans="1:9" x14ac:dyDescent="0.15">
      <c r="B7" s="42" t="s">
        <v>26</v>
      </c>
      <c r="C7" s="42"/>
      <c r="D7" s="42"/>
      <c r="E7" s="42"/>
      <c r="F7" s="42"/>
      <c r="G7" s="42"/>
      <c r="H7" s="42"/>
      <c r="I7" s="42"/>
    </row>
    <row r="8" spans="1:9" x14ac:dyDescent="0.15">
      <c r="B8" s="42" t="s">
        <v>27</v>
      </c>
      <c r="C8" s="42"/>
      <c r="D8" s="42"/>
      <c r="E8" s="42"/>
      <c r="F8" s="42"/>
      <c r="G8" s="42"/>
      <c r="H8" s="42"/>
      <c r="I8" s="42"/>
    </row>
    <row r="9" spans="1:9" x14ac:dyDescent="0.15">
      <c r="B9" s="42" t="str">
        <f>B3</f>
        <v xml:space="preserve"> DEL 01 DE ENERO DEL 2026 AL 31 DE MARZO DEL 2026</v>
      </c>
      <c r="C9" s="42"/>
      <c r="D9" s="42"/>
      <c r="E9" s="42"/>
      <c r="F9" s="42"/>
      <c r="G9" s="42"/>
      <c r="H9" s="42"/>
      <c r="I9" s="42"/>
    </row>
    <row r="10" spans="1:9" x14ac:dyDescent="0.15">
      <c r="B10" s="43" t="s">
        <v>28</v>
      </c>
      <c r="C10" s="43"/>
      <c r="D10" s="43"/>
      <c r="E10" s="43"/>
      <c r="F10" s="43"/>
      <c r="G10" s="43"/>
      <c r="H10" s="43"/>
      <c r="I10" s="43"/>
    </row>
    <row r="11" spans="1:9" x14ac:dyDescent="0.15">
      <c r="B11" s="44"/>
      <c r="C11" s="44"/>
      <c r="D11" s="45" t="s">
        <v>29</v>
      </c>
      <c r="E11" s="46"/>
      <c r="F11" s="46"/>
      <c r="G11" s="46"/>
      <c r="H11" s="47"/>
      <c r="I11" s="44"/>
    </row>
    <row r="12" spans="1:9" ht="56.25" customHeight="1" x14ac:dyDescent="0.15">
      <c r="B12" s="48" t="s">
        <v>30</v>
      </c>
      <c r="C12" s="48" t="s">
        <v>31</v>
      </c>
      <c r="D12" s="49" t="s">
        <v>32</v>
      </c>
      <c r="E12" s="49" t="s">
        <v>33</v>
      </c>
      <c r="F12" s="49" t="s">
        <v>34</v>
      </c>
      <c r="G12" s="49" t="s">
        <v>35</v>
      </c>
      <c r="H12" s="49" t="s">
        <v>36</v>
      </c>
      <c r="I12" s="48" t="s">
        <v>37</v>
      </c>
    </row>
    <row r="13" spans="1:9" x14ac:dyDescent="0.15">
      <c r="A13" s="50"/>
      <c r="B13" s="51" t="s">
        <v>38</v>
      </c>
      <c r="C13" s="52">
        <f>C14+C22+C32+C42+C52+C62+C66+C74+C78</f>
        <v>3758724.59</v>
      </c>
      <c r="D13" s="52">
        <f t="shared" ref="D13:I13" si="0">D14+D22+D32+D42+D52+D62+D66+D74+D78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3758724.59</v>
      </c>
    </row>
    <row r="14" spans="1:9" x14ac:dyDescent="0.15">
      <c r="B14" s="53" t="s">
        <v>39</v>
      </c>
      <c r="C14" s="52">
        <f>SUM(C15:C21)</f>
        <v>1481480.8599999999</v>
      </c>
      <c r="D14" s="52">
        <f t="shared" ref="D14:I14" si="1">SUM(D15:D21)</f>
        <v>0</v>
      </c>
      <c r="E14" s="52">
        <f t="shared" si="1"/>
        <v>0</v>
      </c>
      <c r="F14" s="52">
        <f t="shared" si="1"/>
        <v>0</v>
      </c>
      <c r="G14" s="52">
        <f t="shared" si="1"/>
        <v>0</v>
      </c>
      <c r="H14" s="52">
        <f t="shared" si="1"/>
        <v>0</v>
      </c>
      <c r="I14" s="52">
        <f t="shared" si="1"/>
        <v>1481480.8599999999</v>
      </c>
    </row>
    <row r="15" spans="1:9" x14ac:dyDescent="0.15">
      <c r="B15" s="54" t="s">
        <v>40</v>
      </c>
      <c r="C15" s="55">
        <v>1175433.48</v>
      </c>
      <c r="D15" s="55">
        <v>0</v>
      </c>
      <c r="E15" s="55">
        <v>0</v>
      </c>
      <c r="F15" s="55">
        <v>0</v>
      </c>
      <c r="G15" s="55">
        <v>0</v>
      </c>
      <c r="H15" s="55">
        <f>D15+F15-E15-G15</f>
        <v>0</v>
      </c>
      <c r="I15" s="55">
        <f>C15+H15</f>
        <v>1175433.48</v>
      </c>
    </row>
    <row r="16" spans="1:9" x14ac:dyDescent="0.15">
      <c r="B16" s="54" t="s">
        <v>41</v>
      </c>
      <c r="C16" s="55">
        <v>122088</v>
      </c>
      <c r="D16" s="55">
        <v>0</v>
      </c>
      <c r="E16" s="55">
        <v>0</v>
      </c>
      <c r="F16" s="55">
        <v>0</v>
      </c>
      <c r="G16" s="55">
        <v>0</v>
      </c>
      <c r="H16" s="55">
        <f t="shared" ref="H16:H21" si="2">D16+F16-E16-G16</f>
        <v>0</v>
      </c>
      <c r="I16" s="55">
        <f t="shared" ref="I16:I21" si="3">C16+H16</f>
        <v>122088</v>
      </c>
    </row>
    <row r="17" spans="2:9" x14ac:dyDescent="0.15">
      <c r="B17" s="54" t="s">
        <v>42</v>
      </c>
      <c r="C17" s="55">
        <v>157259.38</v>
      </c>
      <c r="D17" s="55">
        <v>0</v>
      </c>
      <c r="E17" s="55">
        <v>0</v>
      </c>
      <c r="F17" s="55">
        <v>0</v>
      </c>
      <c r="G17" s="55">
        <v>0</v>
      </c>
      <c r="H17" s="55">
        <f t="shared" si="2"/>
        <v>0</v>
      </c>
      <c r="I17" s="55">
        <f t="shared" si="3"/>
        <v>157259.38</v>
      </c>
    </row>
    <row r="18" spans="2:9" x14ac:dyDescent="0.15">
      <c r="B18" s="54" t="s">
        <v>43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f t="shared" si="2"/>
        <v>0</v>
      </c>
      <c r="I18" s="55">
        <f t="shared" si="3"/>
        <v>0</v>
      </c>
    </row>
    <row r="19" spans="2:9" x14ac:dyDescent="0.15">
      <c r="B19" s="54" t="s">
        <v>44</v>
      </c>
      <c r="C19" s="55">
        <v>26700</v>
      </c>
      <c r="D19" s="55">
        <v>0</v>
      </c>
      <c r="E19" s="55">
        <v>0</v>
      </c>
      <c r="F19" s="55">
        <v>0</v>
      </c>
      <c r="G19" s="55">
        <v>0</v>
      </c>
      <c r="H19" s="55">
        <f t="shared" si="2"/>
        <v>0</v>
      </c>
      <c r="I19" s="55">
        <f t="shared" si="3"/>
        <v>26700</v>
      </c>
    </row>
    <row r="20" spans="2:9" x14ac:dyDescent="0.15">
      <c r="B20" s="54" t="s">
        <v>45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f t="shared" si="2"/>
        <v>0</v>
      </c>
      <c r="I20" s="55">
        <f t="shared" si="3"/>
        <v>0</v>
      </c>
    </row>
    <row r="21" spans="2:9" x14ac:dyDescent="0.15">
      <c r="B21" s="54" t="s">
        <v>46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f t="shared" si="2"/>
        <v>0</v>
      </c>
      <c r="I21" s="55">
        <f t="shared" si="3"/>
        <v>0</v>
      </c>
    </row>
    <row r="22" spans="2:9" x14ac:dyDescent="0.15">
      <c r="B22" s="53" t="s">
        <v>47</v>
      </c>
      <c r="C22" s="52">
        <f>SUM(C23:C31)</f>
        <v>500961.15</v>
      </c>
      <c r="D22" s="52">
        <f t="shared" ref="D22:I22" si="4">SUM(D23:D31)</f>
        <v>0</v>
      </c>
      <c r="E22" s="52">
        <f t="shared" si="4"/>
        <v>0</v>
      </c>
      <c r="F22" s="52">
        <f t="shared" si="4"/>
        <v>0</v>
      </c>
      <c r="G22" s="52">
        <f t="shared" si="4"/>
        <v>0</v>
      </c>
      <c r="H22" s="52">
        <f t="shared" si="4"/>
        <v>0</v>
      </c>
      <c r="I22" s="52">
        <f t="shared" si="4"/>
        <v>500961.15</v>
      </c>
    </row>
    <row r="23" spans="2:9" x14ac:dyDescent="0.15">
      <c r="B23" s="54" t="s">
        <v>48</v>
      </c>
      <c r="C23" s="55">
        <v>57000</v>
      </c>
      <c r="D23" s="55">
        <v>0</v>
      </c>
      <c r="E23" s="55">
        <v>0</v>
      </c>
      <c r="F23" s="55">
        <v>0</v>
      </c>
      <c r="G23" s="55">
        <v>0</v>
      </c>
      <c r="H23" s="55">
        <f t="shared" ref="H23:H31" si="5">D23+F23-E23-G23</f>
        <v>0</v>
      </c>
      <c r="I23" s="55">
        <f t="shared" ref="I23:I31" si="6">C23+H23</f>
        <v>57000</v>
      </c>
    </row>
    <row r="24" spans="2:9" x14ac:dyDescent="0.15">
      <c r="B24" s="54" t="s">
        <v>49</v>
      </c>
      <c r="C24" s="55">
        <v>24500</v>
      </c>
      <c r="D24" s="55">
        <v>0</v>
      </c>
      <c r="E24" s="55">
        <v>0</v>
      </c>
      <c r="F24" s="55">
        <v>0</v>
      </c>
      <c r="G24" s="55">
        <v>0</v>
      </c>
      <c r="H24" s="55">
        <f t="shared" si="5"/>
        <v>0</v>
      </c>
      <c r="I24" s="55">
        <f t="shared" si="6"/>
        <v>24500</v>
      </c>
    </row>
    <row r="25" spans="2:9" x14ac:dyDescent="0.15">
      <c r="B25" s="54" t="s">
        <v>50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f t="shared" si="5"/>
        <v>0</v>
      </c>
      <c r="I25" s="55">
        <f t="shared" si="6"/>
        <v>0</v>
      </c>
    </row>
    <row r="26" spans="2:9" x14ac:dyDescent="0.15">
      <c r="B26" s="54" t="s">
        <v>51</v>
      </c>
      <c r="C26" s="55">
        <v>222000</v>
      </c>
      <c r="D26" s="55">
        <v>0</v>
      </c>
      <c r="E26" s="55">
        <v>0</v>
      </c>
      <c r="F26" s="55">
        <v>0</v>
      </c>
      <c r="G26" s="55">
        <v>0</v>
      </c>
      <c r="H26" s="55">
        <f t="shared" si="5"/>
        <v>0</v>
      </c>
      <c r="I26" s="55">
        <f t="shared" si="6"/>
        <v>222000</v>
      </c>
    </row>
    <row r="27" spans="2:9" x14ac:dyDescent="0.15">
      <c r="B27" s="54" t="s">
        <v>52</v>
      </c>
      <c r="C27" s="55">
        <v>40000</v>
      </c>
      <c r="D27" s="55">
        <v>0</v>
      </c>
      <c r="E27" s="55">
        <v>0</v>
      </c>
      <c r="F27" s="55">
        <v>0</v>
      </c>
      <c r="G27" s="55">
        <v>0</v>
      </c>
      <c r="H27" s="55">
        <f t="shared" si="5"/>
        <v>0</v>
      </c>
      <c r="I27" s="55">
        <f t="shared" si="6"/>
        <v>40000</v>
      </c>
    </row>
    <row r="28" spans="2:9" x14ac:dyDescent="0.15">
      <c r="B28" s="54" t="s">
        <v>53</v>
      </c>
      <c r="C28" s="55">
        <v>64000</v>
      </c>
      <c r="D28" s="55">
        <v>0</v>
      </c>
      <c r="E28" s="55">
        <v>0</v>
      </c>
      <c r="F28" s="55">
        <v>0</v>
      </c>
      <c r="G28" s="55">
        <v>0</v>
      </c>
      <c r="H28" s="55">
        <f t="shared" si="5"/>
        <v>0</v>
      </c>
      <c r="I28" s="55">
        <f t="shared" si="6"/>
        <v>64000</v>
      </c>
    </row>
    <row r="29" spans="2:9" x14ac:dyDescent="0.15">
      <c r="B29" s="54" t="s">
        <v>54</v>
      </c>
      <c r="C29" s="55">
        <v>20000</v>
      </c>
      <c r="D29" s="55">
        <v>0</v>
      </c>
      <c r="E29" s="55">
        <v>0</v>
      </c>
      <c r="F29" s="55">
        <v>0</v>
      </c>
      <c r="G29" s="55">
        <v>0</v>
      </c>
      <c r="H29" s="55">
        <f t="shared" si="5"/>
        <v>0</v>
      </c>
      <c r="I29" s="55">
        <f t="shared" si="6"/>
        <v>20000</v>
      </c>
    </row>
    <row r="30" spans="2:9" x14ac:dyDescent="0.15">
      <c r="B30" s="54" t="s">
        <v>55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f t="shared" si="5"/>
        <v>0</v>
      </c>
      <c r="I30" s="55">
        <f t="shared" si="6"/>
        <v>0</v>
      </c>
    </row>
    <row r="31" spans="2:9" x14ac:dyDescent="0.15">
      <c r="B31" s="54" t="s">
        <v>56</v>
      </c>
      <c r="C31" s="55">
        <v>73461.149999999994</v>
      </c>
      <c r="D31" s="55">
        <v>0</v>
      </c>
      <c r="E31" s="55">
        <v>0</v>
      </c>
      <c r="F31" s="55">
        <v>0</v>
      </c>
      <c r="G31" s="55">
        <v>0</v>
      </c>
      <c r="H31" s="55">
        <f t="shared" si="5"/>
        <v>0</v>
      </c>
      <c r="I31" s="55">
        <f t="shared" si="6"/>
        <v>73461.149999999994</v>
      </c>
    </row>
    <row r="32" spans="2:9" x14ac:dyDescent="0.15">
      <c r="B32" s="53" t="s">
        <v>57</v>
      </c>
      <c r="C32" s="52">
        <f>SUM(C33:C41)</f>
        <v>1308761.21</v>
      </c>
      <c r="D32" s="52">
        <f t="shared" ref="D32:I32" si="7">SUM(D33:D41)</f>
        <v>0</v>
      </c>
      <c r="E32" s="52">
        <f t="shared" si="7"/>
        <v>0</v>
      </c>
      <c r="F32" s="52">
        <f t="shared" si="7"/>
        <v>0</v>
      </c>
      <c r="G32" s="52">
        <f t="shared" si="7"/>
        <v>0</v>
      </c>
      <c r="H32" s="52">
        <f t="shared" si="7"/>
        <v>0</v>
      </c>
      <c r="I32" s="52">
        <f t="shared" si="7"/>
        <v>1308761.21</v>
      </c>
    </row>
    <row r="33" spans="2:9" x14ac:dyDescent="0.15">
      <c r="B33" s="54" t="s">
        <v>58</v>
      </c>
      <c r="C33" s="55">
        <v>627706.06999999995</v>
      </c>
      <c r="D33" s="55">
        <v>0</v>
      </c>
      <c r="E33" s="55">
        <v>0</v>
      </c>
      <c r="F33" s="55">
        <v>0</v>
      </c>
      <c r="G33" s="55">
        <v>0</v>
      </c>
      <c r="H33" s="55">
        <f t="shared" ref="H33:H41" si="8">D33+F33-E33-G33</f>
        <v>0</v>
      </c>
      <c r="I33" s="55">
        <f t="shared" ref="I33:I41" si="9">C33+H33</f>
        <v>627706.06999999995</v>
      </c>
    </row>
    <row r="34" spans="2:9" x14ac:dyDescent="0.15">
      <c r="B34" s="54" t="s">
        <v>59</v>
      </c>
      <c r="C34" s="55">
        <v>10000</v>
      </c>
      <c r="D34" s="55">
        <v>0</v>
      </c>
      <c r="E34" s="55">
        <v>0</v>
      </c>
      <c r="F34" s="55">
        <v>0</v>
      </c>
      <c r="G34" s="55">
        <v>0</v>
      </c>
      <c r="H34" s="55">
        <f t="shared" si="8"/>
        <v>0</v>
      </c>
      <c r="I34" s="55">
        <f t="shared" si="9"/>
        <v>10000</v>
      </c>
    </row>
    <row r="35" spans="2:9" x14ac:dyDescent="0.15">
      <c r="B35" s="54" t="s">
        <v>60</v>
      </c>
      <c r="C35" s="55">
        <v>128500</v>
      </c>
      <c r="D35" s="55">
        <v>0</v>
      </c>
      <c r="E35" s="55">
        <v>0</v>
      </c>
      <c r="F35" s="55">
        <v>0</v>
      </c>
      <c r="G35" s="55">
        <v>0</v>
      </c>
      <c r="H35" s="55">
        <f t="shared" si="8"/>
        <v>0</v>
      </c>
      <c r="I35" s="55">
        <f t="shared" si="9"/>
        <v>128500</v>
      </c>
    </row>
    <row r="36" spans="2:9" x14ac:dyDescent="0.15">
      <c r="B36" s="54" t="s">
        <v>61</v>
      </c>
      <c r="C36" s="55">
        <v>24500</v>
      </c>
      <c r="D36" s="55">
        <v>0</v>
      </c>
      <c r="E36" s="55">
        <v>0</v>
      </c>
      <c r="F36" s="55">
        <v>0</v>
      </c>
      <c r="G36" s="55">
        <v>0</v>
      </c>
      <c r="H36" s="55">
        <f t="shared" si="8"/>
        <v>0</v>
      </c>
      <c r="I36" s="55">
        <f t="shared" si="9"/>
        <v>24500</v>
      </c>
    </row>
    <row r="37" spans="2:9" x14ac:dyDescent="0.15">
      <c r="B37" s="54" t="s">
        <v>62</v>
      </c>
      <c r="C37" s="55">
        <v>167500</v>
      </c>
      <c r="D37" s="55">
        <v>0</v>
      </c>
      <c r="E37" s="55">
        <v>0</v>
      </c>
      <c r="F37" s="55">
        <v>0</v>
      </c>
      <c r="G37" s="55">
        <v>0</v>
      </c>
      <c r="H37" s="55">
        <f t="shared" si="8"/>
        <v>0</v>
      </c>
      <c r="I37" s="55">
        <f t="shared" si="9"/>
        <v>167500</v>
      </c>
    </row>
    <row r="38" spans="2:9" x14ac:dyDescent="0.15">
      <c r="B38" s="54" t="s">
        <v>63</v>
      </c>
      <c r="C38" s="55">
        <v>11867.33</v>
      </c>
      <c r="D38" s="55">
        <v>0</v>
      </c>
      <c r="E38" s="55">
        <v>0</v>
      </c>
      <c r="F38" s="55">
        <v>0</v>
      </c>
      <c r="G38" s="55">
        <v>0</v>
      </c>
      <c r="H38" s="55">
        <f t="shared" si="8"/>
        <v>0</v>
      </c>
      <c r="I38" s="55">
        <f t="shared" si="9"/>
        <v>11867.33</v>
      </c>
    </row>
    <row r="39" spans="2:9" x14ac:dyDescent="0.15">
      <c r="B39" s="54" t="s">
        <v>64</v>
      </c>
      <c r="C39" s="55">
        <v>6000</v>
      </c>
      <c r="D39" s="55">
        <v>0</v>
      </c>
      <c r="E39" s="55">
        <v>0</v>
      </c>
      <c r="F39" s="55">
        <v>0</v>
      </c>
      <c r="G39" s="55">
        <v>0</v>
      </c>
      <c r="H39" s="55">
        <f t="shared" si="8"/>
        <v>0</v>
      </c>
      <c r="I39" s="55">
        <f t="shared" si="9"/>
        <v>6000</v>
      </c>
    </row>
    <row r="40" spans="2:9" x14ac:dyDescent="0.15">
      <c r="B40" s="54" t="s">
        <v>65</v>
      </c>
      <c r="C40" s="55">
        <v>33000</v>
      </c>
      <c r="D40" s="55">
        <v>0</v>
      </c>
      <c r="E40" s="55">
        <v>0</v>
      </c>
      <c r="F40" s="55">
        <v>0</v>
      </c>
      <c r="G40" s="55">
        <v>0</v>
      </c>
      <c r="H40" s="55">
        <f t="shared" si="8"/>
        <v>0</v>
      </c>
      <c r="I40" s="55">
        <f t="shared" si="9"/>
        <v>33000</v>
      </c>
    </row>
    <row r="41" spans="2:9" x14ac:dyDescent="0.15">
      <c r="B41" s="54" t="s">
        <v>66</v>
      </c>
      <c r="C41" s="55">
        <v>299687.81</v>
      </c>
      <c r="D41" s="55">
        <v>0</v>
      </c>
      <c r="E41" s="55">
        <v>0</v>
      </c>
      <c r="F41" s="55">
        <v>0</v>
      </c>
      <c r="G41" s="55">
        <v>0</v>
      </c>
      <c r="H41" s="55">
        <f t="shared" si="8"/>
        <v>0</v>
      </c>
      <c r="I41" s="55">
        <f t="shared" si="9"/>
        <v>299687.81</v>
      </c>
    </row>
    <row r="42" spans="2:9" x14ac:dyDescent="0.15">
      <c r="B42" s="53" t="s">
        <v>67</v>
      </c>
      <c r="C42" s="52">
        <f>SUM(C43:C51)</f>
        <v>0</v>
      </c>
      <c r="D42" s="52">
        <f t="shared" ref="D42:I42" si="10">SUM(D43:D51)</f>
        <v>0</v>
      </c>
      <c r="E42" s="52">
        <f t="shared" si="10"/>
        <v>0</v>
      </c>
      <c r="F42" s="52">
        <f t="shared" si="10"/>
        <v>0</v>
      </c>
      <c r="G42" s="52">
        <f t="shared" si="10"/>
        <v>0</v>
      </c>
      <c r="H42" s="52">
        <f t="shared" si="10"/>
        <v>0</v>
      </c>
      <c r="I42" s="52">
        <f t="shared" si="10"/>
        <v>0</v>
      </c>
    </row>
    <row r="43" spans="2:9" x14ac:dyDescent="0.15">
      <c r="B43" s="54" t="s">
        <v>68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f t="shared" ref="H43:H51" si="11">D43+F43-E43-G43</f>
        <v>0</v>
      </c>
      <c r="I43" s="55">
        <f t="shared" ref="I43:I51" si="12">C43+H43</f>
        <v>0</v>
      </c>
    </row>
    <row r="44" spans="2:9" x14ac:dyDescent="0.15">
      <c r="B44" s="54" t="s">
        <v>69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f t="shared" si="11"/>
        <v>0</v>
      </c>
      <c r="I44" s="55">
        <f t="shared" si="12"/>
        <v>0</v>
      </c>
    </row>
    <row r="45" spans="2:9" x14ac:dyDescent="0.15">
      <c r="B45" s="54" t="s">
        <v>70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f t="shared" si="11"/>
        <v>0</v>
      </c>
      <c r="I45" s="55">
        <f t="shared" si="12"/>
        <v>0</v>
      </c>
    </row>
    <row r="46" spans="2:9" x14ac:dyDescent="0.15">
      <c r="B46" s="54" t="s">
        <v>71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f t="shared" si="11"/>
        <v>0</v>
      </c>
      <c r="I46" s="55">
        <f t="shared" si="12"/>
        <v>0</v>
      </c>
    </row>
    <row r="47" spans="2:9" x14ac:dyDescent="0.15">
      <c r="B47" s="54" t="s">
        <v>72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f t="shared" si="11"/>
        <v>0</v>
      </c>
      <c r="I47" s="55">
        <f t="shared" si="12"/>
        <v>0</v>
      </c>
    </row>
    <row r="48" spans="2:9" x14ac:dyDescent="0.15">
      <c r="B48" s="54" t="s">
        <v>73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f t="shared" si="11"/>
        <v>0</v>
      </c>
      <c r="I48" s="55">
        <f t="shared" si="12"/>
        <v>0</v>
      </c>
    </row>
    <row r="49" spans="2:9" x14ac:dyDescent="0.15">
      <c r="B49" s="54" t="s">
        <v>74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f t="shared" si="11"/>
        <v>0</v>
      </c>
      <c r="I49" s="55">
        <f t="shared" si="12"/>
        <v>0</v>
      </c>
    </row>
    <row r="50" spans="2:9" x14ac:dyDescent="0.15">
      <c r="B50" s="54" t="s">
        <v>75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f t="shared" si="11"/>
        <v>0</v>
      </c>
      <c r="I50" s="55">
        <f t="shared" si="12"/>
        <v>0</v>
      </c>
    </row>
    <row r="51" spans="2:9" x14ac:dyDescent="0.15">
      <c r="B51" s="54" t="s">
        <v>76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f t="shared" si="11"/>
        <v>0</v>
      </c>
      <c r="I51" s="55">
        <f t="shared" si="12"/>
        <v>0</v>
      </c>
    </row>
    <row r="52" spans="2:9" x14ac:dyDescent="0.15">
      <c r="B52" s="53" t="s">
        <v>77</v>
      </c>
      <c r="C52" s="52">
        <f>SUM(C53:C61)</f>
        <v>45000</v>
      </c>
      <c r="D52" s="52">
        <f t="shared" ref="D52:I52" si="13">SUM(D53:D61)</f>
        <v>0</v>
      </c>
      <c r="E52" s="52">
        <f t="shared" si="13"/>
        <v>0</v>
      </c>
      <c r="F52" s="52">
        <f t="shared" si="13"/>
        <v>0</v>
      </c>
      <c r="G52" s="52">
        <f t="shared" si="13"/>
        <v>0</v>
      </c>
      <c r="H52" s="52">
        <f t="shared" si="13"/>
        <v>0</v>
      </c>
      <c r="I52" s="52">
        <f t="shared" si="13"/>
        <v>45000</v>
      </c>
    </row>
    <row r="53" spans="2:9" x14ac:dyDescent="0.15">
      <c r="B53" s="54" t="s">
        <v>78</v>
      </c>
      <c r="C53" s="55">
        <v>22000</v>
      </c>
      <c r="D53" s="55">
        <v>0</v>
      </c>
      <c r="E53" s="55">
        <v>0</v>
      </c>
      <c r="F53" s="55">
        <v>0</v>
      </c>
      <c r="G53" s="55">
        <v>0</v>
      </c>
      <c r="H53" s="55">
        <f t="shared" ref="H53:H61" si="14">D53+F53-E53-G53</f>
        <v>0</v>
      </c>
      <c r="I53" s="55">
        <f t="shared" ref="I53:I61" si="15">C53+H53</f>
        <v>22000</v>
      </c>
    </row>
    <row r="54" spans="2:9" x14ac:dyDescent="0.15">
      <c r="B54" s="54" t="s">
        <v>79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f t="shared" si="14"/>
        <v>0</v>
      </c>
      <c r="I54" s="55">
        <f t="shared" si="15"/>
        <v>0</v>
      </c>
    </row>
    <row r="55" spans="2:9" x14ac:dyDescent="0.15">
      <c r="B55" s="54" t="s">
        <v>80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f t="shared" si="14"/>
        <v>0</v>
      </c>
      <c r="I55" s="55">
        <f t="shared" si="15"/>
        <v>0</v>
      </c>
    </row>
    <row r="56" spans="2:9" x14ac:dyDescent="0.15">
      <c r="B56" s="54" t="s">
        <v>81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f t="shared" si="14"/>
        <v>0</v>
      </c>
      <c r="I56" s="55">
        <f t="shared" si="15"/>
        <v>0</v>
      </c>
    </row>
    <row r="57" spans="2:9" x14ac:dyDescent="0.15">
      <c r="B57" s="54" t="s">
        <v>82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f t="shared" si="14"/>
        <v>0</v>
      </c>
      <c r="I57" s="55">
        <f t="shared" si="15"/>
        <v>0</v>
      </c>
    </row>
    <row r="58" spans="2:9" x14ac:dyDescent="0.15">
      <c r="B58" s="54" t="s">
        <v>83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f t="shared" si="14"/>
        <v>0</v>
      </c>
      <c r="I58" s="55">
        <f t="shared" si="15"/>
        <v>0</v>
      </c>
    </row>
    <row r="59" spans="2:9" x14ac:dyDescent="0.15">
      <c r="B59" s="54" t="s">
        <v>84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f t="shared" si="14"/>
        <v>0</v>
      </c>
      <c r="I59" s="55">
        <f t="shared" si="15"/>
        <v>0</v>
      </c>
    </row>
    <row r="60" spans="2:9" x14ac:dyDescent="0.15">
      <c r="B60" s="54" t="s">
        <v>85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f t="shared" si="14"/>
        <v>0</v>
      </c>
      <c r="I60" s="55">
        <f t="shared" si="15"/>
        <v>0</v>
      </c>
    </row>
    <row r="61" spans="2:9" x14ac:dyDescent="0.15">
      <c r="B61" s="54" t="s">
        <v>86</v>
      </c>
      <c r="C61" s="55">
        <v>23000</v>
      </c>
      <c r="D61" s="55">
        <v>0</v>
      </c>
      <c r="E61" s="55">
        <v>0</v>
      </c>
      <c r="F61" s="55">
        <v>0</v>
      </c>
      <c r="G61" s="55">
        <v>0</v>
      </c>
      <c r="H61" s="55">
        <f t="shared" si="14"/>
        <v>0</v>
      </c>
      <c r="I61" s="55">
        <f t="shared" si="15"/>
        <v>23000</v>
      </c>
    </row>
    <row r="62" spans="2:9" x14ac:dyDescent="0.15">
      <c r="B62" s="53" t="s">
        <v>87</v>
      </c>
      <c r="C62" s="52">
        <f>SUM(C63:C65)</f>
        <v>0</v>
      </c>
      <c r="D62" s="52">
        <f t="shared" ref="D62:I62" si="16">SUM(D63:D65)</f>
        <v>0</v>
      </c>
      <c r="E62" s="52">
        <f t="shared" si="16"/>
        <v>0</v>
      </c>
      <c r="F62" s="52">
        <f t="shared" si="16"/>
        <v>0</v>
      </c>
      <c r="G62" s="52">
        <f t="shared" si="16"/>
        <v>0</v>
      </c>
      <c r="H62" s="52">
        <f t="shared" si="16"/>
        <v>0</v>
      </c>
      <c r="I62" s="52">
        <f t="shared" si="16"/>
        <v>0</v>
      </c>
    </row>
    <row r="63" spans="2:9" x14ac:dyDescent="0.15">
      <c r="B63" s="54" t="s">
        <v>88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f t="shared" ref="H63:H65" si="17">D63+F63-E63-G63</f>
        <v>0</v>
      </c>
      <c r="I63" s="55">
        <f t="shared" ref="I63:I65" si="18">C63+H63</f>
        <v>0</v>
      </c>
    </row>
    <row r="64" spans="2:9" x14ac:dyDescent="0.15">
      <c r="B64" s="54" t="s">
        <v>89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f t="shared" si="17"/>
        <v>0</v>
      </c>
      <c r="I64" s="55">
        <f t="shared" si="18"/>
        <v>0</v>
      </c>
    </row>
    <row r="65" spans="2:9" x14ac:dyDescent="0.15">
      <c r="B65" s="54" t="s">
        <v>90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f t="shared" si="17"/>
        <v>0</v>
      </c>
      <c r="I65" s="55">
        <f t="shared" si="18"/>
        <v>0</v>
      </c>
    </row>
    <row r="66" spans="2:9" x14ac:dyDescent="0.15">
      <c r="B66" s="53" t="s">
        <v>91</v>
      </c>
      <c r="C66" s="52">
        <f>SUM(C67:C73)</f>
        <v>0</v>
      </c>
      <c r="D66" s="52">
        <f t="shared" ref="D66:I66" si="19">SUM(D67:D73)</f>
        <v>0</v>
      </c>
      <c r="E66" s="52">
        <f t="shared" si="19"/>
        <v>0</v>
      </c>
      <c r="F66" s="52">
        <f t="shared" si="19"/>
        <v>0</v>
      </c>
      <c r="G66" s="52">
        <f t="shared" si="19"/>
        <v>0</v>
      </c>
      <c r="H66" s="52">
        <f t="shared" si="19"/>
        <v>0</v>
      </c>
      <c r="I66" s="52">
        <f t="shared" si="19"/>
        <v>0</v>
      </c>
    </row>
    <row r="67" spans="2:9" x14ac:dyDescent="0.15">
      <c r="B67" s="54" t="s">
        <v>92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f t="shared" ref="H67:H73" si="20">D67+F67-E67-G67</f>
        <v>0</v>
      </c>
      <c r="I67" s="55">
        <f t="shared" ref="I67:I73" si="21">C67+H67</f>
        <v>0</v>
      </c>
    </row>
    <row r="68" spans="2:9" x14ac:dyDescent="0.15">
      <c r="B68" s="54" t="s">
        <v>93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f t="shared" si="20"/>
        <v>0</v>
      </c>
      <c r="I68" s="55">
        <f t="shared" si="21"/>
        <v>0</v>
      </c>
    </row>
    <row r="69" spans="2:9" x14ac:dyDescent="0.15">
      <c r="B69" s="54" t="s">
        <v>94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f t="shared" si="20"/>
        <v>0</v>
      </c>
      <c r="I69" s="55">
        <f t="shared" si="21"/>
        <v>0</v>
      </c>
    </row>
    <row r="70" spans="2:9" x14ac:dyDescent="0.15">
      <c r="B70" s="54" t="s">
        <v>95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f t="shared" si="20"/>
        <v>0</v>
      </c>
      <c r="I70" s="55">
        <f t="shared" si="21"/>
        <v>0</v>
      </c>
    </row>
    <row r="71" spans="2:9" x14ac:dyDescent="0.15">
      <c r="B71" s="54" t="s">
        <v>96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f t="shared" si="20"/>
        <v>0</v>
      </c>
      <c r="I71" s="55">
        <f t="shared" si="21"/>
        <v>0</v>
      </c>
    </row>
    <row r="72" spans="2:9" x14ac:dyDescent="0.15">
      <c r="B72" s="54" t="s">
        <v>97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f t="shared" si="20"/>
        <v>0</v>
      </c>
      <c r="I72" s="55">
        <f t="shared" si="21"/>
        <v>0</v>
      </c>
    </row>
    <row r="73" spans="2:9" x14ac:dyDescent="0.15">
      <c r="B73" s="54" t="s">
        <v>98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f t="shared" si="20"/>
        <v>0</v>
      </c>
      <c r="I73" s="55">
        <f t="shared" si="21"/>
        <v>0</v>
      </c>
    </row>
    <row r="74" spans="2:9" x14ac:dyDescent="0.15">
      <c r="B74" s="53" t="s">
        <v>99</v>
      </c>
      <c r="C74" s="52">
        <f>SUM(C75:C77)</f>
        <v>422521.37</v>
      </c>
      <c r="D74" s="52">
        <f t="shared" ref="D74:I74" si="22">SUM(D75:D77)</f>
        <v>0</v>
      </c>
      <c r="E74" s="52">
        <f t="shared" si="22"/>
        <v>0</v>
      </c>
      <c r="F74" s="52">
        <f t="shared" si="22"/>
        <v>0</v>
      </c>
      <c r="G74" s="52">
        <f t="shared" si="22"/>
        <v>0</v>
      </c>
      <c r="H74" s="52">
        <f t="shared" si="22"/>
        <v>0</v>
      </c>
      <c r="I74" s="52">
        <f t="shared" si="22"/>
        <v>422521.37</v>
      </c>
    </row>
    <row r="75" spans="2:9" x14ac:dyDescent="0.15">
      <c r="B75" s="54" t="s">
        <v>100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f t="shared" ref="H75:H77" si="23">D75+F75-E75-G75</f>
        <v>0</v>
      </c>
      <c r="I75" s="55">
        <f t="shared" ref="I75:I77" si="24">C75+H75</f>
        <v>0</v>
      </c>
    </row>
    <row r="76" spans="2:9" x14ac:dyDescent="0.15">
      <c r="B76" s="54" t="s">
        <v>101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f t="shared" si="23"/>
        <v>0</v>
      </c>
      <c r="I76" s="55">
        <f t="shared" si="24"/>
        <v>0</v>
      </c>
    </row>
    <row r="77" spans="2:9" x14ac:dyDescent="0.15">
      <c r="B77" s="54" t="s">
        <v>102</v>
      </c>
      <c r="C77" s="55">
        <v>422521.37</v>
      </c>
      <c r="D77" s="55">
        <v>0</v>
      </c>
      <c r="E77" s="55">
        <v>0</v>
      </c>
      <c r="F77" s="55">
        <v>0</v>
      </c>
      <c r="G77" s="55">
        <v>0</v>
      </c>
      <c r="H77" s="55">
        <f t="shared" si="23"/>
        <v>0</v>
      </c>
      <c r="I77" s="55">
        <f t="shared" si="24"/>
        <v>422521.37</v>
      </c>
    </row>
    <row r="78" spans="2:9" x14ac:dyDescent="0.15">
      <c r="B78" s="53" t="s">
        <v>103</v>
      </c>
      <c r="C78" s="52">
        <f>SUM(C79:C85)</f>
        <v>0</v>
      </c>
      <c r="D78" s="52">
        <f t="shared" ref="D78:I78" si="25">SUM(D79:D85)</f>
        <v>0</v>
      </c>
      <c r="E78" s="52">
        <f t="shared" si="25"/>
        <v>0</v>
      </c>
      <c r="F78" s="52">
        <f t="shared" si="25"/>
        <v>0</v>
      </c>
      <c r="G78" s="52">
        <f t="shared" si="25"/>
        <v>0</v>
      </c>
      <c r="H78" s="52">
        <f t="shared" si="25"/>
        <v>0</v>
      </c>
      <c r="I78" s="52">
        <f t="shared" si="25"/>
        <v>0</v>
      </c>
    </row>
    <row r="79" spans="2:9" x14ac:dyDescent="0.15">
      <c r="B79" s="54" t="s">
        <v>104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f t="shared" ref="H79:H85" si="26">D79+F79-E79-G79</f>
        <v>0</v>
      </c>
      <c r="I79" s="55">
        <f t="shared" ref="I79:I85" si="27">C79+H79</f>
        <v>0</v>
      </c>
    </row>
    <row r="80" spans="2:9" x14ac:dyDescent="0.15">
      <c r="B80" s="54" t="s">
        <v>105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f t="shared" si="26"/>
        <v>0</v>
      </c>
      <c r="I80" s="55">
        <f t="shared" si="27"/>
        <v>0</v>
      </c>
    </row>
    <row r="81" spans="2:9" x14ac:dyDescent="0.15">
      <c r="B81" s="54" t="s">
        <v>106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f t="shared" si="26"/>
        <v>0</v>
      </c>
      <c r="I81" s="55">
        <f t="shared" si="27"/>
        <v>0</v>
      </c>
    </row>
    <row r="82" spans="2:9" x14ac:dyDescent="0.15">
      <c r="B82" s="54" t="s">
        <v>107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f t="shared" si="26"/>
        <v>0</v>
      </c>
      <c r="I82" s="55">
        <f t="shared" si="27"/>
        <v>0</v>
      </c>
    </row>
    <row r="83" spans="2:9" x14ac:dyDescent="0.15">
      <c r="B83" s="54" t="s">
        <v>108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f t="shared" si="26"/>
        <v>0</v>
      </c>
      <c r="I83" s="55">
        <f t="shared" si="27"/>
        <v>0</v>
      </c>
    </row>
    <row r="84" spans="2:9" x14ac:dyDescent="0.15">
      <c r="B84" s="54" t="s">
        <v>109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f t="shared" si="26"/>
        <v>0</v>
      </c>
      <c r="I84" s="55">
        <f t="shared" si="27"/>
        <v>0</v>
      </c>
    </row>
    <row r="85" spans="2:9" x14ac:dyDescent="0.15">
      <c r="B85" s="54" t="s">
        <v>110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f t="shared" si="26"/>
        <v>0</v>
      </c>
      <c r="I85" s="55">
        <f t="shared" si="27"/>
        <v>0</v>
      </c>
    </row>
    <row r="86" spans="2:9" x14ac:dyDescent="0.15">
      <c r="B86" s="56"/>
      <c r="C86" s="55"/>
      <c r="D86" s="55"/>
      <c r="E86" s="55"/>
      <c r="F86" s="55"/>
      <c r="G86" s="55"/>
      <c r="H86" s="55"/>
      <c r="I86" s="55"/>
    </row>
    <row r="87" spans="2:9" x14ac:dyDescent="0.15">
      <c r="B87" s="57" t="s">
        <v>111</v>
      </c>
      <c r="C87" s="52">
        <f>C88+C96+C106+C116+C126+C136+C140+C148+C152</f>
        <v>0</v>
      </c>
      <c r="D87" s="52">
        <f t="shared" ref="D87:I87" si="28">D88+D96+D106+D116+D126+D136+D140+D148+D152</f>
        <v>0</v>
      </c>
      <c r="E87" s="52">
        <f t="shared" si="28"/>
        <v>0</v>
      </c>
      <c r="F87" s="52">
        <f t="shared" si="28"/>
        <v>0</v>
      </c>
      <c r="G87" s="52">
        <f t="shared" si="28"/>
        <v>0</v>
      </c>
      <c r="H87" s="52">
        <f t="shared" si="28"/>
        <v>0</v>
      </c>
      <c r="I87" s="52">
        <f t="shared" si="28"/>
        <v>0</v>
      </c>
    </row>
    <row r="88" spans="2:9" x14ac:dyDescent="0.15">
      <c r="B88" s="53" t="s">
        <v>39</v>
      </c>
      <c r="C88" s="52">
        <f>SUM(C89:C95)</f>
        <v>0</v>
      </c>
      <c r="D88" s="52">
        <f t="shared" ref="D88:I88" si="29">SUM(D89:D95)</f>
        <v>0</v>
      </c>
      <c r="E88" s="52">
        <f t="shared" si="29"/>
        <v>0</v>
      </c>
      <c r="F88" s="52">
        <f t="shared" si="29"/>
        <v>0</v>
      </c>
      <c r="G88" s="52">
        <f t="shared" si="29"/>
        <v>0</v>
      </c>
      <c r="H88" s="52">
        <f t="shared" si="29"/>
        <v>0</v>
      </c>
      <c r="I88" s="52">
        <f t="shared" si="29"/>
        <v>0</v>
      </c>
    </row>
    <row r="89" spans="2:9" x14ac:dyDescent="0.15">
      <c r="B89" s="54" t="s">
        <v>40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f>D89+F89-E89-G89</f>
        <v>0</v>
      </c>
      <c r="I89" s="55">
        <f>C89+H89</f>
        <v>0</v>
      </c>
    </row>
    <row r="90" spans="2:9" x14ac:dyDescent="0.15">
      <c r="B90" s="54" t="s">
        <v>41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f t="shared" ref="H90:H95" si="30">D90+F90-E90-G90</f>
        <v>0</v>
      </c>
      <c r="I90" s="55">
        <f t="shared" ref="I90:I95" si="31">C90+H90</f>
        <v>0</v>
      </c>
    </row>
    <row r="91" spans="2:9" x14ac:dyDescent="0.15">
      <c r="B91" s="54" t="s">
        <v>42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f t="shared" si="30"/>
        <v>0</v>
      </c>
      <c r="I91" s="55">
        <f t="shared" si="31"/>
        <v>0</v>
      </c>
    </row>
    <row r="92" spans="2:9" x14ac:dyDescent="0.15">
      <c r="B92" s="54" t="s">
        <v>43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f t="shared" si="30"/>
        <v>0</v>
      </c>
      <c r="I92" s="55">
        <f t="shared" si="31"/>
        <v>0</v>
      </c>
    </row>
    <row r="93" spans="2:9" x14ac:dyDescent="0.15">
      <c r="B93" s="54" t="s">
        <v>44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f t="shared" si="30"/>
        <v>0</v>
      </c>
      <c r="I93" s="55">
        <f t="shared" si="31"/>
        <v>0</v>
      </c>
    </row>
    <row r="94" spans="2:9" x14ac:dyDescent="0.15">
      <c r="B94" s="54" t="s">
        <v>45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f t="shared" si="30"/>
        <v>0</v>
      </c>
      <c r="I94" s="55">
        <f t="shared" si="31"/>
        <v>0</v>
      </c>
    </row>
    <row r="95" spans="2:9" x14ac:dyDescent="0.15">
      <c r="B95" s="54" t="s">
        <v>46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f t="shared" si="30"/>
        <v>0</v>
      </c>
      <c r="I95" s="55">
        <f t="shared" si="31"/>
        <v>0</v>
      </c>
    </row>
    <row r="96" spans="2:9" x14ac:dyDescent="0.15">
      <c r="B96" s="53" t="s">
        <v>47</v>
      </c>
      <c r="C96" s="52">
        <f>SUM(C97:C105)</f>
        <v>0</v>
      </c>
      <c r="D96" s="52">
        <f t="shared" ref="D96:I96" si="32">SUM(D97:D105)</f>
        <v>0</v>
      </c>
      <c r="E96" s="52">
        <f t="shared" si="32"/>
        <v>0</v>
      </c>
      <c r="F96" s="52">
        <f t="shared" si="32"/>
        <v>0</v>
      </c>
      <c r="G96" s="52">
        <f t="shared" si="32"/>
        <v>0</v>
      </c>
      <c r="H96" s="52">
        <f t="shared" si="32"/>
        <v>0</v>
      </c>
      <c r="I96" s="52">
        <f t="shared" si="32"/>
        <v>0</v>
      </c>
    </row>
    <row r="97" spans="2:9" x14ac:dyDescent="0.15">
      <c r="B97" s="54" t="s">
        <v>48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f t="shared" ref="H97:H105" si="33">D97+F97-E97-G97</f>
        <v>0</v>
      </c>
      <c r="I97" s="55">
        <f t="shared" ref="I97:I105" si="34">C97+H97</f>
        <v>0</v>
      </c>
    </row>
    <row r="98" spans="2:9" x14ac:dyDescent="0.15">
      <c r="B98" s="54" t="s">
        <v>49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f t="shared" si="33"/>
        <v>0</v>
      </c>
      <c r="I98" s="55">
        <f t="shared" si="34"/>
        <v>0</v>
      </c>
    </row>
    <row r="99" spans="2:9" x14ac:dyDescent="0.15">
      <c r="B99" s="54" t="s">
        <v>50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f t="shared" si="33"/>
        <v>0</v>
      </c>
      <c r="I99" s="55">
        <f t="shared" si="34"/>
        <v>0</v>
      </c>
    </row>
    <row r="100" spans="2:9" x14ac:dyDescent="0.15">
      <c r="B100" s="54" t="s">
        <v>51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f t="shared" si="33"/>
        <v>0</v>
      </c>
      <c r="I100" s="55">
        <f t="shared" si="34"/>
        <v>0</v>
      </c>
    </row>
    <row r="101" spans="2:9" x14ac:dyDescent="0.15">
      <c r="B101" s="58" t="s">
        <v>52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f t="shared" si="33"/>
        <v>0</v>
      </c>
      <c r="I101" s="55">
        <f t="shared" si="34"/>
        <v>0</v>
      </c>
    </row>
    <row r="102" spans="2:9" x14ac:dyDescent="0.15">
      <c r="B102" s="54" t="s">
        <v>53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f t="shared" si="33"/>
        <v>0</v>
      </c>
      <c r="I102" s="55">
        <f t="shared" si="34"/>
        <v>0</v>
      </c>
    </row>
    <row r="103" spans="2:9" x14ac:dyDescent="0.15">
      <c r="B103" s="54" t="s">
        <v>54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f t="shared" si="33"/>
        <v>0</v>
      </c>
      <c r="I103" s="55">
        <f t="shared" si="34"/>
        <v>0</v>
      </c>
    </row>
    <row r="104" spans="2:9" x14ac:dyDescent="0.15">
      <c r="B104" s="54" t="s">
        <v>55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f t="shared" si="33"/>
        <v>0</v>
      </c>
      <c r="I104" s="55">
        <f t="shared" si="34"/>
        <v>0</v>
      </c>
    </row>
    <row r="105" spans="2:9" x14ac:dyDescent="0.15">
      <c r="B105" s="54" t="s">
        <v>56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f t="shared" si="33"/>
        <v>0</v>
      </c>
      <c r="I105" s="55">
        <f t="shared" si="34"/>
        <v>0</v>
      </c>
    </row>
    <row r="106" spans="2:9" x14ac:dyDescent="0.15">
      <c r="B106" s="53" t="s">
        <v>57</v>
      </c>
      <c r="C106" s="52">
        <f>SUM(C107:C115)</f>
        <v>0</v>
      </c>
      <c r="D106" s="52">
        <f t="shared" ref="D106:I106" si="35">SUM(D107:D115)</f>
        <v>0</v>
      </c>
      <c r="E106" s="52">
        <f t="shared" si="35"/>
        <v>0</v>
      </c>
      <c r="F106" s="52">
        <f t="shared" si="35"/>
        <v>0</v>
      </c>
      <c r="G106" s="52">
        <f t="shared" si="35"/>
        <v>0</v>
      </c>
      <c r="H106" s="52">
        <f t="shared" si="35"/>
        <v>0</v>
      </c>
      <c r="I106" s="52">
        <f t="shared" si="35"/>
        <v>0</v>
      </c>
    </row>
    <row r="107" spans="2:9" x14ac:dyDescent="0.15">
      <c r="B107" s="54" t="s">
        <v>58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f t="shared" ref="H107:H115" si="36">D107+F107-E107-G107</f>
        <v>0</v>
      </c>
      <c r="I107" s="55">
        <f t="shared" ref="I107:I115" si="37">C107+H107</f>
        <v>0</v>
      </c>
    </row>
    <row r="108" spans="2:9" x14ac:dyDescent="0.15">
      <c r="B108" s="54" t="s">
        <v>59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f t="shared" si="36"/>
        <v>0</v>
      </c>
      <c r="I108" s="55">
        <f t="shared" si="37"/>
        <v>0</v>
      </c>
    </row>
    <row r="109" spans="2:9" x14ac:dyDescent="0.15">
      <c r="B109" s="54" t="s">
        <v>60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f t="shared" si="36"/>
        <v>0</v>
      </c>
      <c r="I109" s="55">
        <f t="shared" si="37"/>
        <v>0</v>
      </c>
    </row>
    <row r="110" spans="2:9" x14ac:dyDescent="0.15">
      <c r="B110" s="54" t="s">
        <v>61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f t="shared" si="36"/>
        <v>0</v>
      </c>
      <c r="I110" s="55">
        <f t="shared" si="37"/>
        <v>0</v>
      </c>
    </row>
    <row r="111" spans="2:9" x14ac:dyDescent="0.15">
      <c r="B111" s="54" t="s">
        <v>62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f t="shared" si="36"/>
        <v>0</v>
      </c>
      <c r="I111" s="55">
        <f t="shared" si="37"/>
        <v>0</v>
      </c>
    </row>
    <row r="112" spans="2:9" x14ac:dyDescent="0.15">
      <c r="B112" s="54" t="s">
        <v>63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f t="shared" si="36"/>
        <v>0</v>
      </c>
      <c r="I112" s="55">
        <f t="shared" si="37"/>
        <v>0</v>
      </c>
    </row>
    <row r="113" spans="2:9" x14ac:dyDescent="0.15">
      <c r="B113" s="54" t="s">
        <v>64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f t="shared" si="36"/>
        <v>0</v>
      </c>
      <c r="I113" s="55">
        <f t="shared" si="37"/>
        <v>0</v>
      </c>
    </row>
    <row r="114" spans="2:9" x14ac:dyDescent="0.15">
      <c r="B114" s="54" t="s">
        <v>65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f t="shared" si="36"/>
        <v>0</v>
      </c>
      <c r="I114" s="55">
        <f t="shared" si="37"/>
        <v>0</v>
      </c>
    </row>
    <row r="115" spans="2:9" x14ac:dyDescent="0.15">
      <c r="B115" s="54" t="s">
        <v>66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f t="shared" si="36"/>
        <v>0</v>
      </c>
      <c r="I115" s="55">
        <f t="shared" si="37"/>
        <v>0</v>
      </c>
    </row>
    <row r="116" spans="2:9" x14ac:dyDescent="0.15">
      <c r="B116" s="53" t="s">
        <v>67</v>
      </c>
      <c r="C116" s="52">
        <f>SUM(C117:C125)</f>
        <v>0</v>
      </c>
      <c r="D116" s="52">
        <f t="shared" ref="D116:I116" si="38">SUM(D117:D125)</f>
        <v>0</v>
      </c>
      <c r="E116" s="52">
        <f t="shared" si="38"/>
        <v>0</v>
      </c>
      <c r="F116" s="52">
        <f t="shared" si="38"/>
        <v>0</v>
      </c>
      <c r="G116" s="52">
        <f t="shared" si="38"/>
        <v>0</v>
      </c>
      <c r="H116" s="52">
        <f t="shared" si="38"/>
        <v>0</v>
      </c>
      <c r="I116" s="52">
        <f t="shared" si="38"/>
        <v>0</v>
      </c>
    </row>
    <row r="117" spans="2:9" x14ac:dyDescent="0.15">
      <c r="B117" s="54" t="s">
        <v>68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f t="shared" ref="H117:H125" si="39">D117+F117-E117-G117</f>
        <v>0</v>
      </c>
      <c r="I117" s="55">
        <f t="shared" ref="I117:I125" si="40">C117+H117</f>
        <v>0</v>
      </c>
    </row>
    <row r="118" spans="2:9" x14ac:dyDescent="0.15">
      <c r="B118" s="54" t="s">
        <v>69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f t="shared" si="39"/>
        <v>0</v>
      </c>
      <c r="I118" s="55">
        <f t="shared" si="40"/>
        <v>0</v>
      </c>
    </row>
    <row r="119" spans="2:9" x14ac:dyDescent="0.15">
      <c r="B119" s="54" t="s">
        <v>70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f t="shared" si="39"/>
        <v>0</v>
      </c>
      <c r="I119" s="55">
        <f t="shared" si="40"/>
        <v>0</v>
      </c>
    </row>
    <row r="120" spans="2:9" x14ac:dyDescent="0.15">
      <c r="B120" s="54" t="s">
        <v>71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f t="shared" si="39"/>
        <v>0</v>
      </c>
      <c r="I120" s="55">
        <f t="shared" si="40"/>
        <v>0</v>
      </c>
    </row>
    <row r="121" spans="2:9" x14ac:dyDescent="0.15">
      <c r="B121" s="54" t="s">
        <v>72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f t="shared" si="39"/>
        <v>0</v>
      </c>
      <c r="I121" s="55">
        <f t="shared" si="40"/>
        <v>0</v>
      </c>
    </row>
    <row r="122" spans="2:9" x14ac:dyDescent="0.15">
      <c r="B122" s="54" t="s">
        <v>73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f t="shared" si="39"/>
        <v>0</v>
      </c>
      <c r="I122" s="55">
        <f t="shared" si="40"/>
        <v>0</v>
      </c>
    </row>
    <row r="123" spans="2:9" x14ac:dyDescent="0.15">
      <c r="B123" s="54" t="s">
        <v>74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f t="shared" si="39"/>
        <v>0</v>
      </c>
      <c r="I123" s="55">
        <f t="shared" si="40"/>
        <v>0</v>
      </c>
    </row>
    <row r="124" spans="2:9" x14ac:dyDescent="0.15">
      <c r="B124" s="54" t="s">
        <v>75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f t="shared" si="39"/>
        <v>0</v>
      </c>
      <c r="I124" s="55">
        <f t="shared" si="40"/>
        <v>0</v>
      </c>
    </row>
    <row r="125" spans="2:9" x14ac:dyDescent="0.15">
      <c r="B125" s="54" t="s">
        <v>76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f t="shared" si="39"/>
        <v>0</v>
      </c>
      <c r="I125" s="55">
        <f t="shared" si="40"/>
        <v>0</v>
      </c>
    </row>
    <row r="126" spans="2:9" x14ac:dyDescent="0.15">
      <c r="B126" s="53" t="s">
        <v>77</v>
      </c>
      <c r="C126" s="52">
        <f>SUM(C127:C135)</f>
        <v>0</v>
      </c>
      <c r="D126" s="52">
        <f t="shared" ref="D126:I126" si="41">SUM(D127:D135)</f>
        <v>0</v>
      </c>
      <c r="E126" s="52">
        <f t="shared" si="41"/>
        <v>0</v>
      </c>
      <c r="F126" s="52">
        <f t="shared" si="41"/>
        <v>0</v>
      </c>
      <c r="G126" s="52">
        <f t="shared" si="41"/>
        <v>0</v>
      </c>
      <c r="H126" s="52">
        <f t="shared" si="41"/>
        <v>0</v>
      </c>
      <c r="I126" s="52">
        <f t="shared" si="41"/>
        <v>0</v>
      </c>
    </row>
    <row r="127" spans="2:9" x14ac:dyDescent="0.15">
      <c r="B127" s="54" t="s">
        <v>78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f t="shared" ref="H127:H135" si="42">D127+F127-E127-G127</f>
        <v>0</v>
      </c>
      <c r="I127" s="55">
        <f t="shared" ref="I127:I135" si="43">C127+H127</f>
        <v>0</v>
      </c>
    </row>
    <row r="128" spans="2:9" x14ac:dyDescent="0.15">
      <c r="B128" s="54" t="s">
        <v>79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f t="shared" si="42"/>
        <v>0</v>
      </c>
      <c r="I128" s="55">
        <f t="shared" si="43"/>
        <v>0</v>
      </c>
    </row>
    <row r="129" spans="2:9" x14ac:dyDescent="0.15">
      <c r="B129" s="54" t="s">
        <v>80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f t="shared" si="42"/>
        <v>0</v>
      </c>
      <c r="I129" s="55">
        <f t="shared" si="43"/>
        <v>0</v>
      </c>
    </row>
    <row r="130" spans="2:9" x14ac:dyDescent="0.15">
      <c r="B130" s="54" t="s">
        <v>81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f t="shared" si="42"/>
        <v>0</v>
      </c>
      <c r="I130" s="55">
        <f t="shared" si="43"/>
        <v>0</v>
      </c>
    </row>
    <row r="131" spans="2:9" x14ac:dyDescent="0.15">
      <c r="B131" s="54" t="s">
        <v>82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f t="shared" si="42"/>
        <v>0</v>
      </c>
      <c r="I131" s="55">
        <f t="shared" si="43"/>
        <v>0</v>
      </c>
    </row>
    <row r="132" spans="2:9" x14ac:dyDescent="0.15">
      <c r="B132" s="54" t="s">
        <v>83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f t="shared" si="42"/>
        <v>0</v>
      </c>
      <c r="I132" s="55">
        <f t="shared" si="43"/>
        <v>0</v>
      </c>
    </row>
    <row r="133" spans="2:9" x14ac:dyDescent="0.15">
      <c r="B133" s="54" t="s">
        <v>84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f t="shared" si="42"/>
        <v>0</v>
      </c>
      <c r="I133" s="55">
        <f t="shared" si="43"/>
        <v>0</v>
      </c>
    </row>
    <row r="134" spans="2:9" x14ac:dyDescent="0.15">
      <c r="B134" s="54" t="s">
        <v>85</v>
      </c>
      <c r="C134" s="55">
        <v>0</v>
      </c>
      <c r="D134" s="55">
        <v>0</v>
      </c>
      <c r="E134" s="55">
        <v>0</v>
      </c>
      <c r="F134" s="55">
        <v>0</v>
      </c>
      <c r="G134" s="55">
        <v>0</v>
      </c>
      <c r="H134" s="55">
        <f t="shared" si="42"/>
        <v>0</v>
      </c>
      <c r="I134" s="55">
        <f t="shared" si="43"/>
        <v>0</v>
      </c>
    </row>
    <row r="135" spans="2:9" x14ac:dyDescent="0.15">
      <c r="B135" s="54" t="s">
        <v>86</v>
      </c>
      <c r="C135" s="55">
        <v>0</v>
      </c>
      <c r="D135" s="55">
        <v>0</v>
      </c>
      <c r="E135" s="55">
        <v>0</v>
      </c>
      <c r="F135" s="55">
        <v>0</v>
      </c>
      <c r="G135" s="55">
        <v>0</v>
      </c>
      <c r="H135" s="55">
        <f t="shared" si="42"/>
        <v>0</v>
      </c>
      <c r="I135" s="55">
        <f t="shared" si="43"/>
        <v>0</v>
      </c>
    </row>
    <row r="136" spans="2:9" x14ac:dyDescent="0.15">
      <c r="B136" s="53" t="s">
        <v>87</v>
      </c>
      <c r="C136" s="52">
        <f>SUM(C137:C139)</f>
        <v>0</v>
      </c>
      <c r="D136" s="52">
        <f t="shared" ref="D136:I136" si="44">SUM(D137:D139)</f>
        <v>0</v>
      </c>
      <c r="E136" s="52">
        <f t="shared" si="44"/>
        <v>0</v>
      </c>
      <c r="F136" s="52">
        <f t="shared" si="44"/>
        <v>0</v>
      </c>
      <c r="G136" s="52">
        <f t="shared" si="44"/>
        <v>0</v>
      </c>
      <c r="H136" s="52">
        <f t="shared" si="44"/>
        <v>0</v>
      </c>
      <c r="I136" s="52">
        <f t="shared" si="44"/>
        <v>0</v>
      </c>
    </row>
    <row r="137" spans="2:9" x14ac:dyDescent="0.15">
      <c r="B137" s="54" t="s">
        <v>88</v>
      </c>
      <c r="C137" s="55">
        <v>0</v>
      </c>
      <c r="D137" s="55">
        <v>0</v>
      </c>
      <c r="E137" s="55">
        <v>0</v>
      </c>
      <c r="F137" s="55">
        <v>0</v>
      </c>
      <c r="G137" s="55">
        <v>0</v>
      </c>
      <c r="H137" s="55">
        <f t="shared" ref="H137:H139" si="45">D137+F137-E137-G137</f>
        <v>0</v>
      </c>
      <c r="I137" s="55">
        <f t="shared" ref="I137:I139" si="46">C137+H137</f>
        <v>0</v>
      </c>
    </row>
    <row r="138" spans="2:9" x14ac:dyDescent="0.15">
      <c r="B138" s="54" t="s">
        <v>89</v>
      </c>
      <c r="C138" s="55">
        <v>0</v>
      </c>
      <c r="D138" s="55">
        <v>0</v>
      </c>
      <c r="E138" s="55">
        <v>0</v>
      </c>
      <c r="F138" s="55">
        <v>0</v>
      </c>
      <c r="G138" s="55">
        <v>0</v>
      </c>
      <c r="H138" s="55">
        <f t="shared" si="45"/>
        <v>0</v>
      </c>
      <c r="I138" s="55">
        <f t="shared" si="46"/>
        <v>0</v>
      </c>
    </row>
    <row r="139" spans="2:9" x14ac:dyDescent="0.15">
      <c r="B139" s="54" t="s">
        <v>90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f t="shared" si="45"/>
        <v>0</v>
      </c>
      <c r="I139" s="55">
        <f t="shared" si="46"/>
        <v>0</v>
      </c>
    </row>
    <row r="140" spans="2:9" x14ac:dyDescent="0.15">
      <c r="B140" s="53" t="s">
        <v>91</v>
      </c>
      <c r="C140" s="52">
        <f>SUM(C141:C147)</f>
        <v>0</v>
      </c>
      <c r="D140" s="52">
        <f t="shared" ref="D140:I140" si="47">SUM(D141:D147)</f>
        <v>0</v>
      </c>
      <c r="E140" s="52">
        <f t="shared" si="47"/>
        <v>0</v>
      </c>
      <c r="F140" s="52">
        <f t="shared" si="47"/>
        <v>0</v>
      </c>
      <c r="G140" s="52">
        <f t="shared" si="47"/>
        <v>0</v>
      </c>
      <c r="H140" s="52">
        <f t="shared" si="47"/>
        <v>0</v>
      </c>
      <c r="I140" s="52">
        <f t="shared" si="47"/>
        <v>0</v>
      </c>
    </row>
    <row r="141" spans="2:9" x14ac:dyDescent="0.15">
      <c r="B141" s="54" t="s">
        <v>92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f t="shared" ref="H141:H147" si="48">D141+F141-E141-G141</f>
        <v>0</v>
      </c>
      <c r="I141" s="55">
        <f t="shared" ref="I141:I147" si="49">C141+H141</f>
        <v>0</v>
      </c>
    </row>
    <row r="142" spans="2:9" x14ac:dyDescent="0.15">
      <c r="B142" s="54" t="s">
        <v>93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f t="shared" si="48"/>
        <v>0</v>
      </c>
      <c r="I142" s="55">
        <f t="shared" si="49"/>
        <v>0</v>
      </c>
    </row>
    <row r="143" spans="2:9" x14ac:dyDescent="0.15">
      <c r="B143" s="54" t="s">
        <v>94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f t="shared" si="48"/>
        <v>0</v>
      </c>
      <c r="I143" s="55">
        <f t="shared" si="49"/>
        <v>0</v>
      </c>
    </row>
    <row r="144" spans="2:9" x14ac:dyDescent="0.15">
      <c r="B144" s="54" t="s">
        <v>95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f t="shared" si="48"/>
        <v>0</v>
      </c>
      <c r="I144" s="55">
        <f t="shared" si="49"/>
        <v>0</v>
      </c>
    </row>
    <row r="145" spans="2:9" x14ac:dyDescent="0.15">
      <c r="B145" s="54" t="s">
        <v>96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f t="shared" si="48"/>
        <v>0</v>
      </c>
      <c r="I145" s="55">
        <f t="shared" si="49"/>
        <v>0</v>
      </c>
    </row>
    <row r="146" spans="2:9" x14ac:dyDescent="0.15">
      <c r="B146" s="54" t="s">
        <v>97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f t="shared" si="48"/>
        <v>0</v>
      </c>
      <c r="I146" s="55">
        <f t="shared" si="49"/>
        <v>0</v>
      </c>
    </row>
    <row r="147" spans="2:9" x14ac:dyDescent="0.15">
      <c r="B147" s="54" t="s">
        <v>98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f t="shared" si="48"/>
        <v>0</v>
      </c>
      <c r="I147" s="55">
        <f t="shared" si="49"/>
        <v>0</v>
      </c>
    </row>
    <row r="148" spans="2:9" x14ac:dyDescent="0.15">
      <c r="B148" s="53" t="s">
        <v>99</v>
      </c>
      <c r="C148" s="52">
        <f>SUM(C149:C151)</f>
        <v>0</v>
      </c>
      <c r="D148" s="52">
        <f t="shared" ref="D148:I148" si="50">SUM(D149:D151)</f>
        <v>0</v>
      </c>
      <c r="E148" s="52">
        <f t="shared" si="50"/>
        <v>0</v>
      </c>
      <c r="F148" s="52">
        <f t="shared" si="50"/>
        <v>0</v>
      </c>
      <c r="G148" s="52">
        <f t="shared" si="50"/>
        <v>0</v>
      </c>
      <c r="H148" s="52">
        <f t="shared" si="50"/>
        <v>0</v>
      </c>
      <c r="I148" s="52">
        <f t="shared" si="50"/>
        <v>0</v>
      </c>
    </row>
    <row r="149" spans="2:9" x14ac:dyDescent="0.15">
      <c r="B149" s="54" t="s">
        <v>100</v>
      </c>
      <c r="C149" s="55">
        <v>0</v>
      </c>
      <c r="D149" s="55">
        <v>0</v>
      </c>
      <c r="E149" s="55">
        <v>0</v>
      </c>
      <c r="F149" s="55">
        <v>0</v>
      </c>
      <c r="G149" s="55">
        <v>0</v>
      </c>
      <c r="H149" s="55">
        <f t="shared" ref="H149:H151" si="51">D149+F149-E149-G149</f>
        <v>0</v>
      </c>
      <c r="I149" s="55">
        <f t="shared" ref="I149:I151" si="52">C149+H149</f>
        <v>0</v>
      </c>
    </row>
    <row r="150" spans="2:9" x14ac:dyDescent="0.15">
      <c r="B150" s="54" t="s">
        <v>101</v>
      </c>
      <c r="C150" s="55">
        <v>0</v>
      </c>
      <c r="D150" s="55">
        <v>0</v>
      </c>
      <c r="E150" s="55">
        <v>0</v>
      </c>
      <c r="F150" s="55">
        <v>0</v>
      </c>
      <c r="G150" s="55">
        <v>0</v>
      </c>
      <c r="H150" s="55">
        <f t="shared" si="51"/>
        <v>0</v>
      </c>
      <c r="I150" s="55">
        <f t="shared" si="52"/>
        <v>0</v>
      </c>
    </row>
    <row r="151" spans="2:9" x14ac:dyDescent="0.15">
      <c r="B151" s="54" t="s">
        <v>102</v>
      </c>
      <c r="C151" s="55">
        <v>0</v>
      </c>
      <c r="D151" s="55">
        <v>0</v>
      </c>
      <c r="E151" s="55">
        <v>0</v>
      </c>
      <c r="F151" s="55">
        <v>0</v>
      </c>
      <c r="G151" s="55">
        <v>0</v>
      </c>
      <c r="H151" s="55">
        <f t="shared" si="51"/>
        <v>0</v>
      </c>
      <c r="I151" s="55">
        <f t="shared" si="52"/>
        <v>0</v>
      </c>
    </row>
    <row r="152" spans="2:9" x14ac:dyDescent="0.15">
      <c r="B152" s="53" t="s">
        <v>103</v>
      </c>
      <c r="C152" s="52">
        <f>SUM(C153:C159)</f>
        <v>0</v>
      </c>
      <c r="D152" s="52">
        <f t="shared" ref="D152:I152" si="53">SUM(D153:D159)</f>
        <v>0</v>
      </c>
      <c r="E152" s="52">
        <f t="shared" si="53"/>
        <v>0</v>
      </c>
      <c r="F152" s="52">
        <f t="shared" si="53"/>
        <v>0</v>
      </c>
      <c r="G152" s="52">
        <f t="shared" si="53"/>
        <v>0</v>
      </c>
      <c r="H152" s="52">
        <f t="shared" si="53"/>
        <v>0</v>
      </c>
      <c r="I152" s="52">
        <f t="shared" si="53"/>
        <v>0</v>
      </c>
    </row>
    <row r="153" spans="2:9" x14ac:dyDescent="0.15">
      <c r="B153" s="54" t="s">
        <v>104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55">
        <f t="shared" ref="H153:H159" si="54">D153+F153-E153-G153</f>
        <v>0</v>
      </c>
      <c r="I153" s="55">
        <f t="shared" ref="I153:I159" si="55">C153+H153</f>
        <v>0</v>
      </c>
    </row>
    <row r="154" spans="2:9" x14ac:dyDescent="0.15">
      <c r="B154" s="54" t="s">
        <v>105</v>
      </c>
      <c r="C154" s="55">
        <v>0</v>
      </c>
      <c r="D154" s="55">
        <v>0</v>
      </c>
      <c r="E154" s="55">
        <v>0</v>
      </c>
      <c r="F154" s="55">
        <v>0</v>
      </c>
      <c r="G154" s="55">
        <v>0</v>
      </c>
      <c r="H154" s="55">
        <f t="shared" si="54"/>
        <v>0</v>
      </c>
      <c r="I154" s="55">
        <f t="shared" si="55"/>
        <v>0</v>
      </c>
    </row>
    <row r="155" spans="2:9" x14ac:dyDescent="0.15">
      <c r="B155" s="54" t="s">
        <v>106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55">
        <f t="shared" si="54"/>
        <v>0</v>
      </c>
      <c r="I155" s="55">
        <f t="shared" si="55"/>
        <v>0</v>
      </c>
    </row>
    <row r="156" spans="2:9" x14ac:dyDescent="0.15">
      <c r="B156" s="58" t="s">
        <v>107</v>
      </c>
      <c r="C156" s="55">
        <v>0</v>
      </c>
      <c r="D156" s="55">
        <v>0</v>
      </c>
      <c r="E156" s="55">
        <v>0</v>
      </c>
      <c r="F156" s="55">
        <v>0</v>
      </c>
      <c r="G156" s="55">
        <v>0</v>
      </c>
      <c r="H156" s="55">
        <f t="shared" si="54"/>
        <v>0</v>
      </c>
      <c r="I156" s="55">
        <f t="shared" si="55"/>
        <v>0</v>
      </c>
    </row>
    <row r="157" spans="2:9" x14ac:dyDescent="0.15">
      <c r="B157" s="54" t="s">
        <v>108</v>
      </c>
      <c r="C157" s="55">
        <v>0</v>
      </c>
      <c r="D157" s="55">
        <v>0</v>
      </c>
      <c r="E157" s="55">
        <v>0</v>
      </c>
      <c r="F157" s="55">
        <v>0</v>
      </c>
      <c r="G157" s="55">
        <v>0</v>
      </c>
      <c r="H157" s="55">
        <f t="shared" si="54"/>
        <v>0</v>
      </c>
      <c r="I157" s="55">
        <f t="shared" si="55"/>
        <v>0</v>
      </c>
    </row>
    <row r="158" spans="2:9" x14ac:dyDescent="0.15">
      <c r="B158" s="54" t="s">
        <v>109</v>
      </c>
      <c r="C158" s="55">
        <v>0</v>
      </c>
      <c r="D158" s="55">
        <v>0</v>
      </c>
      <c r="E158" s="55">
        <v>0</v>
      </c>
      <c r="F158" s="55">
        <v>0</v>
      </c>
      <c r="G158" s="55">
        <v>0</v>
      </c>
      <c r="H158" s="55">
        <f t="shared" si="54"/>
        <v>0</v>
      </c>
      <c r="I158" s="55">
        <f t="shared" si="55"/>
        <v>0</v>
      </c>
    </row>
    <row r="159" spans="2:9" x14ac:dyDescent="0.15">
      <c r="B159" s="54" t="s">
        <v>110</v>
      </c>
      <c r="C159" s="55">
        <v>0</v>
      </c>
      <c r="D159" s="55">
        <v>0</v>
      </c>
      <c r="E159" s="55">
        <v>0</v>
      </c>
      <c r="F159" s="55">
        <v>0</v>
      </c>
      <c r="G159" s="55">
        <v>0</v>
      </c>
      <c r="H159" s="55">
        <f t="shared" si="54"/>
        <v>0</v>
      </c>
      <c r="I159" s="55">
        <f t="shared" si="55"/>
        <v>0</v>
      </c>
    </row>
    <row r="160" spans="2:9" x14ac:dyDescent="0.15">
      <c r="B160" s="59"/>
      <c r="C160" s="60"/>
      <c r="D160" s="60"/>
      <c r="E160" s="60"/>
      <c r="F160" s="60"/>
      <c r="G160" s="60"/>
      <c r="H160" s="60"/>
      <c r="I160" s="60"/>
    </row>
    <row r="161" spans="2:9" x14ac:dyDescent="0.15">
      <c r="B161" s="61" t="s">
        <v>112</v>
      </c>
      <c r="C161" s="62">
        <f>C87+C13</f>
        <v>3758724.59</v>
      </c>
      <c r="D161" s="62">
        <f t="shared" ref="D161:I161" si="56">D87+D13</f>
        <v>0</v>
      </c>
      <c r="E161" s="62">
        <f t="shared" si="56"/>
        <v>0</v>
      </c>
      <c r="F161" s="62">
        <f t="shared" si="56"/>
        <v>0</v>
      </c>
      <c r="G161" s="62">
        <f t="shared" si="56"/>
        <v>0</v>
      </c>
      <c r="H161" s="62">
        <f t="shared" si="56"/>
        <v>0</v>
      </c>
      <c r="I161" s="62">
        <f t="shared" si="56"/>
        <v>3758724.59</v>
      </c>
    </row>
    <row r="162" spans="2:9" x14ac:dyDescent="0.15">
      <c r="B162" s="63"/>
      <c r="C162" s="64"/>
      <c r="D162" s="64"/>
      <c r="E162" s="64"/>
      <c r="F162" s="64"/>
      <c r="G162" s="64"/>
      <c r="H162" s="64"/>
      <c r="I162" s="64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r:id="rId1"/>
  <ignoredErrors>
    <ignoredError sqref="C13:I21 C43:I51 C22:G42 C99:I105 C52:G77 C78:G98 C117:I125 C106:G116 C142:I147 C126:G141 C155:I162 C148:G154" unlockedFormula="1"/>
    <ignoredError sqref="H22:I42 H52:I77 H78:I98 H106:I116 H126:I141 H148:I154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sqref="A1:XFD1048576"/>
    </sheetView>
  </sheetViews>
  <sheetFormatPr baseColWidth="10" defaultColWidth="12" defaultRowHeight="10.5" x14ac:dyDescent="0.15"/>
  <cols>
    <col min="1" max="1" width="2.6640625" style="36" customWidth="1"/>
    <col min="2" max="2" width="11.6640625" style="36" customWidth="1"/>
    <col min="3" max="3" width="85" style="36" bestFit="1" customWidth="1"/>
    <col min="4" max="4" width="18.5" style="36" customWidth="1"/>
    <col min="5" max="5" width="13" style="36" bestFit="1" customWidth="1"/>
    <col min="6" max="6" width="16.33203125" style="36" customWidth="1"/>
    <col min="7" max="16384" width="12" style="36"/>
  </cols>
  <sheetData>
    <row r="1" spans="1:6" x14ac:dyDescent="0.15">
      <c r="B1" s="37" t="str">
        <f>'Notas de Disciplina Financiera'!A1</f>
        <v>JUNTA MUNICIPAL DE AGUA POTABLE DE CORONEO, GTO.</v>
      </c>
      <c r="C1" s="37"/>
      <c r="D1" s="37"/>
      <c r="E1" s="38" t="s">
        <v>0</v>
      </c>
      <c r="F1" s="39">
        <f>'Notas de Disciplina Financiera'!D1</f>
        <v>2026</v>
      </c>
    </row>
    <row r="2" spans="1:6" x14ac:dyDescent="0.15">
      <c r="B2" s="37" t="s">
        <v>1</v>
      </c>
      <c r="C2" s="37"/>
      <c r="D2" s="37"/>
      <c r="E2" s="38" t="s">
        <v>2</v>
      </c>
      <c r="F2" s="39" t="str">
        <f>'Notas de Disciplina Financiera'!D2</f>
        <v>Trimestral</v>
      </c>
    </row>
    <row r="3" spans="1:6" x14ac:dyDescent="0.15">
      <c r="B3" s="37" t="str">
        <f>'Notas de Disciplina Financiera'!A3</f>
        <v xml:space="preserve"> DEL 01 DE ENERO DEL 2026 AL 31 DE MARZO DEL 2026</v>
      </c>
      <c r="C3" s="37"/>
      <c r="D3" s="37"/>
      <c r="E3" s="38" t="s">
        <v>4</v>
      </c>
      <c r="F3" s="39">
        <f>'Notas de Disciplina Financiera'!D3</f>
        <v>1</v>
      </c>
    </row>
    <row r="5" spans="1:6" ht="11.25" thickBot="1" x14ac:dyDescent="0.2">
      <c r="C5" s="40" t="s">
        <v>113</v>
      </c>
    </row>
    <row r="6" spans="1:6" x14ac:dyDescent="0.15">
      <c r="B6" s="65" t="str">
        <f>B1</f>
        <v>JUNTA MUNICIPAL DE AGUA POTABLE DE CORONEO, GTO.</v>
      </c>
      <c r="C6" s="66"/>
      <c r="D6" s="66"/>
      <c r="E6" s="66"/>
      <c r="F6" s="67"/>
    </row>
    <row r="7" spans="1:6" x14ac:dyDescent="0.15">
      <c r="B7" s="68" t="s">
        <v>114</v>
      </c>
      <c r="C7" s="69"/>
      <c r="D7" s="69"/>
      <c r="E7" s="69"/>
      <c r="F7" s="70"/>
    </row>
    <row r="8" spans="1:6" x14ac:dyDescent="0.15">
      <c r="B8" s="71" t="s">
        <v>115</v>
      </c>
      <c r="C8" s="72"/>
      <c r="D8" s="72"/>
      <c r="E8" s="72"/>
      <c r="F8" s="73"/>
    </row>
    <row r="9" spans="1:6" ht="21" x14ac:dyDescent="0.15">
      <c r="B9" s="74" t="s">
        <v>116</v>
      </c>
      <c r="C9" s="75" t="s">
        <v>117</v>
      </c>
      <c r="D9" s="76" t="s">
        <v>118</v>
      </c>
      <c r="E9" s="76" t="s">
        <v>119</v>
      </c>
      <c r="F9" s="77" t="s">
        <v>120</v>
      </c>
    </row>
    <row r="10" spans="1:6" x14ac:dyDescent="0.15">
      <c r="A10" s="50"/>
      <c r="B10" s="74"/>
      <c r="C10" s="75"/>
      <c r="D10" s="76" t="s">
        <v>121</v>
      </c>
      <c r="E10" s="76" t="s">
        <v>122</v>
      </c>
      <c r="F10" s="77" t="s">
        <v>123</v>
      </c>
    </row>
    <row r="11" spans="1:6" x14ac:dyDescent="0.15">
      <c r="B11" s="78"/>
      <c r="C11" s="79" t="s">
        <v>124</v>
      </c>
      <c r="D11" s="80">
        <f>SUM(D12:D20)</f>
        <v>0</v>
      </c>
      <c r="E11" s="80">
        <f t="shared" ref="E11:F11" si="0">SUM(E12:E20)</f>
        <v>0</v>
      </c>
      <c r="F11" s="81">
        <f t="shared" si="0"/>
        <v>0</v>
      </c>
    </row>
    <row r="12" spans="1:6" x14ac:dyDescent="0.15">
      <c r="B12" s="82">
        <v>1000</v>
      </c>
      <c r="C12" s="83" t="s">
        <v>125</v>
      </c>
      <c r="D12" s="84">
        <v>0</v>
      </c>
      <c r="E12" s="84">
        <v>0</v>
      </c>
      <c r="F12" s="85">
        <f>D12-E12</f>
        <v>0</v>
      </c>
    </row>
    <row r="13" spans="1:6" x14ac:dyDescent="0.15">
      <c r="B13" s="82">
        <v>2000</v>
      </c>
      <c r="C13" s="83" t="s">
        <v>126</v>
      </c>
      <c r="D13" s="84">
        <v>0</v>
      </c>
      <c r="E13" s="84">
        <v>0</v>
      </c>
      <c r="F13" s="85">
        <f t="shared" ref="F13:F30" si="1">D13-E13</f>
        <v>0</v>
      </c>
    </row>
    <row r="14" spans="1:6" x14ac:dyDescent="0.15">
      <c r="B14" s="82">
        <v>3000</v>
      </c>
      <c r="C14" s="83" t="s">
        <v>127</v>
      </c>
      <c r="D14" s="84">
        <v>0</v>
      </c>
      <c r="E14" s="84">
        <v>0</v>
      </c>
      <c r="F14" s="85">
        <f t="shared" si="1"/>
        <v>0</v>
      </c>
    </row>
    <row r="15" spans="1:6" x14ac:dyDescent="0.15">
      <c r="B15" s="82">
        <v>4000</v>
      </c>
      <c r="C15" s="83" t="s">
        <v>128</v>
      </c>
      <c r="D15" s="84">
        <v>0</v>
      </c>
      <c r="E15" s="84">
        <v>0</v>
      </c>
      <c r="F15" s="85">
        <f t="shared" si="1"/>
        <v>0</v>
      </c>
    </row>
    <row r="16" spans="1:6" x14ac:dyDescent="0.15">
      <c r="B16" s="82">
        <v>5000</v>
      </c>
      <c r="C16" s="83" t="s">
        <v>129</v>
      </c>
      <c r="D16" s="84">
        <v>0</v>
      </c>
      <c r="E16" s="84">
        <v>0</v>
      </c>
      <c r="F16" s="85">
        <f t="shared" si="1"/>
        <v>0</v>
      </c>
    </row>
    <row r="17" spans="2:6" x14ac:dyDescent="0.15">
      <c r="B17" s="82">
        <v>6000</v>
      </c>
      <c r="C17" s="83" t="s">
        <v>130</v>
      </c>
      <c r="D17" s="84">
        <v>0</v>
      </c>
      <c r="E17" s="84">
        <v>0</v>
      </c>
      <c r="F17" s="85">
        <f t="shared" si="1"/>
        <v>0</v>
      </c>
    </row>
    <row r="18" spans="2:6" x14ac:dyDescent="0.15">
      <c r="B18" s="82">
        <v>7000</v>
      </c>
      <c r="C18" s="83" t="s">
        <v>131</v>
      </c>
      <c r="D18" s="84">
        <v>0</v>
      </c>
      <c r="E18" s="84">
        <v>0</v>
      </c>
      <c r="F18" s="85">
        <f t="shared" si="1"/>
        <v>0</v>
      </c>
    </row>
    <row r="19" spans="2:6" x14ac:dyDescent="0.15">
      <c r="B19" s="82">
        <v>8000</v>
      </c>
      <c r="C19" s="83" t="s">
        <v>132</v>
      </c>
      <c r="D19" s="84">
        <v>0</v>
      </c>
      <c r="E19" s="84">
        <v>0</v>
      </c>
      <c r="F19" s="85">
        <f t="shared" si="1"/>
        <v>0</v>
      </c>
    </row>
    <row r="20" spans="2:6" x14ac:dyDescent="0.15">
      <c r="B20" s="82">
        <v>9000</v>
      </c>
      <c r="C20" s="83" t="s">
        <v>133</v>
      </c>
      <c r="D20" s="84">
        <v>0</v>
      </c>
      <c r="E20" s="84">
        <v>0</v>
      </c>
      <c r="F20" s="85">
        <f t="shared" si="1"/>
        <v>0</v>
      </c>
    </row>
    <row r="21" spans="2:6" x14ac:dyDescent="0.15">
      <c r="B21" s="82"/>
      <c r="C21" s="86" t="s">
        <v>134</v>
      </c>
      <c r="D21" s="87">
        <f>SUM(D22:D30)</f>
        <v>0</v>
      </c>
      <c r="E21" s="87">
        <f t="shared" ref="E21:F21" si="2">SUM(E22:E30)</f>
        <v>0</v>
      </c>
      <c r="F21" s="88">
        <f t="shared" si="2"/>
        <v>0</v>
      </c>
    </row>
    <row r="22" spans="2:6" x14ac:dyDescent="0.15">
      <c r="B22" s="82">
        <v>1000</v>
      </c>
      <c r="C22" s="83" t="s">
        <v>125</v>
      </c>
      <c r="D22" s="84">
        <v>0</v>
      </c>
      <c r="E22" s="84">
        <v>0</v>
      </c>
      <c r="F22" s="85">
        <f t="shared" si="1"/>
        <v>0</v>
      </c>
    </row>
    <row r="23" spans="2:6" x14ac:dyDescent="0.15">
      <c r="B23" s="82">
        <v>2000</v>
      </c>
      <c r="C23" s="83" t="s">
        <v>126</v>
      </c>
      <c r="D23" s="84">
        <v>0</v>
      </c>
      <c r="E23" s="84">
        <v>0</v>
      </c>
      <c r="F23" s="85">
        <f t="shared" si="1"/>
        <v>0</v>
      </c>
    </row>
    <row r="24" spans="2:6" x14ac:dyDescent="0.15">
      <c r="B24" s="82">
        <v>3000</v>
      </c>
      <c r="C24" s="83" t="s">
        <v>127</v>
      </c>
      <c r="D24" s="84">
        <v>0</v>
      </c>
      <c r="E24" s="84">
        <v>0</v>
      </c>
      <c r="F24" s="85">
        <f t="shared" si="1"/>
        <v>0</v>
      </c>
    </row>
    <row r="25" spans="2:6" x14ac:dyDescent="0.15">
      <c r="B25" s="82">
        <v>4000</v>
      </c>
      <c r="C25" s="83" t="s">
        <v>128</v>
      </c>
      <c r="D25" s="84">
        <v>0</v>
      </c>
      <c r="E25" s="84">
        <v>0</v>
      </c>
      <c r="F25" s="85">
        <f t="shared" si="1"/>
        <v>0</v>
      </c>
    </row>
    <row r="26" spans="2:6" x14ac:dyDescent="0.15">
      <c r="B26" s="82">
        <v>5000</v>
      </c>
      <c r="C26" s="83" t="s">
        <v>129</v>
      </c>
      <c r="D26" s="84">
        <v>0</v>
      </c>
      <c r="E26" s="84">
        <v>0</v>
      </c>
      <c r="F26" s="85">
        <f t="shared" si="1"/>
        <v>0</v>
      </c>
    </row>
    <row r="27" spans="2:6" x14ac:dyDescent="0.15">
      <c r="B27" s="82">
        <v>6000</v>
      </c>
      <c r="C27" s="83" t="s">
        <v>130</v>
      </c>
      <c r="D27" s="84">
        <v>0</v>
      </c>
      <c r="E27" s="84">
        <v>0</v>
      </c>
      <c r="F27" s="85">
        <f t="shared" si="1"/>
        <v>0</v>
      </c>
    </row>
    <row r="28" spans="2:6" x14ac:dyDescent="0.15">
      <c r="B28" s="82">
        <v>7000</v>
      </c>
      <c r="C28" s="83" t="s">
        <v>131</v>
      </c>
      <c r="D28" s="84">
        <v>0</v>
      </c>
      <c r="E28" s="84">
        <v>0</v>
      </c>
      <c r="F28" s="85">
        <f t="shared" si="1"/>
        <v>0</v>
      </c>
    </row>
    <row r="29" spans="2:6" x14ac:dyDescent="0.15">
      <c r="B29" s="82">
        <v>8000</v>
      </c>
      <c r="C29" s="83" t="s">
        <v>132</v>
      </c>
      <c r="D29" s="84">
        <v>0</v>
      </c>
      <c r="E29" s="84">
        <v>0</v>
      </c>
      <c r="F29" s="85">
        <f t="shared" si="1"/>
        <v>0</v>
      </c>
    </row>
    <row r="30" spans="2:6" x14ac:dyDescent="0.15">
      <c r="B30" s="89">
        <v>9000</v>
      </c>
      <c r="C30" s="90" t="s">
        <v>133</v>
      </c>
      <c r="D30" s="91">
        <v>0</v>
      </c>
      <c r="E30" s="91">
        <v>0</v>
      </c>
      <c r="F30" s="85">
        <f t="shared" si="1"/>
        <v>0</v>
      </c>
    </row>
    <row r="31" spans="2:6" ht="11.25" thickBot="1" x14ac:dyDescent="0.2">
      <c r="B31" s="92"/>
      <c r="C31" s="93" t="s">
        <v>36</v>
      </c>
      <c r="D31" s="94">
        <f>D11+D21</f>
        <v>0</v>
      </c>
      <c r="E31" s="94">
        <f t="shared" ref="E31:F31" si="3">E11+E21</f>
        <v>0</v>
      </c>
      <c r="F31" s="95">
        <f t="shared" si="3"/>
        <v>0</v>
      </c>
    </row>
    <row r="33" spans="3:3" x14ac:dyDescent="0.15">
      <c r="C33" s="96" t="s">
        <v>135</v>
      </c>
    </row>
    <row r="34" spans="3:3" x14ac:dyDescent="0.15">
      <c r="C34" s="97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35" t="str">
        <f>'Notas de Disciplina Financiera'!A1</f>
        <v>JUNTA MUNICIPAL DE AGUA POTABLE DE CORONEO, GTO.</v>
      </c>
      <c r="C1" s="35"/>
      <c r="D1" s="35"/>
      <c r="E1" s="23" t="s">
        <v>0</v>
      </c>
      <c r="F1" s="24">
        <f>'Notas de Disciplina Financiera'!D1</f>
        <v>2026</v>
      </c>
    </row>
    <row r="2" spans="1:6" x14ac:dyDescent="0.2">
      <c r="B2" s="35" t="s">
        <v>1</v>
      </c>
      <c r="C2" s="35"/>
      <c r="D2" s="35"/>
      <c r="E2" s="23" t="s">
        <v>2</v>
      </c>
      <c r="F2" s="24" t="str">
        <f>'Notas de Disciplina Financiera'!D2</f>
        <v>Trimestral</v>
      </c>
    </row>
    <row r="3" spans="1:6" x14ac:dyDescent="0.2">
      <c r="B3" s="35" t="str">
        <f>'Notas de Disciplina Financiera'!A3</f>
        <v xml:space="preserve"> DEL 01 DE ENERO DEL 2026 AL 31 DE MARZO DEL 2026</v>
      </c>
      <c r="C3" s="35"/>
      <c r="D3" s="35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16</v>
      </c>
    </row>
    <row r="7" spans="1:6" x14ac:dyDescent="0.2">
      <c r="B7" s="1" t="s">
        <v>137</v>
      </c>
    </row>
    <row r="8" spans="1:6" x14ac:dyDescent="0.2">
      <c r="B8" s="28" t="s">
        <v>138</v>
      </c>
    </row>
    <row r="9" spans="1:6" x14ac:dyDescent="0.2">
      <c r="A9" s="25"/>
      <c r="B9" s="30" t="s">
        <v>139</v>
      </c>
    </row>
    <row r="10" spans="1:6" x14ac:dyDescent="0.2">
      <c r="B10" s="30" t="s">
        <v>140</v>
      </c>
    </row>
    <row r="13" spans="1:6" x14ac:dyDescent="0.2">
      <c r="C13" s="32" t="s">
        <v>141</v>
      </c>
    </row>
    <row r="14" spans="1:6" x14ac:dyDescent="0.2">
      <c r="C14" s="31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35" t="str">
        <f>'Notas de Disciplina Financiera'!A1</f>
        <v>JUNTA MUNICIPAL DE AGUA POTABLE DE CORONEO, GTO.</v>
      </c>
      <c r="C1" s="35"/>
      <c r="D1" s="35"/>
      <c r="E1" s="23" t="s">
        <v>0</v>
      </c>
      <c r="F1" s="24">
        <f>'Notas de Disciplina Financiera'!D1</f>
        <v>2026</v>
      </c>
    </row>
    <row r="2" spans="1:6" x14ac:dyDescent="0.2">
      <c r="B2" s="35" t="s">
        <v>1</v>
      </c>
      <c r="C2" s="35"/>
      <c r="D2" s="35"/>
      <c r="E2" s="23" t="s">
        <v>2</v>
      </c>
      <c r="F2" s="24" t="str">
        <f>'Notas de Disciplina Financiera'!D2</f>
        <v>Trimestral</v>
      </c>
    </row>
    <row r="3" spans="1:6" x14ac:dyDescent="0.2">
      <c r="B3" s="35" t="str">
        <f>'Notas de Disciplina Financiera'!A3</f>
        <v xml:space="preserve"> DEL 01 DE ENERO DEL 2026 AL 31 DE MARZO DEL 2026</v>
      </c>
      <c r="C3" s="35"/>
      <c r="D3" s="35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18</v>
      </c>
    </row>
    <row r="7" spans="1:6" x14ac:dyDescent="0.2">
      <c r="B7" s="1" t="s">
        <v>137</v>
      </c>
    </row>
    <row r="8" spans="1:6" x14ac:dyDescent="0.2">
      <c r="B8" s="28" t="s">
        <v>143</v>
      </c>
    </row>
    <row r="9" spans="1:6" x14ac:dyDescent="0.2">
      <c r="A9" s="25"/>
      <c r="B9" s="29" t="s">
        <v>144</v>
      </c>
    </row>
    <row r="10" spans="1:6" x14ac:dyDescent="0.2">
      <c r="B10" s="29" t="s">
        <v>145</v>
      </c>
    </row>
    <row r="13" spans="1:6" x14ac:dyDescent="0.2">
      <c r="C13" s="32" t="s">
        <v>146</v>
      </c>
    </row>
    <row r="14" spans="1:6" x14ac:dyDescent="0.2">
      <c r="C14" s="31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tabSelected="1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35" t="str">
        <f>'Notas de Disciplina Financiera'!A1</f>
        <v>JUNTA MUNICIPAL DE AGUA POTABLE DE CORONEO, GTO.</v>
      </c>
      <c r="C1" s="35"/>
      <c r="D1" s="35"/>
      <c r="E1" s="23" t="s">
        <v>0</v>
      </c>
      <c r="F1" s="24">
        <f>'Notas de Disciplina Financiera'!D1</f>
        <v>2026</v>
      </c>
    </row>
    <row r="2" spans="1:6" x14ac:dyDescent="0.2">
      <c r="B2" s="35" t="s">
        <v>1</v>
      </c>
      <c r="C2" s="35"/>
      <c r="D2" s="35"/>
      <c r="E2" s="23" t="s">
        <v>2</v>
      </c>
      <c r="F2" s="24" t="str">
        <f>'Notas de Disciplina Financiera'!D2</f>
        <v>Trimestral</v>
      </c>
    </row>
    <row r="3" spans="1:6" x14ac:dyDescent="0.2">
      <c r="B3" s="35" t="str">
        <f>'Notas de Disciplina Financiera'!A3</f>
        <v xml:space="preserve"> DEL 01 DE ENERO DEL 2026 AL 31 DE MARZO DEL 2026</v>
      </c>
      <c r="C3" s="35"/>
      <c r="D3" s="35"/>
      <c r="E3" s="23" t="s">
        <v>4</v>
      </c>
      <c r="F3" s="24">
        <f>'Notas de Disciplina Financiera'!D3</f>
        <v>1</v>
      </c>
    </row>
    <row r="5" spans="1:6" x14ac:dyDescent="0.2">
      <c r="B5" s="26"/>
      <c r="C5" s="26" t="s">
        <v>20</v>
      </c>
    </row>
    <row r="7" spans="1:6" x14ac:dyDescent="0.2">
      <c r="B7" s="1" t="s">
        <v>137</v>
      </c>
    </row>
    <row r="8" spans="1:6" x14ac:dyDescent="0.2">
      <c r="B8" s="28" t="s">
        <v>148</v>
      </c>
    </row>
    <row r="9" spans="1:6" x14ac:dyDescent="0.2">
      <c r="A9" s="25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VICKY</cp:lastModifiedBy>
  <cp:revision/>
  <dcterms:created xsi:type="dcterms:W3CDTF">2024-03-15T21:50:03Z</dcterms:created>
  <dcterms:modified xsi:type="dcterms:W3CDTF">2026-04-17T22:49:45Z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