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\Dropbox\COMPARTIDOS\RFC\JUMAPASC\INFORMACION TRIMESTRAL\012026\"/>
    </mc:Choice>
  </mc:AlternateContent>
  <xr:revisionPtr revIDLastSave="0" documentId="13_ncr:1_{131E8B89-8D66-4BD6-9683-8628752B11F2}" xr6:coauthVersionLast="47" xr6:coauthVersionMax="47" xr10:uidLastSave="{00000000-0000-0000-0000-000000000000}"/>
  <bookViews>
    <workbookView xWindow="-120" yWindow="-120" windowWidth="20730" windowHeight="1116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5" l="1"/>
  <c r="C35" i="5"/>
  <c r="D35" i="5"/>
  <c r="E35" i="5"/>
  <c r="F35" i="5"/>
  <c r="G35" i="5"/>
  <c r="B35" i="5"/>
  <c r="B5" i="5"/>
  <c r="C45" i="4"/>
  <c r="D45" i="4"/>
  <c r="E45" i="4"/>
  <c r="F45" i="4"/>
  <c r="B45" i="4"/>
  <c r="G43" i="4"/>
  <c r="G45" i="4" s="1"/>
  <c r="G7" i="5"/>
  <c r="G8" i="5"/>
  <c r="G9" i="5"/>
  <c r="G10" i="5"/>
  <c r="G11" i="5"/>
  <c r="G12" i="5"/>
  <c r="G13" i="5"/>
  <c r="G6" i="5"/>
  <c r="C5" i="5"/>
  <c r="C41" i="5" s="1"/>
  <c r="D5" i="5"/>
  <c r="D41" i="5" s="1"/>
  <c r="E5" i="5"/>
  <c r="E41" i="5" s="1"/>
  <c r="F5" i="5"/>
  <c r="F41" i="5" s="1"/>
  <c r="G5" i="5" l="1"/>
  <c r="G41" i="5" s="1"/>
  <c r="G22" i="4"/>
  <c r="F22" i="4"/>
  <c r="E22" i="4"/>
  <c r="D22" i="4"/>
  <c r="C22" i="4"/>
  <c r="B22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<sst xmlns="http://schemas.openxmlformats.org/spreadsheetml/2006/main" count="185" uniqueCount="137">
  <si>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</si>
  <si>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</si>
  <si>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</si>
  <si>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</si>
  <si>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</si>
  <si>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</si>
  <si>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</si>
  <si>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</si>
  <si>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</si>
  <si>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</si>
  <si>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</si>
  <si>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</si>
  <si>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</si>
  <si>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</si>
  <si>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</si>
  <si>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</si>
  <si>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</si>
  <si>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</si>
  <si>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</si>
  <si>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</si>
  <si>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</si>
  <si>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</si>
  <si>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</si>
  <si>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</si>
  <si>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</si>
  <si>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</si>
  <si>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</si>
  <si>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</si>
  <si>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</si>
  <si>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</si>
  <si>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</si>
  <si>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</si>
  <si>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</si>
  <si>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</si>
  <si>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</si>
  <si>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</si>
  <si>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</si>
  <si>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</si>
  <si>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</si>
  <si>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</si>
  <si>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</si>
  <si>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</si>
  <si>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</si>
  <si>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</si>
  <si>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</si>
  <si>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</si>
  <si>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</si>
  <si>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</si>
  <si>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</si>
  <si>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</si>
  <si>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</si>
  <si>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</si>
  <si>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</si>
  <si>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</si>
  <si>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</si>
  <si>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</si>
  <si>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</si>
  <si>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</si>
  <si>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</si>
  <si>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</si>
  <si>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</si>
  <si>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</si>
  <si>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</si>
  <si>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</si>
  <si>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</si>
  <si>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</si>
  <si>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</si>
  <si>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</si>
  <si>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</si>
  <si>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</si>
  <si>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</si>
  <si>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</si>
  <si>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</si>
  <si>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</si>
  <si>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</si>
  <si>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</si>
  <si>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</si>
  <si>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</si>
  <si>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</si>
  <si>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</si>
  <si>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</si>
  <si>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</si>
  <si>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</si>
  <si>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</si>
  <si>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</si>
  <si>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</si>
  <si>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</si>
  <si>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</si>
  <si>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</si>
  <si>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</si>
  <si>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</si>
  <si>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</si>
  <si>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</si>
  <si>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</si>
  <si>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</si>
  <si>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</si>
  <si>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</si>
  <si>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</si>
  <si>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</si>
  <si>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</si>
  <si>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</si>
  <si>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</si>
  <si>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</si>
  <si>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</si>
  <si>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</si>
  <si>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</si>
  <si>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</si>
  <si>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</si>
  <si>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</si>
  <si>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</si>
  <si>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</si>
  <si>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</si>
  <si>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</si>
  <si>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</si>
  <si>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</si>
  <si>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</si>
  <si>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</si>
  <si>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</si>
  <si>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</si>
  <si>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</si>
  <si>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</si>
  <si>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</si>
  <si>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</si>
  <si>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</si>
  <si>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</si>
  <si>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</si>
  <si>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</si>
  <si>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</si>
  <si>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JUNTA MUNICIPAL DE AGUA POTABLE DE CORONEO, GTO.
ESTADO ANALÍTICO DEL EJERCICIO DEL PRESUPUESTO DE EGRESOS POR OBJETO DEL GASTO (CAPÍTULO Y CONCEPTO)
DEL 1 DE ENERO DEL 2026 AL 31 DE MARZO DEL 2026
(Cifras en pesos)</t>
  </si>
  <si>
    <t>JUNTA MUNICIPAL DE AGUA POTABLE DE CORONEO, GTO.
ESTADO ANALÍTICO DEL EJERCICIO DEL PRESUPUESTO DE EGRESOS 
CLASIFICACIÓN ECONÓMICA (POR TIPO DE GASTO)
DEL 1 DE ENERO DEL 2026 AL 31 DE MARZO DEL 2026
(Cifras en pesos)</t>
  </si>
  <si>
    <t>JUNTA MUNICIPAL DE AGUA POTABLE DE CORONEO, GTO.
ESTADO ANALÍTICO DEL EJERCICIO DEL PRESUPUESTO DE EGRESOS 
CLASIFICACIÓN FUNCIONAL (FINALIDAD Y FUNCIÓN)
 DEL 01 DE ENERO DEL 2026 AL 31 DE MARZO DEL 2026
(Cifras en pesos)</t>
  </si>
  <si>
    <t>SECTOR PARAESTATAL DEL GOBIERNO MUNICIPAL DE JUNTA MUNICIPAL DE AGUA POTABLE DE CORONEO, GTO.
ESTADO ANALÍTICO DEL EJERCICIO DEL PRESUPUESTO DE EGRESOS 
CLASIFICACIÓN ADMINISTRATIVA
DEL 1 DE ENERO DEL 2026 AL 31 DE MARZO DEL 2026
(Cifras en pesos)</t>
  </si>
  <si>
    <t>GOBIERNO MUNICIPAL DE JUNTA MUNICIPAL DE AGUA POTABLE DE CORONEO, GTO.
ESTADO ANALÍTICO DEL EJERCICIO DEL PRESUPUESTO DE EGRESOS 
CLASIFICACIÓN ADMINISTRATIVA
DEL 1 DE ENERO DEL 2026 AL 31 DE MARZO DEL 2026
(Cifras en pesos)</t>
  </si>
  <si>
    <t>JUNTA MUNICIPAL DE AGUA POTABLE DE CORONEO, GTO.
ESTADO ANALÍTICO DEL EJERCICIO DEL PRESUPUESTO DE EGRESOS 
CLASIFICACIÓN ADMINISTRATIVA
DEL 1 DE ENERO DEL 2026 AL 31 DE MARZO DEL 2026
(Cifras en pesos)</t>
  </si>
  <si>
    <t>03101 ADMINISTRACION</t>
  </si>
  <si>
    <t>03102 INFRAESTRUCTURA, AMPLIACIÓN, MANTENIMIEN</t>
  </si>
  <si>
    <t>03201 CULTURA PARA EL USO EFICIENTE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</si>
</sst>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3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5" xfId="0" applyFont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0" fontId="17" fillId="2" borderId="3" xfId="9" applyFont="1" applyFill="1" applyBorder="1" applyAlignment="1">
      <alignment horizontal="center" vertical="center"/>
    </xf>
    <xf numFmtId="0" fontId="17" fillId="2" borderId="7" xfId="9" applyFont="1" applyFill="1" applyBorder="1" applyAlignment="1" applyProtection="1">
      <alignment horizontal="centerContinuous" vertical="center" wrapText="1"/>
      <protection locked="0"/>
    </xf>
    <xf numFmtId="0" fontId="17" fillId="2" borderId="8" xfId="9" applyFont="1" applyFill="1" applyBorder="1" applyAlignment="1" applyProtection="1">
      <alignment horizontal="centerContinuous" vertical="center" wrapText="1"/>
      <protection locked="0"/>
    </xf>
    <xf numFmtId="0" fontId="17" fillId="2" borderId="9" xfId="9" applyFont="1" applyFill="1" applyBorder="1" applyAlignment="1" applyProtection="1">
      <alignment horizontal="centerContinuous" vertical="center" wrapText="1"/>
      <protection locked="0"/>
    </xf>
    <xf numFmtId="0" fontId="17" fillId="2" borderId="4" xfId="9" applyFont="1" applyFill="1" applyBorder="1" applyAlignment="1">
      <alignment horizontal="center" vertical="center"/>
    </xf>
    <xf numFmtId="4" fontId="17" fillId="2" borderId="6" xfId="9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8" fillId="0" borderId="11" xfId="0" applyNumberFormat="1" applyFont="1" applyBorder="1" applyProtection="1">
      <protection locked="0"/>
    </xf>
    <xf numFmtId="0" fontId="18" fillId="0" borderId="0" xfId="0" applyFont="1" applyAlignment="1">
      <alignment horizontal="left" indent="2"/>
    </xf>
    <xf numFmtId="4" fontId="18" fillId="0" borderId="13" xfId="0" applyNumberFormat="1" applyFont="1" applyBorder="1" applyProtection="1">
      <protection locked="0"/>
    </xf>
    <xf numFmtId="0" fontId="18" fillId="0" borderId="5" xfId="0" applyFont="1" applyBorder="1" applyAlignment="1">
      <alignment horizontal="left" indent="2"/>
    </xf>
    <xf numFmtId="4" fontId="18" fillId="0" borderId="12" xfId="0" applyNumberFormat="1" applyFont="1" applyBorder="1" applyProtection="1">
      <protection locked="0"/>
    </xf>
    <xf numFmtId="0" fontId="17" fillId="0" borderId="5" xfId="0" applyFont="1" applyBorder="1" applyAlignment="1" applyProtection="1">
      <alignment horizontal="left" indent="2"/>
      <protection locked="0"/>
    </xf>
    <xf numFmtId="4" fontId="17" fillId="0" borderId="12" xfId="0" applyNumberFormat="1" applyFont="1" applyBorder="1" applyProtection="1">
      <protection locked="0"/>
    </xf>
    <xf numFmtId="4" fontId="18" fillId="0" borderId="11" xfId="9" applyNumberFormat="1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indent="1"/>
      <protection locked="0"/>
    </xf>
    <xf numFmtId="0" fontId="17" fillId="0" borderId="8" xfId="0" applyFont="1" applyBorder="1" applyAlignment="1" applyProtection="1">
      <alignment horizontal="left" indent="1"/>
      <protection locked="0"/>
    </xf>
    <xf numFmtId="4" fontId="17" fillId="0" borderId="6" xfId="0" applyNumberFormat="1" applyFont="1" applyBorder="1" applyProtection="1">
      <protection locked="0"/>
    </xf>
    <xf numFmtId="0" fontId="16" fillId="0" borderId="10" xfId="0" applyFont="1" applyBorder="1" applyProtection="1">
      <protection locked="0"/>
    </xf>
    <xf numFmtId="4" fontId="16" fillId="0" borderId="11" xfId="0" applyNumberFormat="1" applyFont="1" applyBorder="1" applyProtection="1">
      <protection locked="0"/>
    </xf>
    <xf numFmtId="4" fontId="16" fillId="0" borderId="13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4" fontId="16" fillId="0" borderId="12" xfId="0" applyNumberFormat="1" applyFont="1" applyBorder="1" applyProtection="1">
      <protection locked="0"/>
    </xf>
    <xf numFmtId="0" fontId="16" fillId="0" borderId="0" xfId="0" applyFont="1" applyAlignment="1" applyProtection="1">
      <alignment horizontal="left" wrapText="1" indent="1"/>
      <protection locked="0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5" xfId="0" applyFont="1" applyBorder="1" applyAlignment="1" applyProtection="1">
      <alignment horizontal="left" indent="1"/>
      <protection locked="0"/>
    </xf>
    <xf numFmtId="0" fontId="17" fillId="0" borderId="8" xfId="0" applyFont="1" applyBorder="1" applyAlignment="1" applyProtection="1">
      <alignment horizontal="left"/>
      <protection locked="0"/>
    </xf>
    <xf numFmtId="4" fontId="17" fillId="2" borderId="11" xfId="9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left" indent="1"/>
      <protection locked="0"/>
    </xf>
    <xf numFmtId="0" fontId="16" fillId="0" borderId="12" xfId="0" applyFont="1" applyBorder="1" applyProtection="1">
      <protection locked="0"/>
    </xf>
    <xf numFmtId="0" fontId="18" fillId="0" borderId="11" xfId="9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left" indent="1"/>
      <protection locked="0"/>
    </xf>
    <xf numFmtId="0" fontId="18" fillId="0" borderId="0" xfId="0" applyFont="1" applyAlignment="1">
      <alignment wrapText="1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/>
    </xf>
    <xf numFmtId="4" fontId="17" fillId="0" borderId="13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4" fontId="17" fillId="2" borderId="11" xfId="9" applyNumberFormat="1" applyFont="1" applyFill="1" applyBorder="1" applyAlignment="1">
      <alignment horizontal="center" vertical="center" wrapText="1"/>
    </xf>
    <xf numFmtId="4" fontId="17" fillId="2" borderId="13" xfId="9" applyNumberFormat="1" applyFont="1" applyFill="1" applyBorder="1" applyAlignment="1">
      <alignment horizontal="center" vertical="center" wrapText="1"/>
    </xf>
    <xf numFmtId="4" fontId="17" fillId="2" borderId="12" xfId="9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opLeftCell="A10" workbookViewId="0">
      <selection activeCell="A41" sqref="A41"/>
    </sheetView>
  </sheetViews>
  <sheetFormatPr baseColWidth="10" defaultColWidth="12" defaultRowHeight="10.5" x14ac:dyDescent="0.15"/>
  <cols>
    <col min="1" max="1" width="60.83203125" style="17" customWidth="1"/>
    <col min="2" max="7" width="18.33203125" style="17" customWidth="1"/>
    <col min="8" max="16384" width="12" style="17"/>
  </cols>
  <sheetData>
    <row r="1" spans="1:7" ht="58.5" customHeight="1" x14ac:dyDescent="0.15">
      <c r="A1" s="60" t="s">
        <v>133</v>
      </c>
      <c r="B1" s="61"/>
      <c r="C1" s="61"/>
      <c r="D1" s="61"/>
      <c r="E1" s="61"/>
      <c r="F1" s="61"/>
      <c r="G1" s="62"/>
    </row>
    <row r="2" spans="1:7" x14ac:dyDescent="0.15">
      <c r="A2" s="18"/>
      <c r="B2" s="19" t="s">
        <v>0</v>
      </c>
      <c r="C2" s="20"/>
      <c r="D2" s="20"/>
      <c r="E2" s="20"/>
      <c r="F2" s="21"/>
      <c r="G2" s="57" t="s">
        <v>7</v>
      </c>
    </row>
    <row r="3" spans="1:7" ht="24.95" customHeight="1" x14ac:dyDescent="0.15">
      <c r="A3" s="22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58"/>
    </row>
    <row r="4" spans="1:7" x14ac:dyDescent="0.15">
      <c r="A4" s="49"/>
      <c r="B4" s="32"/>
      <c r="C4" s="32"/>
      <c r="D4" s="32"/>
      <c r="E4" s="32"/>
      <c r="F4" s="32"/>
      <c r="G4" s="32"/>
    </row>
    <row r="5" spans="1:7" x14ac:dyDescent="0.15">
      <c r="A5" s="50" t="s">
        <v>76</v>
      </c>
      <c r="B5" s="27"/>
      <c r="C5" s="27"/>
      <c r="D5" s="27"/>
      <c r="E5" s="27"/>
      <c r="F5" s="27"/>
      <c r="G5" s="27"/>
    </row>
    <row r="6" spans="1:7" x14ac:dyDescent="0.15">
      <c r="A6" s="50" t="s">
        <v>134</v>
      </c>
      <c r="B6" s="27">
        <v>2584302.23</v>
      </c>
      <c r="C6" s="27">
        <v>0</v>
      </c>
      <c r="D6" s="27">
        <v>2584302.23</v>
      </c>
      <c r="E6" s="27">
        <v>452145.01</v>
      </c>
      <c r="F6" s="27">
        <v>452145.01</v>
      </c>
      <c r="G6" s="27">
        <v>2132157.2200000002</v>
      </c>
    </row>
    <row r="7" spans="1:7" x14ac:dyDescent="0.15">
      <c r="A7" s="50" t="s">
        <v>135</v>
      </c>
      <c r="B7" s="27">
        <v>1124555.03</v>
      </c>
      <c r="C7" s="27">
        <v>0</v>
      </c>
      <c r="D7" s="27">
        <v>1124555.03</v>
      </c>
      <c r="E7" s="27">
        <v>372892.71</v>
      </c>
      <c r="F7" s="27">
        <v>372892.71</v>
      </c>
      <c r="G7" s="27">
        <v>751662.32</v>
      </c>
    </row>
    <row r="8" spans="1:7" x14ac:dyDescent="0.15">
      <c r="A8" s="50" t="s">
        <v>136</v>
      </c>
      <c r="B8" s="27">
        <v>49867.33</v>
      </c>
      <c r="C8" s="27">
        <v>0</v>
      </c>
      <c r="D8" s="27">
        <v>49867.33</v>
      </c>
      <c r="E8" s="27">
        <v>0</v>
      </c>
      <c r="F8" s="27">
        <v>0</v>
      </c>
      <c r="G8" s="27">
        <v>49867.33</v>
      </c>
    </row>
    <row r="9" spans="1:7" x14ac:dyDescent="0.15">
      <c r="A9" s="50"/>
      <c r="B9" s="27"/>
      <c r="C9" s="27"/>
      <c r="D9" s="27"/>
      <c r="E9" s="27"/>
      <c r="F9" s="27"/>
      <c r="G9" s="27"/>
    </row>
    <row r="10" spans="1:7" x14ac:dyDescent="0.15">
      <c r="A10" s="47"/>
      <c r="B10" s="31"/>
      <c r="C10" s="31"/>
      <c r="D10" s="31"/>
      <c r="E10" s="31"/>
      <c r="F10" s="31"/>
      <c r="G10" s="31"/>
    </row>
    <row r="11" spans="1:7" x14ac:dyDescent="0.15">
      <c r="A11" s="47" t="s">
        <v>125</v>
      </c>
      <c r="B11" s="40">
        <v>3758724.59</v>
      </c>
      <c r="C11" s="48">
        <v>0</v>
      </c>
      <c r="D11" s="40">
        <v>3758724.59</v>
      </c>
      <c r="E11" s="40">
        <v>825037.72</v>
      </c>
      <c r="F11" s="40">
        <v>825037.72</v>
      </c>
      <c r="G11" s="40">
        <v>2933686.87</v>
      </c>
    </row>
    <row r="13" spans="1:7" ht="56.25" customHeight="1" x14ac:dyDescent="0.15">
      <c r="A13" s="60" t="s">
        <v>132</v>
      </c>
      <c r="B13" s="61"/>
      <c r="C13" s="61"/>
      <c r="D13" s="61"/>
      <c r="E13" s="61"/>
      <c r="F13" s="61"/>
      <c r="G13" s="62"/>
    </row>
    <row r="14" spans="1:7" x14ac:dyDescent="0.15">
      <c r="A14" s="18"/>
      <c r="B14" s="19" t="s">
        <v>0</v>
      </c>
      <c r="C14" s="20"/>
      <c r="D14" s="20"/>
      <c r="E14" s="20"/>
      <c r="F14" s="21"/>
      <c r="G14" s="57" t="s">
        <v>7</v>
      </c>
    </row>
    <row r="15" spans="1:7" ht="21" x14ac:dyDescent="0.15">
      <c r="A15" s="22" t="s">
        <v>1</v>
      </c>
      <c r="B15" s="23" t="s">
        <v>2</v>
      </c>
      <c r="C15" s="23" t="s">
        <v>3</v>
      </c>
      <c r="D15" s="23" t="s">
        <v>4</v>
      </c>
      <c r="E15" s="23" t="s">
        <v>5</v>
      </c>
      <c r="F15" s="23" t="s">
        <v>6</v>
      </c>
      <c r="G15" s="59"/>
    </row>
    <row r="16" spans="1:7" x14ac:dyDescent="0.15">
      <c r="A16" s="36"/>
      <c r="B16" s="37"/>
      <c r="C16" s="37"/>
      <c r="D16" s="37"/>
      <c r="E16" s="37"/>
      <c r="F16" s="37"/>
      <c r="G16" s="37"/>
    </row>
    <row r="17" spans="1:8" x14ac:dyDescent="0.15">
      <c r="A17" s="33" t="s">
        <v>77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</row>
    <row r="18" spans="1:8" x14ac:dyDescent="0.15">
      <c r="A18" s="33" t="s">
        <v>78</v>
      </c>
      <c r="B18" s="38"/>
      <c r="C18" s="38"/>
      <c r="D18" s="38"/>
      <c r="E18" s="38"/>
      <c r="F18" s="38"/>
      <c r="G18" s="38"/>
    </row>
    <row r="19" spans="1:8" x14ac:dyDescent="0.15">
      <c r="A19" s="33" t="s">
        <v>79</v>
      </c>
      <c r="B19" s="38"/>
      <c r="C19" s="38"/>
      <c r="D19" s="38"/>
      <c r="E19" s="38"/>
      <c r="F19" s="38"/>
      <c r="G19" s="38"/>
    </row>
    <row r="20" spans="1:8" x14ac:dyDescent="0.15">
      <c r="A20" s="33" t="s">
        <v>80</v>
      </c>
      <c r="B20" s="38"/>
      <c r="C20" s="38"/>
      <c r="D20" s="38"/>
      <c r="E20" s="38"/>
      <c r="F20" s="38"/>
      <c r="G20" s="38"/>
    </row>
    <row r="21" spans="1:8" x14ac:dyDescent="0.15">
      <c r="A21" s="39"/>
      <c r="B21" s="40"/>
      <c r="C21" s="40"/>
      <c r="D21" s="40"/>
      <c r="E21" s="40"/>
      <c r="F21" s="40"/>
      <c r="G21" s="40"/>
    </row>
    <row r="22" spans="1:8" x14ac:dyDescent="0.15">
      <c r="A22" s="34" t="s">
        <v>125</v>
      </c>
      <c r="B22" s="35">
        <f>SUM(B17:B20)</f>
        <v>0</v>
      </c>
      <c r="C22" s="35">
        <f t="shared" ref="C22:G22" si="0">SUM(C17:C20)</f>
        <v>0</v>
      </c>
      <c r="D22" s="35">
        <f t="shared" si="0"/>
        <v>0</v>
      </c>
      <c r="E22" s="35">
        <f t="shared" si="0"/>
        <v>0</v>
      </c>
      <c r="F22" s="35">
        <f t="shared" si="0"/>
        <v>0</v>
      </c>
      <c r="G22" s="35">
        <f t="shared" si="0"/>
        <v>0</v>
      </c>
    </row>
    <row r="24" spans="1:8" x14ac:dyDescent="0.15"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8" ht="57.75" customHeight="1" x14ac:dyDescent="0.15">
      <c r="A25" s="60" t="s">
        <v>131</v>
      </c>
      <c r="B25" s="61"/>
      <c r="C25" s="61"/>
      <c r="D25" s="61"/>
      <c r="E25" s="61"/>
      <c r="F25" s="61"/>
      <c r="G25" s="62"/>
    </row>
    <row r="26" spans="1:8" x14ac:dyDescent="0.15">
      <c r="A26" s="18"/>
      <c r="B26" s="19" t="s">
        <v>0</v>
      </c>
      <c r="C26" s="20"/>
      <c r="D26" s="20"/>
      <c r="E26" s="20"/>
      <c r="F26" s="21"/>
      <c r="G26" s="57" t="s">
        <v>7</v>
      </c>
    </row>
    <row r="27" spans="1:8" ht="21" x14ac:dyDescent="0.15">
      <c r="A27" s="22" t="s">
        <v>1</v>
      </c>
      <c r="B27" s="23" t="s">
        <v>2</v>
      </c>
      <c r="C27" s="23" t="s">
        <v>3</v>
      </c>
      <c r="D27" s="23" t="s">
        <v>4</v>
      </c>
      <c r="E27" s="23" t="s">
        <v>5</v>
      </c>
      <c r="F27" s="23" t="s">
        <v>6</v>
      </c>
      <c r="G27" s="59"/>
    </row>
    <row r="28" spans="1:8" x14ac:dyDescent="0.15">
      <c r="A28" s="36"/>
      <c r="B28" s="37"/>
      <c r="C28" s="37"/>
      <c r="D28" s="37"/>
      <c r="E28" s="37"/>
      <c r="F28" s="37"/>
      <c r="G28" s="37"/>
    </row>
    <row r="29" spans="1:8" ht="21" x14ac:dyDescent="0.15">
      <c r="A29" s="41" t="s">
        <v>81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42"/>
    </row>
    <row r="30" spans="1:8" x14ac:dyDescent="0.15">
      <c r="A30" s="41"/>
      <c r="B30" s="38"/>
      <c r="C30" s="38"/>
      <c r="D30" s="38"/>
      <c r="E30" s="38"/>
      <c r="F30" s="38"/>
      <c r="G30" s="38"/>
      <c r="H30" s="43"/>
    </row>
    <row r="31" spans="1:8" x14ac:dyDescent="0.15">
      <c r="A31" s="41" t="s">
        <v>82</v>
      </c>
      <c r="B31" s="38"/>
      <c r="C31" s="38"/>
      <c r="D31" s="38"/>
      <c r="E31" s="38"/>
      <c r="F31" s="38"/>
      <c r="G31" s="38"/>
      <c r="H31" s="43"/>
    </row>
    <row r="32" spans="1:8" x14ac:dyDescent="0.15">
      <c r="A32" s="41"/>
      <c r="B32" s="38"/>
      <c r="C32" s="38"/>
      <c r="D32" s="38"/>
      <c r="E32" s="38"/>
      <c r="F32" s="38"/>
      <c r="G32" s="38"/>
      <c r="H32" s="43"/>
    </row>
    <row r="33" spans="1:8" ht="21" x14ac:dyDescent="0.15">
      <c r="A33" s="41" t="s">
        <v>83</v>
      </c>
      <c r="B33" s="38"/>
      <c r="C33" s="38"/>
      <c r="D33" s="38"/>
      <c r="E33" s="38"/>
      <c r="F33" s="38"/>
      <c r="G33" s="38"/>
      <c r="H33" s="42"/>
    </row>
    <row r="34" spans="1:8" x14ac:dyDescent="0.15">
      <c r="A34" s="41"/>
      <c r="B34" s="38"/>
      <c r="C34" s="38"/>
      <c r="D34" s="38"/>
      <c r="E34" s="38"/>
      <c r="F34" s="38"/>
      <c r="G34" s="38"/>
      <c r="H34" s="43"/>
    </row>
    <row r="35" spans="1:8" ht="21" x14ac:dyDescent="0.15">
      <c r="A35" s="41" t="s">
        <v>84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42"/>
    </row>
    <row r="36" spans="1:8" x14ac:dyDescent="0.15">
      <c r="A36" s="41"/>
      <c r="B36" s="38"/>
      <c r="C36" s="38"/>
      <c r="D36" s="38"/>
      <c r="E36" s="38"/>
      <c r="F36" s="38"/>
      <c r="G36" s="38"/>
      <c r="H36" s="43"/>
    </row>
    <row r="37" spans="1:8" ht="21" x14ac:dyDescent="0.15">
      <c r="A37" s="41" t="s">
        <v>85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42"/>
    </row>
    <row r="38" spans="1:8" x14ac:dyDescent="0.15">
      <c r="A38" s="41"/>
      <c r="B38" s="38"/>
      <c r="C38" s="38"/>
      <c r="D38" s="38"/>
      <c r="E38" s="38"/>
      <c r="F38" s="38"/>
      <c r="G38" s="38"/>
      <c r="H38" s="43"/>
    </row>
    <row r="39" spans="1:8" ht="21" x14ac:dyDescent="0.15">
      <c r="A39" s="41" t="s">
        <v>86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42"/>
    </row>
    <row r="40" spans="1:8" x14ac:dyDescent="0.15">
      <c r="A40" s="41"/>
      <c r="B40" s="38"/>
      <c r="C40" s="38"/>
      <c r="D40" s="38"/>
      <c r="E40" s="38"/>
      <c r="F40" s="38"/>
      <c r="G40" s="38"/>
      <c r="H40" s="43"/>
    </row>
    <row r="41" spans="1:8" x14ac:dyDescent="0.15">
      <c r="A41" s="41" t="s">
        <v>87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</row>
    <row r="42" spans="1:8" x14ac:dyDescent="0.15">
      <c r="A42" s="41"/>
      <c r="B42" s="38"/>
      <c r="C42" s="38"/>
      <c r="D42" s="38"/>
      <c r="E42" s="38"/>
      <c r="F42" s="38"/>
      <c r="G42" s="38"/>
    </row>
    <row r="43" spans="1:8" x14ac:dyDescent="0.15">
      <c r="A43" s="41" t="s">
        <v>124</v>
      </c>
      <c r="B43" s="38">
        <v>3758724.59</v>
      </c>
      <c r="C43" s="38">
        <v>0</v>
      </c>
      <c r="D43" s="38">
        <v>3758724.59</v>
      </c>
      <c r="E43" s="38">
        <v>825037.72</v>
      </c>
      <c r="F43" s="38">
        <v>825037.72</v>
      </c>
      <c r="G43" s="38">
        <f>D43-E43</f>
        <v>2933686.87</v>
      </c>
      <c r="H43" s="42"/>
    </row>
    <row r="44" spans="1:8" x14ac:dyDescent="0.15">
      <c r="A44" s="44"/>
      <c r="B44" s="40"/>
      <c r="C44" s="40"/>
      <c r="D44" s="40"/>
      <c r="E44" s="40"/>
      <c r="F44" s="40"/>
      <c r="G44" s="40"/>
    </row>
    <row r="45" spans="1:8" x14ac:dyDescent="0.15">
      <c r="A45" s="45" t="s">
        <v>125</v>
      </c>
      <c r="B45" s="35">
        <f>B43</f>
        <v>3758724.59</v>
      </c>
      <c r="C45" s="35">
        <f t="shared" ref="C45:G45" si="1">C43</f>
        <v>0</v>
      </c>
      <c r="D45" s="35">
        <f t="shared" si="1"/>
        <v>3758724.59</v>
      </c>
      <c r="E45" s="35">
        <f t="shared" si="1"/>
        <v>825037.72</v>
      </c>
      <c r="F45" s="35">
        <f t="shared" si="1"/>
        <v>825037.72</v>
      </c>
      <c r="G45" s="35">
        <f t="shared" si="1"/>
        <v>2933686.87</v>
      </c>
    </row>
  </sheetData>
  <sheetProtection formatCells="0" formatColumns="0" formatRows="0" insertRows="0" deleteRows="0" autoFilter="0"/>
  <mergeCells count="6">
    <mergeCell ref="G2:G3"/>
    <mergeCell ref="G14:G15"/>
    <mergeCell ref="G26:G27"/>
    <mergeCell ref="A1:G1"/>
    <mergeCell ref="A13:G13"/>
    <mergeCell ref="A25:G2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22:G22 G43 B44:H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A15" sqref="A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5" t="s">
        <v>129</v>
      </c>
      <c r="B1" s="66"/>
      <c r="C1" s="66"/>
      <c r="D1" s="66"/>
      <c r="E1" s="66"/>
      <c r="F1" s="66"/>
      <c r="G1" s="67"/>
    </row>
    <row r="2" spans="1:7" x14ac:dyDescent="0.2">
      <c r="A2" s="8"/>
      <c r="B2" s="10" t="s">
        <v>0</v>
      </c>
      <c r="C2" s="11"/>
      <c r="D2" s="11"/>
      <c r="E2" s="11"/>
      <c r="F2" s="12"/>
      <c r="G2" s="63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64"/>
    </row>
    <row r="4" spans="1:7" x14ac:dyDescent="0.2">
      <c r="A4" s="13"/>
      <c r="B4" s="5"/>
      <c r="C4" s="5"/>
      <c r="D4" s="5"/>
      <c r="E4" s="5"/>
      <c r="F4" s="5"/>
      <c r="G4" s="5"/>
    </row>
    <row r="5" spans="1:7" x14ac:dyDescent="0.2">
      <c r="A5" s="15" t="s">
        <v>73</v>
      </c>
      <c r="B5" s="3">
        <v>3291203.22</v>
      </c>
      <c r="C5" s="6">
        <v>0</v>
      </c>
      <c r="D5" s="3">
        <v>3291203.22</v>
      </c>
      <c r="E5" s="3">
        <v>825037.72</v>
      </c>
      <c r="F5" s="3">
        <v>825037.72</v>
      </c>
      <c r="G5" s="3">
        <v>2466165.5</v>
      </c>
    </row>
    <row r="6" spans="1:7" x14ac:dyDescent="0.2">
      <c r="A6" s="15"/>
      <c r="B6" s="6"/>
      <c r="C6" s="6"/>
      <c r="D6" s="6"/>
      <c r="E6" s="6"/>
      <c r="F6" s="6"/>
      <c r="G6" s="6"/>
    </row>
    <row r="7" spans="1:7" x14ac:dyDescent="0.2">
      <c r="A7" s="15" t="s">
        <v>74</v>
      </c>
      <c r="B7" s="3">
        <v>45000</v>
      </c>
      <c r="C7" s="6">
        <v>0</v>
      </c>
      <c r="D7" s="3">
        <v>45000</v>
      </c>
      <c r="E7" s="6">
        <v>0</v>
      </c>
      <c r="F7" s="6">
        <v>0</v>
      </c>
      <c r="G7" s="3">
        <v>45000</v>
      </c>
    </row>
    <row r="8" spans="1:7" x14ac:dyDescent="0.2">
      <c r="A8" s="15"/>
      <c r="B8" s="6"/>
      <c r="C8" s="6"/>
      <c r="D8" s="6"/>
      <c r="E8" s="6"/>
      <c r="F8" s="6"/>
      <c r="G8" s="6"/>
    </row>
    <row r="9" spans="1:7" x14ac:dyDescent="0.2">
      <c r="A9" s="15" t="s">
        <v>75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15"/>
      <c r="B10" s="6"/>
      <c r="C10" s="6"/>
      <c r="D10" s="6"/>
      <c r="E10" s="6"/>
      <c r="F10" s="6"/>
      <c r="G10" s="6"/>
    </row>
    <row r="11" spans="1:7" x14ac:dyDescent="0.2">
      <c r="A11" s="15" t="s">
        <v>38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15"/>
      <c r="B12" s="6"/>
      <c r="C12" s="6"/>
      <c r="D12" s="6"/>
      <c r="E12" s="6"/>
      <c r="F12" s="6"/>
      <c r="G12" s="6"/>
    </row>
    <row r="13" spans="1:7" x14ac:dyDescent="0.2">
      <c r="A13" s="15" t="s">
        <v>62</v>
      </c>
      <c r="B13" s="3">
        <v>422521.37</v>
      </c>
      <c r="C13" s="6">
        <v>0</v>
      </c>
      <c r="D13" s="3">
        <v>422521.37</v>
      </c>
      <c r="E13" s="6">
        <v>0</v>
      </c>
      <c r="F13" s="6">
        <v>0</v>
      </c>
      <c r="G13" s="3">
        <v>422521.37</v>
      </c>
    </row>
    <row r="14" spans="1:7" x14ac:dyDescent="0.2">
      <c r="A14" s="14"/>
      <c r="B14" s="7"/>
      <c r="C14" s="7"/>
      <c r="D14" s="7"/>
      <c r="E14" s="7"/>
      <c r="F14" s="7"/>
      <c r="G14" s="7"/>
    </row>
    <row r="15" spans="1:7" x14ac:dyDescent="0.2">
      <c r="A15" s="16" t="s">
        <v>125</v>
      </c>
      <c r="B15" s="4">
        <v>3758724.59</v>
      </c>
      <c r="C15" s="4">
        <v>0</v>
      </c>
      <c r="D15" s="4">
        <v>3758724.59</v>
      </c>
      <c r="E15" s="4">
        <v>825037.72</v>
      </c>
      <c r="F15" s="4">
        <v>825037.72</v>
      </c>
      <c r="G15" s="4">
        <v>2933686.87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showGridLines="0" topLeftCell="B37" workbookViewId="0">
      <selection activeCell="A86" sqref="A86"/>
    </sheetView>
  </sheetViews>
  <sheetFormatPr baseColWidth="10" defaultColWidth="12" defaultRowHeight="10.5" x14ac:dyDescent="0.15"/>
  <cols>
    <col min="1" max="1" width="62.83203125" style="17" customWidth="1"/>
    <col min="2" max="2" width="18.33203125" style="17" customWidth="1"/>
    <col min="3" max="3" width="19.83203125" style="17" customWidth="1"/>
    <col min="4" max="7" width="18.33203125" style="17" customWidth="1"/>
    <col min="8" max="16384" width="12" style="17"/>
  </cols>
  <sheetData>
    <row r="1" spans="1:7" ht="58.5" customHeight="1" x14ac:dyDescent="0.15">
      <c r="A1" s="60" t="s">
        <v>128</v>
      </c>
      <c r="B1" s="61"/>
      <c r="C1" s="61"/>
      <c r="D1" s="61"/>
      <c r="E1" s="61"/>
      <c r="F1" s="61"/>
      <c r="G1" s="62"/>
    </row>
    <row r="2" spans="1:7" x14ac:dyDescent="0.15">
      <c r="A2" s="18"/>
      <c r="B2" s="19" t="s">
        <v>0</v>
      </c>
      <c r="C2" s="20"/>
      <c r="D2" s="20"/>
      <c r="E2" s="20"/>
      <c r="F2" s="21"/>
      <c r="G2" s="57" t="s">
        <v>7</v>
      </c>
    </row>
    <row r="3" spans="1:7" ht="24.95" customHeight="1" x14ac:dyDescent="0.1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59"/>
    </row>
    <row r="4" spans="1:7" x14ac:dyDescent="0.15">
      <c r="A4" s="24" t="s">
        <v>8</v>
      </c>
      <c r="B4" s="25">
        <f>SUM(B5:B11)</f>
        <v>1481480.8599999999</v>
      </c>
      <c r="C4" s="25">
        <f t="shared" ref="C4:G4" si="0">SUM(C5:C11)</f>
        <v>0</v>
      </c>
      <c r="D4" s="25">
        <f t="shared" si="0"/>
        <v>1481480.8599999999</v>
      </c>
      <c r="E4" s="25">
        <f t="shared" si="0"/>
        <v>320493.06</v>
      </c>
      <c r="F4" s="25">
        <f t="shared" si="0"/>
        <v>320493.06</v>
      </c>
      <c r="G4" s="25">
        <f t="shared" si="0"/>
        <v>1160987.7999999998</v>
      </c>
    </row>
    <row r="5" spans="1:7" x14ac:dyDescent="0.15">
      <c r="A5" s="26" t="s">
        <v>9</v>
      </c>
      <c r="B5" s="27">
        <v>1175533.48</v>
      </c>
      <c r="C5" s="27">
        <v>0</v>
      </c>
      <c r="D5" s="27">
        <v>1175533.48</v>
      </c>
      <c r="E5" s="27">
        <v>257503.5</v>
      </c>
      <c r="F5" s="27">
        <v>257503.5</v>
      </c>
      <c r="G5" s="27">
        <v>918029.98</v>
      </c>
    </row>
    <row r="6" spans="1:7" x14ac:dyDescent="0.15">
      <c r="A6" s="26" t="s">
        <v>10</v>
      </c>
      <c r="B6" s="27">
        <v>122088</v>
      </c>
      <c r="C6" s="27">
        <v>0</v>
      </c>
      <c r="D6" s="27">
        <v>122088</v>
      </c>
      <c r="E6" s="27">
        <v>62989.56</v>
      </c>
      <c r="F6" s="27">
        <v>62989.56</v>
      </c>
      <c r="G6" s="27">
        <v>59098.44</v>
      </c>
    </row>
    <row r="7" spans="1:7" x14ac:dyDescent="0.15">
      <c r="A7" s="26" t="s">
        <v>11</v>
      </c>
      <c r="B7" s="27">
        <v>157159.38</v>
      </c>
      <c r="C7" s="27">
        <v>0</v>
      </c>
      <c r="D7" s="27">
        <v>157159.38</v>
      </c>
      <c r="E7" s="27">
        <v>0</v>
      </c>
      <c r="F7" s="27">
        <v>0</v>
      </c>
      <c r="G7" s="27">
        <v>157159.38</v>
      </c>
    </row>
    <row r="8" spans="1:7" x14ac:dyDescent="0.15">
      <c r="A8" s="26" t="s">
        <v>12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15">
      <c r="A9" s="26" t="s">
        <v>13</v>
      </c>
      <c r="B9" s="27">
        <v>26700</v>
      </c>
      <c r="C9" s="27">
        <v>0</v>
      </c>
      <c r="D9" s="27">
        <v>26700</v>
      </c>
      <c r="E9" s="27">
        <v>0</v>
      </c>
      <c r="F9" s="27">
        <v>0</v>
      </c>
      <c r="G9" s="27">
        <v>26700</v>
      </c>
    </row>
    <row r="10" spans="1:7" x14ac:dyDescent="0.15">
      <c r="A10" s="26" t="s">
        <v>14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15">
      <c r="A11" s="26" t="s">
        <v>15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15">
      <c r="A12" s="24" t="s">
        <v>118</v>
      </c>
      <c r="B12" s="27">
        <f>SUM(B13:B21)</f>
        <v>500961.15</v>
      </c>
      <c r="C12" s="27">
        <f t="shared" ref="C12:G12" si="1">SUM(C13:C21)</f>
        <v>0</v>
      </c>
      <c r="D12" s="27">
        <f t="shared" si="1"/>
        <v>500961.15</v>
      </c>
      <c r="E12" s="27">
        <f t="shared" si="1"/>
        <v>103567.70999999999</v>
      </c>
      <c r="F12" s="27">
        <f t="shared" si="1"/>
        <v>103567.70999999999</v>
      </c>
      <c r="G12" s="27">
        <f t="shared" si="1"/>
        <v>397393.44000000006</v>
      </c>
    </row>
    <row r="13" spans="1:7" x14ac:dyDescent="0.15">
      <c r="A13" s="26" t="s">
        <v>16</v>
      </c>
      <c r="B13" s="27">
        <v>57000</v>
      </c>
      <c r="C13" s="27">
        <v>0</v>
      </c>
      <c r="D13" s="27">
        <v>57000</v>
      </c>
      <c r="E13" s="27">
        <v>10973.06</v>
      </c>
      <c r="F13" s="27">
        <v>10973.06</v>
      </c>
      <c r="G13" s="27">
        <v>46026.94</v>
      </c>
    </row>
    <row r="14" spans="1:7" x14ac:dyDescent="0.15">
      <c r="A14" s="26" t="s">
        <v>17</v>
      </c>
      <c r="B14" s="27">
        <v>24500</v>
      </c>
      <c r="C14" s="27">
        <v>0</v>
      </c>
      <c r="D14" s="27">
        <v>24500</v>
      </c>
      <c r="E14" s="27">
        <v>50</v>
      </c>
      <c r="F14" s="27">
        <v>50</v>
      </c>
      <c r="G14" s="27">
        <v>24450</v>
      </c>
    </row>
    <row r="15" spans="1:7" x14ac:dyDescent="0.15">
      <c r="A15" s="26" t="s">
        <v>18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15">
      <c r="A16" s="26" t="s">
        <v>19</v>
      </c>
      <c r="B16" s="27">
        <v>222000</v>
      </c>
      <c r="C16" s="27">
        <v>0</v>
      </c>
      <c r="D16" s="27">
        <v>222000</v>
      </c>
      <c r="E16" s="27">
        <v>9119.5400000000009</v>
      </c>
      <c r="F16" s="27">
        <v>9119.5400000000009</v>
      </c>
      <c r="G16" s="27">
        <v>212880.46</v>
      </c>
    </row>
    <row r="17" spans="1:7" x14ac:dyDescent="0.15">
      <c r="A17" s="26" t="s">
        <v>20</v>
      </c>
      <c r="B17" s="27">
        <v>40000</v>
      </c>
      <c r="C17" s="27">
        <v>0</v>
      </c>
      <c r="D17" s="27">
        <v>40000</v>
      </c>
      <c r="E17" s="27">
        <v>0</v>
      </c>
      <c r="F17" s="27">
        <v>0</v>
      </c>
      <c r="G17" s="27">
        <v>40000</v>
      </c>
    </row>
    <row r="18" spans="1:7" x14ac:dyDescent="0.15">
      <c r="A18" s="26" t="s">
        <v>21</v>
      </c>
      <c r="B18" s="27">
        <v>64000</v>
      </c>
      <c r="C18" s="27">
        <v>0</v>
      </c>
      <c r="D18" s="27">
        <v>64000</v>
      </c>
      <c r="E18" s="27">
        <v>20249.05</v>
      </c>
      <c r="F18" s="27">
        <v>20249.05</v>
      </c>
      <c r="G18" s="27">
        <v>43750.95</v>
      </c>
    </row>
    <row r="19" spans="1:7" x14ac:dyDescent="0.15">
      <c r="A19" s="26" t="s">
        <v>22</v>
      </c>
      <c r="B19" s="27">
        <v>20000</v>
      </c>
      <c r="C19" s="27">
        <v>0</v>
      </c>
      <c r="D19" s="27">
        <v>20000</v>
      </c>
      <c r="E19" s="27">
        <v>0</v>
      </c>
      <c r="F19" s="27">
        <v>0</v>
      </c>
      <c r="G19" s="27">
        <v>20000</v>
      </c>
    </row>
    <row r="20" spans="1:7" x14ac:dyDescent="0.15">
      <c r="A20" s="26" t="s">
        <v>23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15">
      <c r="A21" s="26" t="s">
        <v>24</v>
      </c>
      <c r="B21" s="27">
        <v>73461.149999999994</v>
      </c>
      <c r="C21" s="27">
        <v>0</v>
      </c>
      <c r="D21" s="27">
        <v>73461.149999999994</v>
      </c>
      <c r="E21" s="27">
        <v>63176.06</v>
      </c>
      <c r="F21" s="27">
        <v>63176.06</v>
      </c>
      <c r="G21" s="27">
        <v>10285.09</v>
      </c>
    </row>
    <row r="22" spans="1:7" x14ac:dyDescent="0.15">
      <c r="A22" s="24" t="s">
        <v>25</v>
      </c>
      <c r="B22" s="27">
        <f>SUM(B23:B31)</f>
        <v>1308761.21</v>
      </c>
      <c r="C22" s="27">
        <f t="shared" ref="C22:G22" si="2">SUM(C23:C31)</f>
        <v>0</v>
      </c>
      <c r="D22" s="27">
        <f t="shared" si="2"/>
        <v>1308761.21</v>
      </c>
      <c r="E22" s="27">
        <f t="shared" si="2"/>
        <v>400976.95</v>
      </c>
      <c r="F22" s="27">
        <f t="shared" si="2"/>
        <v>400976.95</v>
      </c>
      <c r="G22" s="27">
        <f t="shared" si="2"/>
        <v>907784.26</v>
      </c>
    </row>
    <row r="23" spans="1:7" x14ac:dyDescent="0.15">
      <c r="A23" s="26" t="s">
        <v>26</v>
      </c>
      <c r="B23" s="27">
        <v>627706.06999999995</v>
      </c>
      <c r="C23" s="27">
        <v>0</v>
      </c>
      <c r="D23" s="27">
        <v>627706.06999999995</v>
      </c>
      <c r="E23" s="27">
        <v>288340.11</v>
      </c>
      <c r="F23" s="27">
        <v>288340.11</v>
      </c>
      <c r="G23" s="27">
        <v>339365.96</v>
      </c>
    </row>
    <row r="24" spans="1:7" x14ac:dyDescent="0.15">
      <c r="A24" s="26" t="s">
        <v>27</v>
      </c>
      <c r="B24" s="27">
        <v>10000</v>
      </c>
      <c r="C24" s="27">
        <v>0</v>
      </c>
      <c r="D24" s="27">
        <v>10000</v>
      </c>
      <c r="E24" s="27">
        <v>1750</v>
      </c>
      <c r="F24" s="27">
        <v>1750</v>
      </c>
      <c r="G24" s="27">
        <v>8250</v>
      </c>
    </row>
    <row r="25" spans="1:7" x14ac:dyDescent="0.15">
      <c r="A25" s="26" t="s">
        <v>28</v>
      </c>
      <c r="B25" s="27">
        <v>128500</v>
      </c>
      <c r="C25" s="27">
        <v>0</v>
      </c>
      <c r="D25" s="27">
        <v>128500</v>
      </c>
      <c r="E25" s="27">
        <v>15931.03</v>
      </c>
      <c r="F25" s="27">
        <v>15931.03</v>
      </c>
      <c r="G25" s="27">
        <v>112568.97</v>
      </c>
    </row>
    <row r="26" spans="1:7" x14ac:dyDescent="0.15">
      <c r="A26" s="26" t="s">
        <v>29</v>
      </c>
      <c r="B26" s="27">
        <v>24500</v>
      </c>
      <c r="C26" s="27">
        <v>0</v>
      </c>
      <c r="D26" s="27">
        <v>24500</v>
      </c>
      <c r="E26" s="27">
        <v>7199.58</v>
      </c>
      <c r="F26" s="27">
        <v>7199.58</v>
      </c>
      <c r="G26" s="27">
        <v>17300.419999999998</v>
      </c>
    </row>
    <row r="27" spans="1:7" x14ac:dyDescent="0.15">
      <c r="A27" s="26" t="s">
        <v>30</v>
      </c>
      <c r="B27" s="27">
        <v>167500</v>
      </c>
      <c r="C27" s="27">
        <v>0</v>
      </c>
      <c r="D27" s="27">
        <v>167500</v>
      </c>
      <c r="E27" s="27">
        <v>18437.93</v>
      </c>
      <c r="F27" s="27">
        <v>18437.93</v>
      </c>
      <c r="G27" s="27">
        <v>149062.07</v>
      </c>
    </row>
    <row r="28" spans="1:7" x14ac:dyDescent="0.15">
      <c r="A28" s="26" t="s">
        <v>126</v>
      </c>
      <c r="B28" s="27">
        <v>11867.33</v>
      </c>
      <c r="C28" s="27">
        <v>0</v>
      </c>
      <c r="D28" s="27">
        <v>11867.33</v>
      </c>
      <c r="E28" s="27">
        <v>0</v>
      </c>
      <c r="F28" s="27">
        <v>0</v>
      </c>
      <c r="G28" s="27">
        <v>11867.33</v>
      </c>
    </row>
    <row r="29" spans="1:7" x14ac:dyDescent="0.15">
      <c r="A29" s="26" t="s">
        <v>31</v>
      </c>
      <c r="B29" s="27">
        <v>6000</v>
      </c>
      <c r="C29" s="27">
        <v>0</v>
      </c>
      <c r="D29" s="27">
        <v>6000</v>
      </c>
      <c r="E29" s="27">
        <v>1121.3800000000001</v>
      </c>
      <c r="F29" s="27">
        <v>1121.3800000000001</v>
      </c>
      <c r="G29" s="27">
        <v>4878.62</v>
      </c>
    </row>
    <row r="30" spans="1:7" x14ac:dyDescent="0.15">
      <c r="A30" s="26" t="s">
        <v>32</v>
      </c>
      <c r="B30" s="27">
        <v>33000</v>
      </c>
      <c r="C30" s="27">
        <v>0</v>
      </c>
      <c r="D30" s="27">
        <v>33000</v>
      </c>
      <c r="E30" s="27">
        <v>10137.92</v>
      </c>
      <c r="F30" s="27">
        <v>10137.92</v>
      </c>
      <c r="G30" s="27">
        <v>22862.080000000002</v>
      </c>
    </row>
    <row r="31" spans="1:7" x14ac:dyDescent="0.15">
      <c r="A31" s="26" t="s">
        <v>33</v>
      </c>
      <c r="B31" s="27">
        <v>299687.81</v>
      </c>
      <c r="C31" s="27">
        <v>0</v>
      </c>
      <c r="D31" s="27">
        <v>299687.81</v>
      </c>
      <c r="E31" s="27">
        <v>58059</v>
      </c>
      <c r="F31" s="27">
        <v>58059</v>
      </c>
      <c r="G31" s="27">
        <v>241628.81</v>
      </c>
    </row>
    <row r="32" spans="1:7" x14ac:dyDescent="0.15">
      <c r="A32" s="24" t="s">
        <v>119</v>
      </c>
      <c r="B32" s="27">
        <f>SUM(B33:B41)</f>
        <v>0</v>
      </c>
      <c r="C32" s="27">
        <f t="shared" ref="C32:G32" si="3">SUM(C33:C41)</f>
        <v>0</v>
      </c>
      <c r="D32" s="27">
        <f t="shared" si="3"/>
        <v>0</v>
      </c>
      <c r="E32" s="27">
        <f t="shared" si="3"/>
        <v>0</v>
      </c>
      <c r="F32" s="27">
        <f t="shared" si="3"/>
        <v>0</v>
      </c>
      <c r="G32" s="27">
        <f t="shared" si="3"/>
        <v>0</v>
      </c>
    </row>
    <row r="33" spans="1:7" x14ac:dyDescent="0.15">
      <c r="A33" s="26" t="s">
        <v>34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 x14ac:dyDescent="0.15">
      <c r="A34" s="26" t="s">
        <v>35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x14ac:dyDescent="0.15">
      <c r="A35" s="26" t="s">
        <v>36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15">
      <c r="A36" s="26" t="s">
        <v>37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15">
      <c r="A37" s="26" t="s">
        <v>38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7" x14ac:dyDescent="0.15">
      <c r="A38" s="26" t="s">
        <v>39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</row>
    <row r="39" spans="1:7" x14ac:dyDescent="0.15">
      <c r="A39" s="26" t="s">
        <v>40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</row>
    <row r="40" spans="1:7" x14ac:dyDescent="0.15">
      <c r="A40" s="26" t="s">
        <v>41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</row>
    <row r="41" spans="1:7" x14ac:dyDescent="0.15">
      <c r="A41" s="26" t="s">
        <v>42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</row>
    <row r="42" spans="1:7" x14ac:dyDescent="0.15">
      <c r="A42" s="24" t="s">
        <v>120</v>
      </c>
      <c r="B42" s="27">
        <f>SUM(B43:B51)</f>
        <v>45000</v>
      </c>
      <c r="C42" s="27">
        <f t="shared" ref="C42:G42" si="4">SUM(C43:C51)</f>
        <v>0</v>
      </c>
      <c r="D42" s="27">
        <f t="shared" si="4"/>
        <v>45000</v>
      </c>
      <c r="E42" s="27">
        <f t="shared" si="4"/>
        <v>0</v>
      </c>
      <c r="F42" s="27">
        <f t="shared" si="4"/>
        <v>0</v>
      </c>
      <c r="G42" s="27">
        <f t="shared" si="4"/>
        <v>45000</v>
      </c>
    </row>
    <row r="43" spans="1:7" x14ac:dyDescent="0.15">
      <c r="A43" s="26" t="s">
        <v>43</v>
      </c>
      <c r="B43" s="27">
        <v>22000</v>
      </c>
      <c r="C43" s="27">
        <v>0</v>
      </c>
      <c r="D43" s="27">
        <v>22000</v>
      </c>
      <c r="E43" s="27">
        <v>0</v>
      </c>
      <c r="F43" s="27">
        <v>0</v>
      </c>
      <c r="G43" s="27">
        <v>22000</v>
      </c>
    </row>
    <row r="44" spans="1:7" x14ac:dyDescent="0.15">
      <c r="A44" s="26" t="s">
        <v>44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</row>
    <row r="45" spans="1:7" x14ac:dyDescent="0.15">
      <c r="A45" s="26" t="s">
        <v>45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</row>
    <row r="46" spans="1:7" x14ac:dyDescent="0.15">
      <c r="A46" s="26" t="s">
        <v>46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</row>
    <row r="47" spans="1:7" x14ac:dyDescent="0.15">
      <c r="A47" s="26" t="s">
        <v>47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</row>
    <row r="48" spans="1:7" x14ac:dyDescent="0.15">
      <c r="A48" s="26" t="s">
        <v>48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</row>
    <row r="49" spans="1:7" x14ac:dyDescent="0.15">
      <c r="A49" s="26" t="s">
        <v>49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</row>
    <row r="50" spans="1:7" x14ac:dyDescent="0.15">
      <c r="A50" s="26" t="s">
        <v>50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</row>
    <row r="51" spans="1:7" x14ac:dyDescent="0.15">
      <c r="A51" s="26" t="s">
        <v>51</v>
      </c>
      <c r="B51" s="27">
        <v>23000</v>
      </c>
      <c r="C51" s="27">
        <v>0</v>
      </c>
      <c r="D51" s="27">
        <v>23000</v>
      </c>
      <c r="E51" s="27">
        <v>0</v>
      </c>
      <c r="F51" s="27">
        <v>0</v>
      </c>
      <c r="G51" s="27">
        <v>23000</v>
      </c>
    </row>
    <row r="52" spans="1:7" x14ac:dyDescent="0.15">
      <c r="A52" s="24" t="s">
        <v>52</v>
      </c>
      <c r="B52" s="27">
        <f>SUM(B53:B55)</f>
        <v>0</v>
      </c>
      <c r="C52" s="27">
        <f t="shared" ref="C52:G52" si="5">SUM(C53:C55)</f>
        <v>0</v>
      </c>
      <c r="D52" s="27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</row>
    <row r="53" spans="1:7" x14ac:dyDescent="0.15">
      <c r="A53" s="26" t="s">
        <v>53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</row>
    <row r="54" spans="1:7" x14ac:dyDescent="0.15">
      <c r="A54" s="26" t="s">
        <v>54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x14ac:dyDescent="0.15">
      <c r="A55" s="26" t="s">
        <v>55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 x14ac:dyDescent="0.15">
      <c r="A56" s="24" t="s">
        <v>121</v>
      </c>
      <c r="B56" s="27">
        <f>SUM(B57:B63)</f>
        <v>0</v>
      </c>
      <c r="C56" s="27">
        <f t="shared" ref="C56:G56" si="6">SUM(C57:C63)</f>
        <v>0</v>
      </c>
      <c r="D56" s="27">
        <f t="shared" si="6"/>
        <v>0</v>
      </c>
      <c r="E56" s="27">
        <f t="shared" si="6"/>
        <v>0</v>
      </c>
      <c r="F56" s="27">
        <f t="shared" si="6"/>
        <v>0</v>
      </c>
      <c r="G56" s="27">
        <f t="shared" si="6"/>
        <v>0</v>
      </c>
    </row>
    <row r="57" spans="1:7" x14ac:dyDescent="0.15">
      <c r="A57" s="26" t="s">
        <v>127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x14ac:dyDescent="0.15">
      <c r="A58" s="26" t="s">
        <v>56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</row>
    <row r="59" spans="1:7" x14ac:dyDescent="0.15">
      <c r="A59" s="26" t="s">
        <v>57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</row>
    <row r="60" spans="1:7" x14ac:dyDescent="0.15">
      <c r="A60" s="26" t="s">
        <v>58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x14ac:dyDescent="0.15">
      <c r="A61" s="26" t="s">
        <v>59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x14ac:dyDescent="0.15">
      <c r="A62" s="26" t="s">
        <v>60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x14ac:dyDescent="0.15">
      <c r="A63" s="26" t="s">
        <v>61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x14ac:dyDescent="0.15">
      <c r="A64" s="24" t="s">
        <v>122</v>
      </c>
      <c r="B64" s="27">
        <f>SUM(B65:B67)</f>
        <v>422521.37</v>
      </c>
      <c r="C64" s="27">
        <f t="shared" ref="C64:G64" si="7">SUM(C65:C67)</f>
        <v>0</v>
      </c>
      <c r="D64" s="27">
        <f t="shared" si="7"/>
        <v>422521.37</v>
      </c>
      <c r="E64" s="27">
        <f t="shared" si="7"/>
        <v>0</v>
      </c>
      <c r="F64" s="27">
        <f t="shared" si="7"/>
        <v>0</v>
      </c>
      <c r="G64" s="27">
        <f t="shared" si="7"/>
        <v>422521.37</v>
      </c>
    </row>
    <row r="65" spans="1:7" x14ac:dyDescent="0.15">
      <c r="A65" s="26" t="s">
        <v>62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</row>
    <row r="66" spans="1:7" x14ac:dyDescent="0.15">
      <c r="A66" s="26" t="s">
        <v>63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</row>
    <row r="67" spans="1:7" x14ac:dyDescent="0.15">
      <c r="A67" s="26" t="s">
        <v>64</v>
      </c>
      <c r="B67" s="27">
        <v>422521.37</v>
      </c>
      <c r="C67" s="27">
        <v>0</v>
      </c>
      <c r="D67" s="27">
        <v>422521.37</v>
      </c>
      <c r="E67" s="27">
        <v>0</v>
      </c>
      <c r="F67" s="27">
        <v>0</v>
      </c>
      <c r="G67" s="27">
        <v>422521.37</v>
      </c>
    </row>
    <row r="68" spans="1:7" x14ac:dyDescent="0.15">
      <c r="A68" s="24" t="s">
        <v>65</v>
      </c>
      <c r="B68" s="27">
        <f>SUM(B69:B75)</f>
        <v>0</v>
      </c>
      <c r="C68" s="27">
        <f t="shared" ref="C68:G68" si="8">SUM(C69:C75)</f>
        <v>0</v>
      </c>
      <c r="D68" s="27">
        <f t="shared" si="8"/>
        <v>0</v>
      </c>
      <c r="E68" s="27">
        <f t="shared" si="8"/>
        <v>0</v>
      </c>
      <c r="F68" s="27">
        <f t="shared" si="8"/>
        <v>0</v>
      </c>
      <c r="G68" s="27">
        <f t="shared" si="8"/>
        <v>0</v>
      </c>
    </row>
    <row r="69" spans="1:7" x14ac:dyDescent="0.15">
      <c r="A69" s="26" t="s">
        <v>66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</row>
    <row r="70" spans="1:7" x14ac:dyDescent="0.15">
      <c r="A70" s="26" t="s">
        <v>67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x14ac:dyDescent="0.15">
      <c r="A71" s="26" t="s">
        <v>68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</row>
    <row r="72" spans="1:7" x14ac:dyDescent="0.15">
      <c r="A72" s="26" t="s">
        <v>69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</row>
    <row r="73" spans="1:7" x14ac:dyDescent="0.15">
      <c r="A73" s="26" t="s">
        <v>70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x14ac:dyDescent="0.15">
      <c r="A74" s="26" t="s">
        <v>71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7" x14ac:dyDescent="0.15">
      <c r="A75" s="28" t="s">
        <v>72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 x14ac:dyDescent="0.15">
      <c r="A76" s="30" t="s">
        <v>125</v>
      </c>
      <c r="B76" s="31">
        <v>3758724.59</v>
      </c>
      <c r="C76" s="31">
        <v>0</v>
      </c>
      <c r="D76" s="31">
        <v>3758724.59</v>
      </c>
      <c r="E76" s="31">
        <v>825037.72</v>
      </c>
      <c r="F76" s="31">
        <v>825037.72</v>
      </c>
      <c r="G76" s="31">
        <v>2933686.87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4:G40 B42:G67 B70:G74" unlockedFormula="1"/>
    <ignoredError sqref="B68:G69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showGridLines="0" tabSelected="1" workbookViewId="0">
      <selection activeCell="J37" sqref="J37"/>
    </sheetView>
  </sheetViews>
  <sheetFormatPr baseColWidth="10" defaultColWidth="12" defaultRowHeight="10.5" x14ac:dyDescent="0.15"/>
  <cols>
    <col min="1" max="1" width="65.83203125" style="17" customWidth="1"/>
    <col min="2" max="7" width="18.33203125" style="17" customWidth="1"/>
    <col min="8" max="16384" width="12" style="17"/>
  </cols>
  <sheetData>
    <row r="1" spans="1:8" ht="54.75" customHeight="1" x14ac:dyDescent="0.15">
      <c r="A1" s="60" t="s">
        <v>130</v>
      </c>
      <c r="B1" s="68"/>
      <c r="C1" s="68"/>
      <c r="D1" s="68"/>
      <c r="E1" s="68"/>
      <c r="F1" s="68"/>
      <c r="G1" s="69"/>
    </row>
    <row r="2" spans="1:8" x14ac:dyDescent="0.15">
      <c r="A2" s="18"/>
      <c r="B2" s="19" t="s">
        <v>0</v>
      </c>
      <c r="C2" s="20"/>
      <c r="D2" s="20"/>
      <c r="E2" s="20"/>
      <c r="F2" s="21"/>
      <c r="G2" s="57" t="s">
        <v>7</v>
      </c>
    </row>
    <row r="3" spans="1:8" ht="24.95" customHeight="1" x14ac:dyDescent="0.1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59"/>
    </row>
    <row r="4" spans="1:8" x14ac:dyDescent="0.15">
      <c r="A4" s="51"/>
      <c r="B4" s="25"/>
      <c r="C4" s="25"/>
      <c r="D4" s="25"/>
      <c r="E4" s="25"/>
      <c r="F4" s="25"/>
      <c r="G4" s="25"/>
    </row>
    <row r="5" spans="1:8" s="56" customFormat="1" x14ac:dyDescent="0.15">
      <c r="A5" s="52" t="s">
        <v>88</v>
      </c>
      <c r="B5" s="55">
        <f>SUM(B6:B13)</f>
        <v>3708857.26</v>
      </c>
      <c r="C5" s="55">
        <f t="shared" ref="C5:F5" si="0">SUM(C6:C13)</f>
        <v>0</v>
      </c>
      <c r="D5" s="55">
        <f t="shared" si="0"/>
        <v>3708857.26</v>
      </c>
      <c r="E5" s="55">
        <f t="shared" si="0"/>
        <v>825037.72</v>
      </c>
      <c r="F5" s="55">
        <f t="shared" si="0"/>
        <v>825037.72</v>
      </c>
      <c r="G5" s="55">
        <f>D5-E5</f>
        <v>2883819.54</v>
      </c>
    </row>
    <row r="6" spans="1:8" x14ac:dyDescent="0.15">
      <c r="A6" s="53" t="s">
        <v>89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>D6-E6</f>
        <v>0</v>
      </c>
    </row>
    <row r="7" spans="1:8" x14ac:dyDescent="0.15">
      <c r="A7" s="53" t="s">
        <v>90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f t="shared" ref="G7:G13" si="1">D7-E7</f>
        <v>0</v>
      </c>
    </row>
    <row r="8" spans="1:8" x14ac:dyDescent="0.15">
      <c r="A8" s="53" t="s">
        <v>123</v>
      </c>
      <c r="B8" s="27">
        <v>1124555.03</v>
      </c>
      <c r="C8" s="27">
        <v>0</v>
      </c>
      <c r="D8" s="27">
        <v>1124555.03</v>
      </c>
      <c r="E8" s="27">
        <v>372892.71</v>
      </c>
      <c r="F8" s="27">
        <v>372892.71</v>
      </c>
      <c r="G8" s="27">
        <f t="shared" si="1"/>
        <v>751662.32000000007</v>
      </c>
    </row>
    <row r="9" spans="1:8" x14ac:dyDescent="0.15">
      <c r="A9" s="53" t="s">
        <v>91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f t="shared" si="1"/>
        <v>0</v>
      </c>
    </row>
    <row r="10" spans="1:8" x14ac:dyDescent="0.15">
      <c r="A10" s="53" t="s">
        <v>92</v>
      </c>
      <c r="B10" s="27">
        <v>2584302.23</v>
      </c>
      <c r="C10" s="27">
        <v>0</v>
      </c>
      <c r="D10" s="27">
        <v>2584302.23</v>
      </c>
      <c r="E10" s="27">
        <v>452145.01</v>
      </c>
      <c r="F10" s="27">
        <v>452145.01</v>
      </c>
      <c r="G10" s="27">
        <f t="shared" si="1"/>
        <v>2132157.2199999997</v>
      </c>
    </row>
    <row r="11" spans="1:8" x14ac:dyDescent="0.15">
      <c r="A11" s="53" t="s">
        <v>93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f t="shared" si="1"/>
        <v>0</v>
      </c>
    </row>
    <row r="12" spans="1:8" x14ac:dyDescent="0.15">
      <c r="A12" s="53" t="s">
        <v>94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f t="shared" si="1"/>
        <v>0</v>
      </c>
    </row>
    <row r="13" spans="1:8" x14ac:dyDescent="0.15">
      <c r="A13" s="53" t="s">
        <v>33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f t="shared" si="1"/>
        <v>0</v>
      </c>
    </row>
    <row r="14" spans="1:8" x14ac:dyDescent="0.15">
      <c r="A14" s="54"/>
      <c r="B14" s="27"/>
      <c r="C14" s="27"/>
      <c r="D14" s="27"/>
      <c r="E14" s="27"/>
      <c r="F14" s="27"/>
      <c r="G14" s="27"/>
      <c r="H14" s="43"/>
    </row>
    <row r="15" spans="1:8" s="56" customFormat="1" x14ac:dyDescent="0.15">
      <c r="A15" s="52" t="s">
        <v>95</v>
      </c>
      <c r="B15" s="55">
        <v>49867.33</v>
      </c>
      <c r="C15" s="55">
        <v>0</v>
      </c>
      <c r="D15" s="55">
        <v>49867.33</v>
      </c>
      <c r="E15" s="55">
        <v>0</v>
      </c>
      <c r="F15" s="55">
        <v>0</v>
      </c>
      <c r="G15" s="55">
        <v>49867.33</v>
      </c>
    </row>
    <row r="16" spans="1:8" x14ac:dyDescent="0.15">
      <c r="A16" s="53" t="s">
        <v>96</v>
      </c>
      <c r="B16" s="27">
        <v>49867.33</v>
      </c>
      <c r="C16" s="27">
        <v>0</v>
      </c>
      <c r="D16" s="27">
        <v>49867.33</v>
      </c>
      <c r="E16" s="27">
        <v>0</v>
      </c>
      <c r="F16" s="27">
        <v>0</v>
      </c>
      <c r="G16" s="27">
        <v>49867.33</v>
      </c>
    </row>
    <row r="17" spans="1:8" x14ac:dyDescent="0.15">
      <c r="A17" s="53" t="s">
        <v>97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8" x14ac:dyDescent="0.15">
      <c r="A18" s="53" t="s">
        <v>98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8" x14ac:dyDescent="0.15">
      <c r="A19" s="53" t="s">
        <v>99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8" x14ac:dyDescent="0.15">
      <c r="A20" s="53" t="s">
        <v>100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8" x14ac:dyDescent="0.15">
      <c r="A21" s="53" t="s">
        <v>101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8" x14ac:dyDescent="0.15">
      <c r="A22" s="53" t="s">
        <v>102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8" x14ac:dyDescent="0.15">
      <c r="A23" s="54"/>
      <c r="B23" s="27"/>
      <c r="C23" s="27"/>
      <c r="D23" s="27"/>
      <c r="E23" s="27"/>
      <c r="F23" s="27"/>
      <c r="G23" s="27"/>
      <c r="H23" s="43"/>
    </row>
    <row r="24" spans="1:8" s="56" customFormat="1" x14ac:dyDescent="0.15">
      <c r="A24" s="52" t="s">
        <v>103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8" x14ac:dyDescent="0.15">
      <c r="A25" s="53" t="s">
        <v>104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8" x14ac:dyDescent="0.15">
      <c r="A26" s="53" t="s">
        <v>105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8" x14ac:dyDescent="0.15">
      <c r="A27" s="53" t="s">
        <v>106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8" x14ac:dyDescent="0.15">
      <c r="A28" s="53" t="s">
        <v>107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8" x14ac:dyDescent="0.15">
      <c r="A29" s="53" t="s">
        <v>108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8" x14ac:dyDescent="0.15">
      <c r="A30" s="53" t="s">
        <v>109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8" x14ac:dyDescent="0.15">
      <c r="A31" s="53" t="s">
        <v>110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8" x14ac:dyDescent="0.15">
      <c r="A32" s="53" t="s">
        <v>111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</row>
    <row r="33" spans="1:8" x14ac:dyDescent="0.15">
      <c r="A33" s="53" t="s">
        <v>112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8" x14ac:dyDescent="0.15">
      <c r="A34" s="54"/>
      <c r="B34" s="27"/>
      <c r="C34" s="27"/>
      <c r="D34" s="27"/>
      <c r="E34" s="27"/>
      <c r="F34" s="27"/>
      <c r="G34" s="27"/>
      <c r="H34" s="43"/>
    </row>
    <row r="35" spans="1:8" s="56" customFormat="1" x14ac:dyDescent="0.15">
      <c r="A35" s="52" t="s">
        <v>113</v>
      </c>
      <c r="B35" s="55">
        <f>SUM(B36:B39)</f>
        <v>0</v>
      </c>
      <c r="C35" s="55">
        <f>SUM(C36:C39)</f>
        <v>0</v>
      </c>
      <c r="D35" s="55">
        <f>SUM(D36:D39)</f>
        <v>0</v>
      </c>
      <c r="E35" s="55">
        <f>SUM(E36:E39)</f>
        <v>0</v>
      </c>
      <c r="F35" s="55">
        <f>SUM(F36:F39)</f>
        <v>0</v>
      </c>
      <c r="G35" s="55">
        <f>SUM(G36:G39)</f>
        <v>0</v>
      </c>
    </row>
    <row r="36" spans="1:8" x14ac:dyDescent="0.15">
      <c r="A36" s="53" t="s">
        <v>114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8" ht="21" x14ac:dyDescent="0.15">
      <c r="A37" s="53" t="s">
        <v>115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8" x14ac:dyDescent="0.15">
      <c r="A38" s="53" t="s">
        <v>116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</row>
    <row r="39" spans="1:8" x14ac:dyDescent="0.15">
      <c r="A39" s="53" t="s">
        <v>117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</row>
    <row r="40" spans="1:8" x14ac:dyDescent="0.15">
      <c r="A40" s="54"/>
      <c r="B40" s="27"/>
      <c r="C40" s="27"/>
      <c r="D40" s="27"/>
      <c r="E40" s="27"/>
      <c r="F40" s="27"/>
      <c r="G40" s="27"/>
    </row>
    <row r="41" spans="1:8" x14ac:dyDescent="0.15">
      <c r="A41" s="45" t="s">
        <v>125</v>
      </c>
      <c r="B41" s="35">
        <f>B5+B15+B24+B35</f>
        <v>3758724.59</v>
      </c>
      <c r="C41" s="35">
        <f>C5+C15+C24+C35</f>
        <v>0</v>
      </c>
      <c r="D41" s="35">
        <f>D5+D15+D24+D35</f>
        <v>3758724.59</v>
      </c>
      <c r="E41" s="35">
        <f>E5+E15+E24+E35</f>
        <v>825037.72</v>
      </c>
      <c r="F41" s="35">
        <f>F5+F15+F24+F35</f>
        <v>825037.72</v>
      </c>
      <c r="G41" s="35">
        <f>G5+G15+G24+G35</f>
        <v>2933686.87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5:F5 G5:G12 C41:I41 B35:G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VR</cp:lastModifiedBy>
  <cp:revision/>
  <dcterms:created xsi:type="dcterms:W3CDTF">2014-02-10T03:37:14Z</dcterms:created>
  <dcterms:modified xsi:type="dcterms:W3CDTF">2026-04-18T03:13:38Z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