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042024 jumapasc\"/>
    </mc:Choice>
  </mc:AlternateContent>
  <bookViews>
    <workbookView xWindow="1560" yWindow="1560" windowWidth="15375" windowHeight="7785" tabRatio="782" firstSheet="6" activeTab="12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62913"/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H159" i="1"/>
  <c r="I159" i="1" s="1"/>
  <c r="H158" i="1"/>
  <c r="I158" i="1" s="1"/>
  <c r="H157" i="1"/>
  <c r="I157" i="1" s="1"/>
  <c r="H156" i="1"/>
  <c r="I156" i="1" s="1"/>
  <c r="H155" i="1"/>
  <c r="I155" i="1" s="1"/>
  <c r="I154" i="1"/>
  <c r="H154" i="1"/>
  <c r="H153" i="1"/>
  <c r="G152" i="1"/>
  <c r="F152" i="1"/>
  <c r="E152" i="1"/>
  <c r="D152" i="1"/>
  <c r="C152" i="1"/>
  <c r="H151" i="1"/>
  <c r="I151" i="1" s="1"/>
  <c r="H150" i="1"/>
  <c r="I150" i="1" s="1"/>
  <c r="H149" i="1"/>
  <c r="G148" i="1"/>
  <c r="F148" i="1"/>
  <c r="E148" i="1"/>
  <c r="D148" i="1"/>
  <c r="C148" i="1"/>
  <c r="I147" i="1"/>
  <c r="H147" i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G140" i="1"/>
  <c r="F140" i="1"/>
  <c r="E140" i="1"/>
  <c r="D140" i="1"/>
  <c r="C140" i="1"/>
  <c r="H139" i="1"/>
  <c r="I139" i="1" s="1"/>
  <c r="H138" i="1"/>
  <c r="I138" i="1" s="1"/>
  <c r="H137" i="1"/>
  <c r="I137" i="1" s="1"/>
  <c r="G136" i="1"/>
  <c r="F136" i="1"/>
  <c r="E136" i="1"/>
  <c r="D136" i="1"/>
  <c r="C136" i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G116" i="1"/>
  <c r="F116" i="1"/>
  <c r="E116" i="1"/>
  <c r="D116" i="1"/>
  <c r="C116" i="1"/>
  <c r="H115" i="1"/>
  <c r="I115" i="1" s="1"/>
  <c r="H114" i="1"/>
  <c r="I114" i="1" s="1"/>
  <c r="I113" i="1"/>
  <c r="H113" i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G96" i="1"/>
  <c r="F96" i="1"/>
  <c r="E96" i="1"/>
  <c r="D96" i="1"/>
  <c r="C96" i="1"/>
  <c r="H95" i="1"/>
  <c r="I95" i="1" s="1"/>
  <c r="H94" i="1"/>
  <c r="I94" i="1" s="1"/>
  <c r="H93" i="1"/>
  <c r="I93" i="1" s="1"/>
  <c r="H92" i="1"/>
  <c r="H91" i="1"/>
  <c r="I91" i="1" s="1"/>
  <c r="H90" i="1"/>
  <c r="I90" i="1" s="1"/>
  <c r="H89" i="1"/>
  <c r="I89" i="1" s="1"/>
  <c r="G88" i="1"/>
  <c r="F88" i="1"/>
  <c r="E88" i="1"/>
  <c r="D88" i="1"/>
  <c r="C88" i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H63" i="1"/>
  <c r="I63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G74" i="1"/>
  <c r="F74" i="1"/>
  <c r="E74" i="1"/>
  <c r="D74" i="1"/>
  <c r="C74" i="1"/>
  <c r="C66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H152" i="1" l="1"/>
  <c r="I153" i="1"/>
  <c r="I152" i="1" s="1"/>
  <c r="I136" i="1"/>
  <c r="H136" i="1"/>
  <c r="G87" i="1"/>
  <c r="H62" i="1"/>
  <c r="H52" i="1"/>
  <c r="C13" i="1"/>
  <c r="H32" i="1"/>
  <c r="I22" i="1"/>
  <c r="E87" i="1"/>
  <c r="H88" i="1"/>
  <c r="D87" i="1"/>
  <c r="H148" i="1"/>
  <c r="I66" i="1"/>
  <c r="H22" i="1"/>
  <c r="I92" i="1"/>
  <c r="I88" i="1" s="1"/>
  <c r="F87" i="1"/>
  <c r="I64" i="1"/>
  <c r="I62" i="1" s="1"/>
  <c r="H74" i="1"/>
  <c r="I53" i="1"/>
  <c r="I52" i="1" s="1"/>
  <c r="H126" i="1"/>
  <c r="H140" i="1"/>
  <c r="I78" i="1"/>
  <c r="I74" i="1"/>
  <c r="C87" i="1"/>
  <c r="H106" i="1"/>
  <c r="I106" i="1"/>
  <c r="I126" i="1"/>
  <c r="I140" i="1"/>
  <c r="I96" i="1"/>
  <c r="I116" i="1"/>
  <c r="H116" i="1"/>
  <c r="I149" i="1"/>
  <c r="I148" i="1" s="1"/>
  <c r="H96" i="1"/>
  <c r="H78" i="1"/>
  <c r="H66" i="1"/>
  <c r="I42" i="1"/>
  <c r="H42" i="1"/>
  <c r="I32" i="1"/>
  <c r="G13" i="1"/>
  <c r="D13" i="1"/>
  <c r="F13" i="1"/>
  <c r="E13" i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G161" i="1" l="1"/>
  <c r="F161" i="1"/>
  <c r="E161" i="1"/>
  <c r="C161" i="1"/>
  <c r="I87" i="1"/>
  <c r="D161" i="1"/>
  <c r="H87" i="1"/>
  <c r="F31" i="3"/>
  <c r="H13" i="1"/>
  <c r="I13" i="1"/>
  <c r="D31" i="3"/>
  <c r="E31" i="3"/>
  <c r="H161" i="1" l="1"/>
  <c r="I161" i="1"/>
</calcChain>
</file>

<file path=xl/sharedStrings.xml><?xml version="1.0" encoding="utf-8"?>
<sst xmlns="http://schemas.openxmlformats.org/spreadsheetml/2006/main" count="322" uniqueCount="170">
  <si>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</si>
  <si>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</si>
  <si>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</si>
  <si>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</si>
  <si>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</si>
  <si>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</si>
  <si>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</si>
  <si>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</si>
  <si>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</si>
  <si>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</si>
  <si>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</si>
  <si>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</si>
  <si>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</si>
  <si>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</si>
  <si>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</si>
  <si>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</si>
  <si>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</si>
  <si>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</si>
  <si>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</si>
  <si>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</si>
  <si>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</si>
  <si>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</si>
  <si>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</si>
  <si>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</si>
  <si>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</si>
  <si>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</si>
  <si>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</si>
  <si>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</si>
  <si>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</si>
  <si>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</si>
  <si>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</si>
  <si>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</si>
  <si>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</si>
  <si>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</si>
  <si>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</si>
  <si>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</si>
  <si>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</si>
  <si>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</si>
  <si>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</si>
  <si>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</si>
  <si>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</si>
  <si>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</si>
  <si>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</si>
  <si>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</si>
  <si>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</si>
  <si>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</si>
  <si>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</si>
  <si>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</si>
  <si>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</si>
  <si>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</si>
  <si>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</si>
  <si>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</si>
  <si>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</si>
  <si>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</si>
  <si>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</si>
  <si>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</si>
  <si>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</si>
  <si>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</si>
  <si>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</si>
  <si>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</si>
  <si>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</si>
  <si>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</si>
  <si>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</si>
  <si>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</si>
  <si>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</si>
  <si>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</si>
  <si>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</si>
  <si>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</si>
  <si>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</si>
  <si>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</si>
  <si>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</si>
  <si>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</si>
  <si>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</si>
  <si>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</si>
  <si>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</si>
  <si>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</si>
  <si>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</si>
  <si>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</si>
  <si>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</si>
  <si>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</si>
  <si>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</si>
  <si>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</si>
  <si>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</si>
  <si>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</si>
  <si>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</si>
  <si>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</si>
  <si>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</si>
  <si>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</si>
  <si>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</si>
  <si>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</si>
  <si>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</si>
  <si>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</si>
  <si>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</si>
  <si>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</si>
  <si>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</si>
  <si>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</si>
  <si>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</si>
  <si>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</si>
  <si>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</si>
  <si>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</si>
  <si>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</si>
  <si>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</si>
  <si>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</si>
  <si>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</si>
  <si>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</si>
  <si>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</si>
  <si>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</si>
  <si>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</si>
  <si>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</si>
  <si>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</si>
  <si>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</si>
  <si>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</si>
  <si>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</si>
  <si>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</si>
  <si>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</si>
  <si>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</si>
  <si>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</si>
  <si>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</si>
  <si>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</si>
  <si>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</si>
  <si>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</si>
  <si>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</si>
  <si>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</si>
  <si>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</si>
  <si>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</si>
  <si>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</si>
  <si>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</si>
  <si>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</si>
  <si>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</si>
  <si>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</si>
  <si>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</si>
  <si>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</si>
  <si>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</si>
  <si>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</si>
  <si>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</si>
  <si>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</si>
  <si>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</si>
  <si>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</si>
  <si>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</si>
  <si>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</si>
  <si>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</si>
  <si>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</si>
  <si>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</si>
  <si>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</si>
  <si>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</si>
  <si>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</si>
  <si>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</si>
  <si>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</si>
  <si>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</si>
  <si>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</si>
  <si>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</si>
  <si>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</si>
  <si>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</si>
  <si>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</si>
  <si>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</si>
  <si>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</si>
  <si>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</si>
  <si>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</si>
  <si>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</si>
  <si>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</si>
  <si>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</si>
  <si>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</si>
  <si>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</si>
  <si>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</si>
  <si>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</si>
  <si>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</si>
  <si>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</si>
  <si>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</si>
  <si>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JUNTA MUNICIPAL DE AGUA POTABLE DE CORONEO, GTO.</t>
  </si>
  <si>
    <t xml:space="preserve"> DEL 01 DE ENERO DEL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</si>
</sst>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5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/>
    <xf numFmtId="0" fontId="18" fillId="0" borderId="0" xfId="1" applyFont="1"/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/>
    <cellStyle name="Normal" xfId="0" builtinId="0"/>
    <cellStyle name="Normal 2" xfId="3"/>
    <cellStyle name="Normal 2 2" xfId="4"/>
    <cellStyle name="Normal 2 3" xfId="8"/>
    <cellStyle name="Normal 3" xfId="2"/>
    <cellStyle name="Normal 3 3" xfId="5"/>
    <cellStyle name="Normal 4" xfId="6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workbookViewId="0">
      <selection activeCell="B6" sqref="B6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169</v>
      </c>
      <c r="B3" s="24"/>
      <c r="C3" s="25" t="s">
        <v>4</v>
      </c>
      <c r="D3" s="27">
        <v>4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18</v>
      </c>
    </row>
    <row r="7" spans="1:6" x14ac:dyDescent="0.2">
      <c r="B7" s="1" t="s">
        <v>150</v>
      </c>
    </row>
    <row r="8" spans="1:6" x14ac:dyDescent="0.2">
      <c r="B8" s="46" t="s">
        <v>159</v>
      </c>
    </row>
    <row r="9" spans="1:6" x14ac:dyDescent="0.2">
      <c r="A9" s="43"/>
      <c r="B9" s="47" t="s">
        <v>160</v>
      </c>
    </row>
    <row r="10" spans="1:6" x14ac:dyDescent="0.2">
      <c r="B10" s="47" t="s">
        <v>161</v>
      </c>
    </row>
    <row r="13" spans="1:6" x14ac:dyDescent="0.2">
      <c r="C13" s="87" t="s">
        <v>162</v>
      </c>
    </row>
    <row r="14" spans="1:6" x14ac:dyDescent="0.2">
      <c r="C14" s="86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  <c r="B7" s="64" t="s">
        <v>160</v>
      </c>
    </row>
    <row r="8" spans="1:2" ht="15" customHeight="1" x14ac:dyDescent="0.2">
      <c r="A8" s="53"/>
      <c r="B8" s="64" t="s">
        <v>161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164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163</v>
      </c>
    </row>
    <row r="23" spans="1:2" x14ac:dyDescent="0.2">
      <c r="A23" s="53"/>
      <c r="B23" s="85" t="s">
        <v>29</v>
      </c>
    </row>
    <row r="24" spans="1:2" x14ac:dyDescent="0.2">
      <c r="A24" s="53"/>
      <c r="B24" s="85"/>
    </row>
    <row r="25" spans="1:2" x14ac:dyDescent="0.2">
      <c r="A25" s="53"/>
      <c r="B25" s="85" t="s">
        <v>165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20</v>
      </c>
    </row>
    <row r="7" spans="1:6" x14ac:dyDescent="0.2">
      <c r="B7" s="1" t="s">
        <v>150</v>
      </c>
    </row>
    <row r="8" spans="1:6" x14ac:dyDescent="0.2">
      <c r="B8" s="46" t="s">
        <v>166</v>
      </c>
    </row>
    <row r="9" spans="1:6" x14ac:dyDescent="0.2">
      <c r="A9" s="4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tabSelected="1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166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6" spans="1:6" x14ac:dyDescent="0.2">
      <c r="C16" s="87" t="s">
        <v>23</v>
      </c>
    </row>
    <row r="17" spans="3:3" x14ac:dyDescent="0.2">
      <c r="C17" s="86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GridLines="0" topLeftCell="A4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28</v>
      </c>
    </row>
    <row r="64" spans="2:2" x14ac:dyDescent="0.2">
      <c r="B64" s="85" t="s">
        <v>29</v>
      </c>
    </row>
    <row r="66" spans="2:2" x14ac:dyDescent="0.2">
      <c r="B66" s="85" t="s">
        <v>30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topLeftCell="C1" zoomScaleNormal="100" workbookViewId="0">
      <selection activeCell="G167" sqref="G167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9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9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9" x14ac:dyDescent="0.2">
      <c r="B5" s="44" t="s">
        <v>31</v>
      </c>
    </row>
    <row r="6" spans="1:9" x14ac:dyDescent="0.2">
      <c r="B6" s="94" t="str">
        <f>B1</f>
        <v>JUNTA MUNICIPAL DE AGUA POTABLE DE CORONEO, GTO.</v>
      </c>
      <c r="C6" s="94"/>
      <c r="D6" s="94"/>
      <c r="E6" s="94"/>
      <c r="F6" s="94"/>
      <c r="G6" s="94"/>
      <c r="H6" s="94"/>
      <c r="I6" s="94"/>
    </row>
    <row r="7" spans="1:9" x14ac:dyDescent="0.2">
      <c r="B7" s="89" t="s">
        <v>32</v>
      </c>
      <c r="C7" s="89"/>
      <c r="D7" s="89"/>
      <c r="E7" s="89"/>
      <c r="F7" s="89"/>
      <c r="G7" s="89"/>
      <c r="H7" s="89"/>
      <c r="I7" s="89"/>
    </row>
    <row r="8" spans="1:9" x14ac:dyDescent="0.2">
      <c r="B8" s="89" t="s">
        <v>33</v>
      </c>
      <c r="C8" s="89"/>
      <c r="D8" s="89"/>
      <c r="E8" s="89"/>
      <c r="F8" s="89"/>
      <c r="G8" s="89"/>
      <c r="H8" s="89"/>
      <c r="I8" s="89"/>
    </row>
    <row r="9" spans="1:9" x14ac:dyDescent="0.2">
      <c r="B9" s="89" t="str">
        <f>B3</f>
        <v xml:space="preserve"> DEL 01 DE ENERO DEL 2024 AL 31 DE DICIEMBRE DEL 2024</v>
      </c>
      <c r="C9" s="89"/>
      <c r="D9" s="89"/>
      <c r="E9" s="89"/>
      <c r="F9" s="89"/>
      <c r="G9" s="89"/>
      <c r="H9" s="89"/>
      <c r="I9" s="89"/>
    </row>
    <row r="10" spans="1:9" x14ac:dyDescent="0.2">
      <c r="B10" s="90" t="s">
        <v>34</v>
      </c>
      <c r="C10" s="90"/>
      <c r="D10" s="90"/>
      <c r="E10" s="90"/>
      <c r="F10" s="90"/>
      <c r="G10" s="90"/>
      <c r="H10" s="90"/>
      <c r="I10" s="90"/>
    </row>
    <row r="11" spans="1:9" x14ac:dyDescent="0.2">
      <c r="B11" s="9"/>
      <c r="C11" s="9"/>
      <c r="D11" s="91" t="s">
        <v>35</v>
      </c>
      <c r="E11" s="92"/>
      <c r="F11" s="92"/>
      <c r="G11" s="92"/>
      <c r="H11" s="93"/>
      <c r="I11" s="9"/>
    </row>
    <row r="12" spans="1:9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9" x14ac:dyDescent="0.2">
      <c r="A13" s="43"/>
      <c r="B13" s="13" t="s">
        <v>44</v>
      </c>
      <c r="C13" s="3">
        <f>C14+C22+C32+C42+C52+C62+C66+C74+C78</f>
        <v>3475152.1799999997</v>
      </c>
      <c r="D13" s="3">
        <f t="shared" ref="D13:I13" si="0">D14+D22+D32+D42+D52+D62+D66+D74+D78</f>
        <v>1113811.55</v>
      </c>
      <c r="E13" s="3">
        <f t="shared" si="0"/>
        <v>104000</v>
      </c>
      <c r="F13" s="3">
        <f t="shared" si="0"/>
        <v>0</v>
      </c>
      <c r="G13" s="3">
        <f t="shared" si="0"/>
        <v>0</v>
      </c>
      <c r="H13" s="3">
        <f t="shared" si="0"/>
        <v>1009811.55</v>
      </c>
      <c r="I13" s="3">
        <f t="shared" si="0"/>
        <v>4484963.7300000004</v>
      </c>
    </row>
    <row r="14" spans="1:9" x14ac:dyDescent="0.2">
      <c r="B14" s="17" t="s">
        <v>45</v>
      </c>
      <c r="C14" s="3">
        <f>SUM(C15:C21)</f>
        <v>1441095.05</v>
      </c>
      <c r="D14" s="3">
        <f t="shared" ref="D14:I14" si="1">SUM(D15:D21)</f>
        <v>139573.54999999999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139573.54999999999</v>
      </c>
      <c r="I14" s="3">
        <f t="shared" si="1"/>
        <v>1580668.6</v>
      </c>
    </row>
    <row r="15" spans="1:9" x14ac:dyDescent="0.2">
      <c r="B15" s="16" t="s">
        <v>46</v>
      </c>
      <c r="C15" s="4">
        <v>1175160.48</v>
      </c>
      <c r="D15" s="4">
        <v>4500</v>
      </c>
      <c r="E15" s="4">
        <v>0</v>
      </c>
      <c r="F15" s="4">
        <v>0</v>
      </c>
      <c r="G15" s="4">
        <v>0</v>
      </c>
      <c r="H15" s="4">
        <f>D15+F15-E15-G15</f>
        <v>4500</v>
      </c>
      <c r="I15" s="4">
        <f>C15+H15</f>
        <v>1179660.48</v>
      </c>
    </row>
    <row r="16" spans="1:9" x14ac:dyDescent="0.2">
      <c r="B16" s="16" t="s">
        <v>47</v>
      </c>
      <c r="C16" s="4">
        <v>5000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D16+F16-E16-G16</f>
        <v>0</v>
      </c>
      <c r="I16" s="4">
        <f t="shared" ref="I16:I21" si="3">C16+H16</f>
        <v>5000</v>
      </c>
    </row>
    <row r="17" spans="2:9" x14ac:dyDescent="0.2">
      <c r="B17" s="16" t="s">
        <v>48</v>
      </c>
      <c r="C17" s="4">
        <v>173334.56999999998</v>
      </c>
      <c r="D17" s="4">
        <v>135073.54999999999</v>
      </c>
      <c r="E17" s="4">
        <v>0</v>
      </c>
      <c r="F17" s="4">
        <v>0</v>
      </c>
      <c r="G17" s="4">
        <v>0</v>
      </c>
      <c r="H17" s="4">
        <f t="shared" si="2"/>
        <v>135073.54999999999</v>
      </c>
      <c r="I17" s="4">
        <f t="shared" si="3"/>
        <v>308408.12</v>
      </c>
    </row>
    <row r="18" spans="2:9" x14ac:dyDescent="0.2">
      <c r="B18" s="16" t="s">
        <v>49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0</v>
      </c>
    </row>
    <row r="19" spans="2:9" x14ac:dyDescent="0.2">
      <c r="B19" s="16" t="s">
        <v>50</v>
      </c>
      <c r="C19" s="4">
        <v>87600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87600</v>
      </c>
    </row>
    <row r="20" spans="2:9" x14ac:dyDescent="0.2">
      <c r="B20" s="16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52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53</v>
      </c>
      <c r="C22" s="3">
        <f>SUM(C23:C31)</f>
        <v>436961.15</v>
      </c>
      <c r="D22" s="3">
        <f t="shared" ref="D22:I22" si="4">SUM(D23:D31)</f>
        <v>125000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125000</v>
      </c>
      <c r="I22" s="3">
        <f t="shared" si="4"/>
        <v>561961.15</v>
      </c>
    </row>
    <row r="23" spans="2:9" x14ac:dyDescent="0.2">
      <c r="B23" s="16" t="s">
        <v>54</v>
      </c>
      <c r="C23" s="4">
        <v>51000</v>
      </c>
      <c r="D23" s="4">
        <v>9000</v>
      </c>
      <c r="E23" s="4">
        <v>0</v>
      </c>
      <c r="F23" s="4">
        <v>0</v>
      </c>
      <c r="G23" s="4">
        <v>0</v>
      </c>
      <c r="H23" s="4">
        <f t="shared" ref="H23:H31" si="5">D23+F23-E23-G23</f>
        <v>9000</v>
      </c>
      <c r="I23" s="4">
        <f t="shared" ref="I23:I31" si="6">C23+H23</f>
        <v>60000</v>
      </c>
    </row>
    <row r="24" spans="2:9" x14ac:dyDescent="0.2">
      <c r="B24" s="16" t="s">
        <v>55</v>
      </c>
      <c r="C24" s="4">
        <v>15500</v>
      </c>
      <c r="D24" s="4">
        <v>12000</v>
      </c>
      <c r="E24" s="4">
        <v>0</v>
      </c>
      <c r="F24" s="4">
        <v>0</v>
      </c>
      <c r="G24" s="4">
        <v>0</v>
      </c>
      <c r="H24" s="4">
        <f t="shared" si="5"/>
        <v>12000</v>
      </c>
      <c r="I24" s="4">
        <f t="shared" si="6"/>
        <v>27500</v>
      </c>
    </row>
    <row r="25" spans="2:9" x14ac:dyDescent="0.2">
      <c r="B25" s="16" t="s">
        <v>56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57</v>
      </c>
      <c r="C26" s="4">
        <v>196000</v>
      </c>
      <c r="D26" s="4">
        <v>61000</v>
      </c>
      <c r="E26" s="4">
        <v>0</v>
      </c>
      <c r="F26" s="4">
        <v>0</v>
      </c>
      <c r="G26" s="4">
        <v>0</v>
      </c>
      <c r="H26" s="4">
        <f t="shared" si="5"/>
        <v>61000</v>
      </c>
      <c r="I26" s="4">
        <f t="shared" si="6"/>
        <v>257000</v>
      </c>
    </row>
    <row r="27" spans="2:9" x14ac:dyDescent="0.2">
      <c r="B27" s="16" t="s">
        <v>58</v>
      </c>
      <c r="C27" s="4">
        <v>40000</v>
      </c>
      <c r="D27" s="4">
        <v>5000</v>
      </c>
      <c r="E27" s="4">
        <v>0</v>
      </c>
      <c r="F27" s="4">
        <v>0</v>
      </c>
      <c r="G27" s="4">
        <v>0</v>
      </c>
      <c r="H27" s="4">
        <f t="shared" si="5"/>
        <v>5000</v>
      </c>
      <c r="I27" s="4">
        <f t="shared" si="6"/>
        <v>45000</v>
      </c>
    </row>
    <row r="28" spans="2:9" x14ac:dyDescent="0.2">
      <c r="B28" s="16" t="s">
        <v>59</v>
      </c>
      <c r="C28" s="4">
        <v>64000</v>
      </c>
      <c r="D28" s="4">
        <v>0</v>
      </c>
      <c r="E28" s="4">
        <v>0</v>
      </c>
      <c r="F28" s="4">
        <v>0</v>
      </c>
      <c r="G28" s="4">
        <v>0</v>
      </c>
      <c r="H28" s="4">
        <f t="shared" si="5"/>
        <v>0</v>
      </c>
      <c r="I28" s="4">
        <f t="shared" si="6"/>
        <v>64000</v>
      </c>
    </row>
    <row r="29" spans="2:9" x14ac:dyDescent="0.2">
      <c r="B29" s="16" t="s">
        <v>60</v>
      </c>
      <c r="C29" s="4">
        <v>20000</v>
      </c>
      <c r="D29" s="4">
        <v>0</v>
      </c>
      <c r="E29" s="4">
        <v>0</v>
      </c>
      <c r="F29" s="4">
        <v>0</v>
      </c>
      <c r="G29" s="4">
        <v>0</v>
      </c>
      <c r="H29" s="4">
        <f t="shared" si="5"/>
        <v>0</v>
      </c>
      <c r="I29" s="4">
        <f t="shared" si="6"/>
        <v>20000</v>
      </c>
    </row>
    <row r="30" spans="2:9" x14ac:dyDescent="0.2">
      <c r="B30" s="16" t="s">
        <v>61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62</v>
      </c>
      <c r="C31" s="4">
        <v>50461.15</v>
      </c>
      <c r="D31" s="4">
        <v>38000</v>
      </c>
      <c r="E31" s="4">
        <v>0</v>
      </c>
      <c r="F31" s="4">
        <v>0</v>
      </c>
      <c r="G31" s="4">
        <v>0</v>
      </c>
      <c r="H31" s="4">
        <f t="shared" si="5"/>
        <v>38000</v>
      </c>
      <c r="I31" s="4">
        <f t="shared" si="6"/>
        <v>88461.15</v>
      </c>
    </row>
    <row r="32" spans="2:9" x14ac:dyDescent="0.2">
      <c r="B32" s="17" t="s">
        <v>63</v>
      </c>
      <c r="C32" s="3">
        <f>SUM(C33:C41)</f>
        <v>1223655.1399999999</v>
      </c>
      <c r="D32" s="3">
        <f t="shared" ref="D32:I32" si="7">SUM(D33:D41)</f>
        <v>849238</v>
      </c>
      <c r="E32" s="3">
        <f t="shared" si="7"/>
        <v>38000</v>
      </c>
      <c r="F32" s="3">
        <f t="shared" si="7"/>
        <v>0</v>
      </c>
      <c r="G32" s="3">
        <f t="shared" si="7"/>
        <v>0</v>
      </c>
      <c r="H32" s="3">
        <f t="shared" si="7"/>
        <v>811238</v>
      </c>
      <c r="I32" s="3">
        <f t="shared" si="7"/>
        <v>2034893.1400000001</v>
      </c>
    </row>
    <row r="33" spans="2:9" x14ac:dyDescent="0.2">
      <c r="B33" s="16" t="s">
        <v>64</v>
      </c>
      <c r="C33" s="4">
        <v>563500</v>
      </c>
      <c r="D33" s="4">
        <v>512000</v>
      </c>
      <c r="E33" s="4">
        <v>0</v>
      </c>
      <c r="F33" s="4">
        <v>0</v>
      </c>
      <c r="G33" s="4">
        <v>0</v>
      </c>
      <c r="H33" s="4">
        <f t="shared" ref="H33:H41" si="8">D33+F33-E33-G33</f>
        <v>512000</v>
      </c>
      <c r="I33" s="4">
        <f t="shared" ref="I33:I41" si="9">C33+H33</f>
        <v>1075500</v>
      </c>
    </row>
    <row r="34" spans="2:9" x14ac:dyDescent="0.2">
      <c r="B34" s="16" t="s">
        <v>65</v>
      </c>
      <c r="C34" s="4">
        <v>12000</v>
      </c>
      <c r="D34" s="4">
        <v>8000</v>
      </c>
      <c r="E34" s="4">
        <v>0</v>
      </c>
      <c r="F34" s="4">
        <v>0</v>
      </c>
      <c r="G34" s="4">
        <v>0</v>
      </c>
      <c r="H34" s="4">
        <f t="shared" si="8"/>
        <v>8000</v>
      </c>
      <c r="I34" s="4">
        <f t="shared" si="9"/>
        <v>20000</v>
      </c>
    </row>
    <row r="35" spans="2:9" x14ac:dyDescent="0.2">
      <c r="B35" s="16" t="s">
        <v>66</v>
      </c>
      <c r="C35" s="4">
        <v>149500</v>
      </c>
      <c r="D35" s="4">
        <v>68000</v>
      </c>
      <c r="E35" s="4">
        <v>0</v>
      </c>
      <c r="F35" s="4">
        <v>0</v>
      </c>
      <c r="G35" s="4">
        <v>0</v>
      </c>
      <c r="H35" s="4">
        <f t="shared" si="8"/>
        <v>68000</v>
      </c>
      <c r="I35" s="4">
        <f t="shared" si="9"/>
        <v>217500</v>
      </c>
    </row>
    <row r="36" spans="2:9" x14ac:dyDescent="0.2">
      <c r="B36" s="16" t="s">
        <v>67</v>
      </c>
      <c r="C36" s="4">
        <v>24500</v>
      </c>
      <c r="D36" s="4">
        <v>0</v>
      </c>
      <c r="E36" s="4">
        <v>0</v>
      </c>
      <c r="F36" s="4">
        <v>0</v>
      </c>
      <c r="G36" s="4">
        <v>0</v>
      </c>
      <c r="H36" s="4">
        <f t="shared" si="8"/>
        <v>0</v>
      </c>
      <c r="I36" s="4">
        <f t="shared" si="9"/>
        <v>24500</v>
      </c>
    </row>
    <row r="37" spans="2:9" x14ac:dyDescent="0.2">
      <c r="B37" s="16" t="s">
        <v>68</v>
      </c>
      <c r="C37" s="4">
        <v>204500</v>
      </c>
      <c r="D37" s="4">
        <v>229000</v>
      </c>
      <c r="E37" s="4">
        <v>0</v>
      </c>
      <c r="F37" s="4">
        <v>0</v>
      </c>
      <c r="G37" s="4">
        <v>0</v>
      </c>
      <c r="H37" s="4">
        <f t="shared" si="8"/>
        <v>229000</v>
      </c>
      <c r="I37" s="4">
        <f t="shared" si="9"/>
        <v>433500</v>
      </c>
    </row>
    <row r="38" spans="2:9" x14ac:dyDescent="0.2">
      <c r="B38" s="16" t="s">
        <v>69</v>
      </c>
      <c r="C38" s="4">
        <v>17867.330000000002</v>
      </c>
      <c r="D38" s="4">
        <v>0</v>
      </c>
      <c r="E38" s="4">
        <v>2000</v>
      </c>
      <c r="F38" s="4">
        <v>0</v>
      </c>
      <c r="G38" s="4">
        <v>0</v>
      </c>
      <c r="H38" s="4">
        <f t="shared" si="8"/>
        <v>-2000</v>
      </c>
      <c r="I38" s="4">
        <f t="shared" si="9"/>
        <v>15867.330000000002</v>
      </c>
    </row>
    <row r="39" spans="2:9" x14ac:dyDescent="0.2">
      <c r="B39" s="16" t="s">
        <v>70</v>
      </c>
      <c r="C39" s="4">
        <v>12000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12000</v>
      </c>
    </row>
    <row r="40" spans="2:9" x14ac:dyDescent="0.2">
      <c r="B40" s="16" t="s">
        <v>71</v>
      </c>
      <c r="C40" s="4">
        <v>43000</v>
      </c>
      <c r="D40" s="4">
        <v>0</v>
      </c>
      <c r="E40" s="4">
        <v>36000</v>
      </c>
      <c r="F40" s="4">
        <v>0</v>
      </c>
      <c r="G40" s="4">
        <v>0</v>
      </c>
      <c r="H40" s="4">
        <f t="shared" si="8"/>
        <v>-36000</v>
      </c>
      <c r="I40" s="4">
        <f t="shared" si="9"/>
        <v>7000</v>
      </c>
    </row>
    <row r="41" spans="2:9" x14ac:dyDescent="0.2">
      <c r="B41" s="16" t="s">
        <v>72</v>
      </c>
      <c r="C41" s="4">
        <v>196787.81</v>
      </c>
      <c r="D41" s="4">
        <v>32238</v>
      </c>
      <c r="E41" s="4">
        <v>0</v>
      </c>
      <c r="F41" s="4">
        <v>0</v>
      </c>
      <c r="G41" s="4">
        <v>0</v>
      </c>
      <c r="H41" s="4">
        <f t="shared" si="8"/>
        <v>32238</v>
      </c>
      <c r="I41" s="4">
        <f t="shared" si="9"/>
        <v>229025.81</v>
      </c>
    </row>
    <row r="42" spans="2:9" x14ac:dyDescent="0.2">
      <c r="B42" s="17" t="s">
        <v>73</v>
      </c>
      <c r="C42" s="3">
        <f>SUM(C43:C51)</f>
        <v>0</v>
      </c>
      <c r="D42" s="3">
        <f t="shared" ref="D42:I42" si="10">SUM(D43:D51)</f>
        <v>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0</v>
      </c>
      <c r="I42" s="3">
        <f t="shared" si="10"/>
        <v>0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D43+F43-E43-G43</f>
        <v>0</v>
      </c>
      <c r="I43" s="4">
        <f t="shared" ref="I43:I51" si="12">C43+H43</f>
        <v>0</v>
      </c>
    </row>
    <row r="44" spans="2:9" x14ac:dyDescent="0.2">
      <c r="B44" s="16" t="s">
        <v>75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9" x14ac:dyDescent="0.2">
      <c r="B45" s="16" t="s">
        <v>76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77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f t="shared" si="11"/>
        <v>0</v>
      </c>
      <c r="I46" s="4">
        <f t="shared" si="12"/>
        <v>0</v>
      </c>
    </row>
    <row r="47" spans="2:9" x14ac:dyDescent="0.2">
      <c r="B47" s="16" t="s">
        <v>78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81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83</v>
      </c>
      <c r="C52" s="3">
        <f>SUM(C53:C61)</f>
        <v>117800</v>
      </c>
      <c r="D52" s="3">
        <f t="shared" ref="D52:I52" si="13">SUM(D53:D61)</f>
        <v>0</v>
      </c>
      <c r="E52" s="3">
        <f t="shared" si="13"/>
        <v>66000</v>
      </c>
      <c r="F52" s="3">
        <f t="shared" si="13"/>
        <v>0</v>
      </c>
      <c r="G52" s="3">
        <f t="shared" si="13"/>
        <v>0</v>
      </c>
      <c r="H52" s="3">
        <f t="shared" si="13"/>
        <v>-66000</v>
      </c>
      <c r="I52" s="3">
        <f t="shared" si="13"/>
        <v>51800</v>
      </c>
    </row>
    <row r="53" spans="2:9" x14ac:dyDescent="0.2">
      <c r="B53" s="16" t="s">
        <v>84</v>
      </c>
      <c r="C53" s="4">
        <v>22000</v>
      </c>
      <c r="D53" s="4">
        <v>0</v>
      </c>
      <c r="E53" s="4">
        <v>0</v>
      </c>
      <c r="F53" s="4">
        <v>0</v>
      </c>
      <c r="G53" s="4">
        <v>0</v>
      </c>
      <c r="H53" s="4">
        <f t="shared" ref="H53:H61" si="14">D53+F53-E53-G53</f>
        <v>0</v>
      </c>
      <c r="I53" s="4">
        <f t="shared" ref="I53:I61" si="15">C53+H53</f>
        <v>22000</v>
      </c>
    </row>
    <row r="54" spans="2:9" x14ac:dyDescent="0.2">
      <c r="B54" s="16" t="s">
        <v>85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14"/>
        <v>0</v>
      </c>
      <c r="I54" s="4">
        <f t="shared" si="15"/>
        <v>0</v>
      </c>
    </row>
    <row r="55" spans="2:9" x14ac:dyDescent="0.2">
      <c r="B55" s="16" t="s">
        <v>86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9" x14ac:dyDescent="0.2">
      <c r="B56" s="16" t="s">
        <v>87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14"/>
        <v>0</v>
      </c>
      <c r="I56" s="4">
        <f t="shared" si="15"/>
        <v>0</v>
      </c>
    </row>
    <row r="57" spans="2:9" x14ac:dyDescent="0.2">
      <c r="B57" s="16" t="s">
        <v>88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9" x14ac:dyDescent="0.2">
      <c r="B58" s="16" t="s">
        <v>89</v>
      </c>
      <c r="C58" s="4">
        <v>12800</v>
      </c>
      <c r="D58" s="4">
        <v>0</v>
      </c>
      <c r="E58" s="4">
        <v>6000</v>
      </c>
      <c r="F58" s="4">
        <v>0</v>
      </c>
      <c r="G58" s="4">
        <v>0</v>
      </c>
      <c r="H58" s="4">
        <f t="shared" si="14"/>
        <v>-6000</v>
      </c>
      <c r="I58" s="4">
        <f t="shared" si="15"/>
        <v>6800</v>
      </c>
    </row>
    <row r="59" spans="2:9" x14ac:dyDescent="0.2">
      <c r="B59" s="16" t="s">
        <v>90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91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9" x14ac:dyDescent="0.2">
      <c r="B61" s="16" t="s">
        <v>92</v>
      </c>
      <c r="C61" s="4">
        <v>83000</v>
      </c>
      <c r="D61" s="4">
        <v>0</v>
      </c>
      <c r="E61" s="4">
        <v>60000</v>
      </c>
      <c r="F61" s="4">
        <v>0</v>
      </c>
      <c r="G61" s="4">
        <v>0</v>
      </c>
      <c r="H61" s="4">
        <f t="shared" si="14"/>
        <v>-60000</v>
      </c>
      <c r="I61" s="4">
        <f t="shared" si="15"/>
        <v>23000</v>
      </c>
    </row>
    <row r="62" spans="2:9" x14ac:dyDescent="0.2">
      <c r="B62" s="17" t="s">
        <v>93</v>
      </c>
      <c r="C62" s="3">
        <f>SUM(C63:C65)</f>
        <v>0</v>
      </c>
      <c r="D62" s="3">
        <f t="shared" ref="D62:I62" si="16">SUM(D63:D65)</f>
        <v>0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0</v>
      </c>
      <c r="I62" s="3">
        <f t="shared" si="16"/>
        <v>0</v>
      </c>
    </row>
    <row r="63" spans="2:9" x14ac:dyDescent="0.2">
      <c r="B63" s="16" t="s">
        <v>94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ref="H63:H65" si="17">D63+F63-E63-G63</f>
        <v>0</v>
      </c>
      <c r="I63" s="4">
        <f t="shared" ref="I63:I65" si="18">C63+H63</f>
        <v>0</v>
      </c>
    </row>
    <row r="64" spans="2:9" x14ac:dyDescent="0.2">
      <c r="B64" s="16" t="s">
        <v>95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17"/>
        <v>0</v>
      </c>
      <c r="I64" s="4">
        <f t="shared" si="18"/>
        <v>0</v>
      </c>
    </row>
    <row r="65" spans="2:9" x14ac:dyDescent="0.2">
      <c r="B65" s="16" t="s">
        <v>96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9" x14ac:dyDescent="0.2">
      <c r="B66" s="17" t="s">
        <v>97</v>
      </c>
      <c r="C66" s="3">
        <f>SUM(C67:C73)</f>
        <v>0</v>
      </c>
      <c r="D66" s="3">
        <f t="shared" ref="D66:I66" si="19">SUM(D67:D73)</f>
        <v>0</v>
      </c>
      <c r="E66" s="3">
        <f t="shared" si="19"/>
        <v>0</v>
      </c>
      <c r="F66" s="3">
        <f t="shared" si="19"/>
        <v>0</v>
      </c>
      <c r="G66" s="3">
        <f t="shared" si="19"/>
        <v>0</v>
      </c>
      <c r="H66" s="3">
        <f t="shared" si="19"/>
        <v>0</v>
      </c>
      <c r="I66" s="3">
        <f t="shared" si="19"/>
        <v>0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D67+F67-E67-G67</f>
        <v>0</v>
      </c>
      <c r="I67" s="4">
        <f t="shared" ref="I67:I73" si="21">C67+H67</f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9" x14ac:dyDescent="0.2">
      <c r="B73" s="16" t="s">
        <v>104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20"/>
        <v>0</v>
      </c>
      <c r="I73" s="4">
        <f t="shared" si="21"/>
        <v>0</v>
      </c>
    </row>
    <row r="74" spans="2:9" x14ac:dyDescent="0.2">
      <c r="B74" s="17" t="s">
        <v>105</v>
      </c>
      <c r="C74" s="3">
        <f>SUM(C75:C77)</f>
        <v>255640.84</v>
      </c>
      <c r="D74" s="3">
        <f t="shared" ref="D74:I74" si="22">SUM(D75:D77)</f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255640.84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D75+F75-E75-G75</f>
        <v>0</v>
      </c>
      <c r="I75" s="4">
        <f t="shared" ref="I75:I77" si="24">C75+H75</f>
        <v>0</v>
      </c>
    </row>
    <row r="76" spans="2:9" x14ac:dyDescent="0.2">
      <c r="B76" s="16" t="s">
        <v>107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4"/>
        <v>0</v>
      </c>
    </row>
    <row r="77" spans="2:9" x14ac:dyDescent="0.2">
      <c r="B77" s="16" t="s">
        <v>108</v>
      </c>
      <c r="C77" s="4">
        <v>255640.84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4"/>
        <v>255640.84</v>
      </c>
    </row>
    <row r="78" spans="2:9" x14ac:dyDescent="0.2">
      <c r="B78" s="17" t="s">
        <v>109</v>
      </c>
      <c r="C78" s="3">
        <f>SUM(C79:C85)</f>
        <v>0</v>
      </c>
      <c r="D78" s="3">
        <f t="shared" ref="D78:I78" si="25">SUM(D79:D85)</f>
        <v>0</v>
      </c>
      <c r="E78" s="3">
        <f t="shared" si="25"/>
        <v>0</v>
      </c>
      <c r="F78" s="3">
        <f t="shared" si="25"/>
        <v>0</v>
      </c>
      <c r="G78" s="3">
        <f t="shared" si="25"/>
        <v>0</v>
      </c>
      <c r="H78" s="3">
        <f t="shared" si="25"/>
        <v>0</v>
      </c>
      <c r="I78" s="3">
        <f t="shared" si="25"/>
        <v>0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6">D79+F79-E79-G79</f>
        <v>0</v>
      </c>
      <c r="I79" s="4">
        <f t="shared" ref="I79:I85" si="27">C79+H79</f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6"/>
        <v>0</v>
      </c>
      <c r="I80" s="4">
        <f t="shared" si="27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6"/>
        <v>0</v>
      </c>
      <c r="I81" s="4">
        <f t="shared" si="27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6"/>
        <v>0</v>
      </c>
      <c r="I82" s="4">
        <f t="shared" si="27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6"/>
        <v>0</v>
      </c>
      <c r="I83" s="4">
        <f t="shared" si="27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6"/>
        <v>0</v>
      </c>
      <c r="I84" s="4">
        <f t="shared" si="27"/>
        <v>0</v>
      </c>
    </row>
    <row r="85" spans="2:9" x14ac:dyDescent="0.2">
      <c r="B85" s="16" t="s">
        <v>116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6"/>
        <v>0</v>
      </c>
      <c r="I85" s="4">
        <f t="shared" si="27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f>C88+C96+C106+C116+C126+C136+C140+C148+C152</f>
        <v>0</v>
      </c>
      <c r="D87" s="3">
        <f t="shared" ref="D87" si="28">D88+D96+D106+D116+D126+D136+D140+D148+D152</f>
        <v>0</v>
      </c>
      <c r="E87" s="3">
        <f t="shared" ref="E87" si="29">E88+E96+E106+E116+E126+E136+E140+E148+E152</f>
        <v>0</v>
      </c>
      <c r="F87" s="3">
        <f t="shared" ref="F87" si="30">F88+F96+F106+F116+F126+F136+F140+F148+F152</f>
        <v>0</v>
      </c>
      <c r="G87" s="3">
        <f t="shared" ref="G87" si="31">G88+G96+G106+G116+G126+G136+G140+G148+G152</f>
        <v>0</v>
      </c>
      <c r="H87" s="3">
        <f t="shared" ref="H87" si="32">H88+H96+H106+H116+H126+H136+H140+H148+H152</f>
        <v>0</v>
      </c>
      <c r="I87" s="3">
        <f t="shared" ref="I87" si="33">I88+I96+I106+I116+I126+I136+I140+I148+I152</f>
        <v>0</v>
      </c>
    </row>
    <row r="88" spans="2:9" x14ac:dyDescent="0.2">
      <c r="B88" s="17" t="s">
        <v>45</v>
      </c>
      <c r="C88" s="3">
        <f>SUM(C89:C95)</f>
        <v>0</v>
      </c>
      <c r="D88" s="3">
        <f t="shared" ref="D88" si="34">SUM(D89:D95)</f>
        <v>0</v>
      </c>
      <c r="E88" s="3">
        <f t="shared" ref="E88" si="35">SUM(E89:E95)</f>
        <v>0</v>
      </c>
      <c r="F88" s="3">
        <f t="shared" ref="F88" si="36">SUM(F89:F95)</f>
        <v>0</v>
      </c>
      <c r="G88" s="3">
        <f t="shared" ref="G88" si="37">SUM(G89:G95)</f>
        <v>0</v>
      </c>
      <c r="H88" s="3">
        <f t="shared" ref="H88" si="38">SUM(H89:H95)</f>
        <v>0</v>
      </c>
      <c r="I88" s="3">
        <f t="shared" ref="I88" si="39">SUM(I89:I95)</f>
        <v>0</v>
      </c>
    </row>
    <row r="89" spans="2:9" x14ac:dyDescent="0.2">
      <c r="B89" s="16" t="s">
        <v>46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D89+F89-E89-G89</f>
        <v>0</v>
      </c>
      <c r="I89" s="4">
        <f>C89+H89</f>
        <v>0</v>
      </c>
    </row>
    <row r="90" spans="2:9" x14ac:dyDescent="0.2">
      <c r="B90" s="16" t="s">
        <v>47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40">D90+F90-E90-G90</f>
        <v>0</v>
      </c>
      <c r="I90" s="4">
        <f t="shared" ref="I90:I95" si="41">C90+H90</f>
        <v>0</v>
      </c>
    </row>
    <row r="91" spans="2:9" x14ac:dyDescent="0.2">
      <c r="B91" s="16" t="s">
        <v>48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40"/>
        <v>0</v>
      </c>
      <c r="I91" s="4">
        <f t="shared" si="41"/>
        <v>0</v>
      </c>
    </row>
    <row r="92" spans="2:9" x14ac:dyDescent="0.2">
      <c r="B92" s="16" t="s">
        <v>49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40"/>
        <v>0</v>
      </c>
      <c r="I92" s="4">
        <f t="shared" si="41"/>
        <v>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40"/>
        <v>0</v>
      </c>
      <c r="I93" s="4">
        <f t="shared" si="41"/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40"/>
        <v>0</v>
      </c>
      <c r="I94" s="4">
        <f t="shared" si="41"/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40"/>
        <v>0</v>
      </c>
      <c r="I95" s="4">
        <f t="shared" si="41"/>
        <v>0</v>
      </c>
    </row>
    <row r="96" spans="2:9" x14ac:dyDescent="0.2">
      <c r="B96" s="17" t="s">
        <v>53</v>
      </c>
      <c r="C96" s="3">
        <f>SUM(C97:C105)</f>
        <v>0</v>
      </c>
      <c r="D96" s="3">
        <f t="shared" ref="D96" si="42">SUM(D97:D105)</f>
        <v>0</v>
      </c>
      <c r="E96" s="3">
        <f t="shared" ref="E96" si="43">SUM(E97:E105)</f>
        <v>0</v>
      </c>
      <c r="F96" s="3">
        <f t="shared" ref="F96" si="44">SUM(F97:F105)</f>
        <v>0</v>
      </c>
      <c r="G96" s="3">
        <f t="shared" ref="G96" si="45">SUM(G97:G105)</f>
        <v>0</v>
      </c>
      <c r="H96" s="3">
        <f t="shared" ref="H96" si="46">SUM(H97:H105)</f>
        <v>0</v>
      </c>
      <c r="I96" s="3">
        <f t="shared" ref="I96" si="47">SUM(I97:I105)</f>
        <v>0</v>
      </c>
    </row>
    <row r="97" spans="2:9" x14ac:dyDescent="0.2">
      <c r="B97" s="16" t="s">
        <v>54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ref="H97:H105" si="48">D97+F97-E97-G97</f>
        <v>0</v>
      </c>
      <c r="I97" s="4">
        <f t="shared" ref="I97:I105" si="49">C97+H97</f>
        <v>0</v>
      </c>
    </row>
    <row r="98" spans="2:9" x14ac:dyDescent="0.2">
      <c r="B98" s="16" t="s">
        <v>55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48"/>
        <v>0</v>
      </c>
      <c r="I98" s="4">
        <f t="shared" si="49"/>
        <v>0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48"/>
        <v>0</v>
      </c>
      <c r="I99" s="4">
        <f t="shared" si="49"/>
        <v>0</v>
      </c>
    </row>
    <row r="100" spans="2:9" x14ac:dyDescent="0.2">
      <c r="B100" s="16" t="s">
        <v>57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48"/>
        <v>0</v>
      </c>
      <c r="I100" s="4">
        <f t="shared" si="49"/>
        <v>0</v>
      </c>
    </row>
    <row r="101" spans="2:9" x14ac:dyDescent="0.2">
      <c r="B101" s="18" t="s">
        <v>58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48"/>
        <v>0</v>
      </c>
      <c r="I101" s="4">
        <f t="shared" si="49"/>
        <v>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48"/>
        <v>0</v>
      </c>
      <c r="I102" s="4">
        <f t="shared" si="49"/>
        <v>0</v>
      </c>
    </row>
    <row r="103" spans="2:9" x14ac:dyDescent="0.2">
      <c r="B103" s="16" t="s">
        <v>60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48"/>
        <v>0</v>
      </c>
      <c r="I103" s="4">
        <f t="shared" si="49"/>
        <v>0</v>
      </c>
    </row>
    <row r="104" spans="2:9" x14ac:dyDescent="0.2">
      <c r="B104" s="16" t="s">
        <v>61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48"/>
        <v>0</v>
      </c>
      <c r="I104" s="4">
        <f t="shared" si="49"/>
        <v>0</v>
      </c>
    </row>
    <row r="105" spans="2:9" x14ac:dyDescent="0.2">
      <c r="B105" s="16" t="s">
        <v>62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48"/>
        <v>0</v>
      </c>
      <c r="I105" s="4">
        <f t="shared" si="49"/>
        <v>0</v>
      </c>
    </row>
    <row r="106" spans="2:9" x14ac:dyDescent="0.2">
      <c r="B106" s="17" t="s">
        <v>63</v>
      </c>
      <c r="C106" s="3">
        <f>SUM(C107:C115)</f>
        <v>0</v>
      </c>
      <c r="D106" s="3">
        <f t="shared" ref="D106" si="50">SUM(D107:D115)</f>
        <v>0</v>
      </c>
      <c r="E106" s="3">
        <f t="shared" ref="E106" si="51">SUM(E107:E115)</f>
        <v>0</v>
      </c>
      <c r="F106" s="3">
        <f t="shared" ref="F106" si="52">SUM(F107:F115)</f>
        <v>0</v>
      </c>
      <c r="G106" s="3">
        <f t="shared" ref="G106" si="53">SUM(G107:G115)</f>
        <v>0</v>
      </c>
      <c r="H106" s="3">
        <f t="shared" ref="H106" si="54">SUM(H107:H115)</f>
        <v>0</v>
      </c>
      <c r="I106" s="3">
        <f t="shared" ref="I106" si="55">SUM(I107:I115)</f>
        <v>0</v>
      </c>
    </row>
    <row r="107" spans="2:9" x14ac:dyDescent="0.2">
      <c r="B107" s="16" t="s">
        <v>64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56">D107+F107-E107-G107</f>
        <v>0</v>
      </c>
      <c r="I107" s="4">
        <f t="shared" ref="I107:I115" si="57">C107+H107</f>
        <v>0</v>
      </c>
    </row>
    <row r="108" spans="2:9" x14ac:dyDescent="0.2">
      <c r="B108" s="16" t="s">
        <v>65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56"/>
        <v>0</v>
      </c>
      <c r="I108" s="4">
        <f t="shared" si="57"/>
        <v>0</v>
      </c>
    </row>
    <row r="109" spans="2:9" x14ac:dyDescent="0.2">
      <c r="B109" s="16" t="s">
        <v>66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56"/>
        <v>0</v>
      </c>
      <c r="I109" s="4">
        <f t="shared" si="57"/>
        <v>0</v>
      </c>
    </row>
    <row r="110" spans="2:9" x14ac:dyDescent="0.2">
      <c r="B110" s="16" t="s">
        <v>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56"/>
        <v>0</v>
      </c>
      <c r="I110" s="4">
        <f t="shared" si="57"/>
        <v>0</v>
      </c>
    </row>
    <row r="111" spans="2:9" x14ac:dyDescent="0.2">
      <c r="B111" s="16" t="s">
        <v>68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56"/>
        <v>0</v>
      </c>
      <c r="I111" s="4">
        <f t="shared" si="57"/>
        <v>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56"/>
        <v>0</v>
      </c>
      <c r="I112" s="4">
        <f t="shared" si="57"/>
        <v>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56"/>
        <v>0</v>
      </c>
      <c r="I113" s="4">
        <f t="shared" si="57"/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56"/>
        <v>0</v>
      </c>
      <c r="I114" s="4">
        <f t="shared" si="57"/>
        <v>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56"/>
        <v>0</v>
      </c>
      <c r="I115" s="4">
        <f t="shared" si="57"/>
        <v>0</v>
      </c>
    </row>
    <row r="116" spans="2:9" x14ac:dyDescent="0.2">
      <c r="B116" s="17" t="s">
        <v>73</v>
      </c>
      <c r="C116" s="3">
        <f>SUM(C117:C125)</f>
        <v>0</v>
      </c>
      <c r="D116" s="3">
        <f t="shared" ref="D116" si="58">SUM(D117:D125)</f>
        <v>0</v>
      </c>
      <c r="E116" s="3">
        <f t="shared" ref="E116" si="59">SUM(E117:E125)</f>
        <v>0</v>
      </c>
      <c r="F116" s="3">
        <f t="shared" ref="F116" si="60">SUM(F117:F125)</f>
        <v>0</v>
      </c>
      <c r="G116" s="3">
        <f t="shared" ref="G116" si="61">SUM(G117:G125)</f>
        <v>0</v>
      </c>
      <c r="H116" s="3">
        <f t="shared" ref="H116" si="62">SUM(H117:H125)</f>
        <v>0</v>
      </c>
      <c r="I116" s="3">
        <f t="shared" ref="I116" si="63">SUM(I117:I125)</f>
        <v>0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64">D117+F117-E117-G117</f>
        <v>0</v>
      </c>
      <c r="I117" s="4">
        <f t="shared" ref="I117:I125" si="65">C117+H117</f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64"/>
        <v>0</v>
      </c>
      <c r="I118" s="4">
        <f t="shared" si="65"/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64"/>
        <v>0</v>
      </c>
      <c r="I119" s="4">
        <f t="shared" si="65"/>
        <v>0</v>
      </c>
    </row>
    <row r="120" spans="2:9" x14ac:dyDescent="0.2">
      <c r="B120" s="16" t="s">
        <v>77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64"/>
        <v>0</v>
      </c>
      <c r="I120" s="4">
        <f t="shared" si="65"/>
        <v>0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64"/>
        <v>0</v>
      </c>
      <c r="I121" s="4">
        <f t="shared" si="65"/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64"/>
        <v>0</v>
      </c>
      <c r="I122" s="4">
        <f t="shared" si="65"/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64"/>
        <v>0</v>
      </c>
      <c r="I123" s="4">
        <f t="shared" si="65"/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64"/>
        <v>0</v>
      </c>
      <c r="I124" s="4">
        <f t="shared" si="65"/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64"/>
        <v>0</v>
      </c>
      <c r="I125" s="4">
        <f t="shared" si="65"/>
        <v>0</v>
      </c>
    </row>
    <row r="126" spans="2:9" x14ac:dyDescent="0.2">
      <c r="B126" s="17" t="s">
        <v>83</v>
      </c>
      <c r="C126" s="3">
        <f>SUM(C127:C135)</f>
        <v>0</v>
      </c>
      <c r="D126" s="3">
        <f t="shared" ref="D126" si="66">SUM(D127:D135)</f>
        <v>0</v>
      </c>
      <c r="E126" s="3">
        <f t="shared" ref="E126" si="67">SUM(E127:E135)</f>
        <v>0</v>
      </c>
      <c r="F126" s="3">
        <f t="shared" ref="F126" si="68">SUM(F127:F135)</f>
        <v>0</v>
      </c>
      <c r="G126" s="3">
        <f t="shared" ref="G126" si="69">SUM(G127:G135)</f>
        <v>0</v>
      </c>
      <c r="H126" s="3">
        <f t="shared" ref="H126" si="70">SUM(H127:H135)</f>
        <v>0</v>
      </c>
      <c r="I126" s="3">
        <f t="shared" ref="I126" si="71">SUM(I127:I135)</f>
        <v>0</v>
      </c>
    </row>
    <row r="127" spans="2:9" x14ac:dyDescent="0.2">
      <c r="B127" s="16" t="s">
        <v>84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ref="H127:H135" si="72">D127+F127-E127-G127</f>
        <v>0</v>
      </c>
      <c r="I127" s="4">
        <f t="shared" ref="I127:I135" si="73">C127+H127</f>
        <v>0</v>
      </c>
    </row>
    <row r="128" spans="2:9" x14ac:dyDescent="0.2">
      <c r="B128" s="16" t="s">
        <v>85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72"/>
        <v>0</v>
      </c>
      <c r="I128" s="4">
        <f t="shared" si="73"/>
        <v>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72"/>
        <v>0</v>
      </c>
      <c r="I129" s="4">
        <f t="shared" si="73"/>
        <v>0</v>
      </c>
    </row>
    <row r="130" spans="2:9" x14ac:dyDescent="0.2">
      <c r="B130" s="16" t="s">
        <v>87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72"/>
        <v>0</v>
      </c>
      <c r="I130" s="4">
        <f t="shared" si="73"/>
        <v>0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72"/>
        <v>0</v>
      </c>
      <c r="I131" s="4">
        <f t="shared" si="73"/>
        <v>0</v>
      </c>
    </row>
    <row r="132" spans="2:9" x14ac:dyDescent="0.2">
      <c r="B132" s="16" t="s">
        <v>89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72"/>
        <v>0</v>
      </c>
      <c r="I132" s="4">
        <f t="shared" si="73"/>
        <v>0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72"/>
        <v>0</v>
      </c>
      <c r="I133" s="4">
        <f t="shared" si="73"/>
        <v>0</v>
      </c>
    </row>
    <row r="134" spans="2:9" x14ac:dyDescent="0.2">
      <c r="B134" s="16" t="s">
        <v>91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72"/>
        <v>0</v>
      </c>
      <c r="I134" s="4">
        <f t="shared" si="73"/>
        <v>0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72"/>
        <v>0</v>
      </c>
      <c r="I135" s="4">
        <f t="shared" si="73"/>
        <v>0</v>
      </c>
    </row>
    <row r="136" spans="2:9" x14ac:dyDescent="0.2">
      <c r="B136" s="17" t="s">
        <v>93</v>
      </c>
      <c r="C136" s="3">
        <f>SUM(C137:C139)</f>
        <v>0</v>
      </c>
      <c r="D136" s="3">
        <f t="shared" ref="D136" si="74">SUM(D137:D139)</f>
        <v>0</v>
      </c>
      <c r="E136" s="3">
        <f t="shared" ref="E136" si="75">SUM(E137:E139)</f>
        <v>0</v>
      </c>
      <c r="F136" s="3">
        <f t="shared" ref="F136" si="76">SUM(F137:F139)</f>
        <v>0</v>
      </c>
      <c r="G136" s="3">
        <f t="shared" ref="G136" si="77">SUM(G137:G139)</f>
        <v>0</v>
      </c>
      <c r="H136" s="3">
        <f t="shared" ref="H136" si="78">SUM(H137:H139)</f>
        <v>0</v>
      </c>
      <c r="I136" s="3">
        <f t="shared" ref="I136" si="79">SUM(I137:I139)</f>
        <v>0</v>
      </c>
    </row>
    <row r="137" spans="2:9" x14ac:dyDescent="0.2">
      <c r="B137" s="16" t="s">
        <v>94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ref="H137:H139" si="80">D137+F137-E137-G137</f>
        <v>0</v>
      </c>
      <c r="I137" s="4">
        <f t="shared" ref="I137:I139" si="81">C137+H137</f>
        <v>0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80"/>
        <v>0</v>
      </c>
      <c r="I138" s="4">
        <f t="shared" si="81"/>
        <v>0</v>
      </c>
    </row>
    <row r="139" spans="2:9" x14ac:dyDescent="0.2">
      <c r="B139" s="16" t="s">
        <v>96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80"/>
        <v>0</v>
      </c>
      <c r="I139" s="4">
        <f t="shared" si="81"/>
        <v>0</v>
      </c>
    </row>
    <row r="140" spans="2:9" x14ac:dyDescent="0.2">
      <c r="B140" s="17" t="s">
        <v>97</v>
      </c>
      <c r="C140" s="3">
        <f>SUM(C141:C147)</f>
        <v>0</v>
      </c>
      <c r="D140" s="3">
        <f t="shared" ref="D140" si="82">SUM(D141:D147)</f>
        <v>0</v>
      </c>
      <c r="E140" s="3">
        <f t="shared" ref="E140" si="83">SUM(E141:E147)</f>
        <v>0</v>
      </c>
      <c r="F140" s="3">
        <f t="shared" ref="F140" si="84">SUM(F141:F147)</f>
        <v>0</v>
      </c>
      <c r="G140" s="3">
        <f t="shared" ref="G140" si="85">SUM(G141:G147)</f>
        <v>0</v>
      </c>
      <c r="H140" s="3">
        <f t="shared" ref="H140" si="86">SUM(H141:H147)</f>
        <v>0</v>
      </c>
      <c r="I140" s="3">
        <f t="shared" ref="I140" si="87">SUM(I141:I147)</f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88">D141+F141-E141-G141</f>
        <v>0</v>
      </c>
      <c r="I141" s="4">
        <f t="shared" ref="I141:I147" si="89">C141+H141</f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88"/>
        <v>0</v>
      </c>
      <c r="I142" s="4">
        <f t="shared" si="89"/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88"/>
        <v>0</v>
      </c>
      <c r="I143" s="4">
        <f t="shared" si="89"/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88"/>
        <v>0</v>
      </c>
      <c r="I144" s="4">
        <f t="shared" si="89"/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88"/>
        <v>0</v>
      </c>
      <c r="I145" s="4">
        <f t="shared" si="89"/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88"/>
        <v>0</v>
      </c>
      <c r="I146" s="4">
        <f t="shared" si="89"/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88"/>
        <v>0</v>
      </c>
      <c r="I147" s="4">
        <f t="shared" si="89"/>
        <v>0</v>
      </c>
    </row>
    <row r="148" spans="2:9" x14ac:dyDescent="0.2">
      <c r="B148" s="17" t="s">
        <v>105</v>
      </c>
      <c r="C148" s="3">
        <f>SUM(C149:C151)</f>
        <v>0</v>
      </c>
      <c r="D148" s="3">
        <f t="shared" ref="D148" si="90">SUM(D149:D151)</f>
        <v>0</v>
      </c>
      <c r="E148" s="3">
        <f t="shared" ref="E148" si="91">SUM(E149:E151)</f>
        <v>0</v>
      </c>
      <c r="F148" s="3">
        <f t="shared" ref="F148" si="92">SUM(F149:F151)</f>
        <v>0</v>
      </c>
      <c r="G148" s="3">
        <f t="shared" ref="G148" si="93">SUM(G149:G151)</f>
        <v>0</v>
      </c>
      <c r="H148" s="3">
        <f t="shared" ref="H148" si="94">SUM(H149:H151)</f>
        <v>0</v>
      </c>
      <c r="I148" s="3">
        <f t="shared" ref="I148" si="95">SUM(I149:I151)</f>
        <v>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96">D149+F149-E149-G149</f>
        <v>0</v>
      </c>
      <c r="I149" s="4">
        <f t="shared" ref="I149:I151" si="97">C149+H149</f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96"/>
        <v>0</v>
      </c>
      <c r="I150" s="4">
        <f t="shared" si="97"/>
        <v>0</v>
      </c>
    </row>
    <row r="151" spans="2:9" x14ac:dyDescent="0.2">
      <c r="B151" s="16" t="s">
        <v>108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96"/>
        <v>0</v>
      </c>
      <c r="I151" s="4">
        <f t="shared" si="97"/>
        <v>0</v>
      </c>
    </row>
    <row r="152" spans="2:9" x14ac:dyDescent="0.2">
      <c r="B152" s="17" t="s">
        <v>109</v>
      </c>
      <c r="C152" s="3">
        <f>SUM(C153:C159)</f>
        <v>0</v>
      </c>
      <c r="D152" s="3">
        <f t="shared" ref="D152" si="98">SUM(D153:D159)</f>
        <v>0</v>
      </c>
      <c r="E152" s="3">
        <f t="shared" ref="E152" si="99">SUM(E153:E159)</f>
        <v>0</v>
      </c>
      <c r="F152" s="3">
        <f t="shared" ref="F152" si="100">SUM(F153:F159)</f>
        <v>0</v>
      </c>
      <c r="G152" s="3">
        <f t="shared" ref="G152" si="101">SUM(G153:G159)</f>
        <v>0</v>
      </c>
      <c r="H152" s="3">
        <f t="shared" ref="H152" si="102">SUM(H153:H159)</f>
        <v>0</v>
      </c>
      <c r="I152" s="3">
        <f t="shared" ref="I152" si="103">SUM(I153:I159)</f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104">D153+F153-E153-G153</f>
        <v>0</v>
      </c>
      <c r="I153" s="4">
        <f t="shared" ref="I153:I159" si="105">C153+H153</f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04"/>
        <v>0</v>
      </c>
      <c r="I154" s="4">
        <f t="shared" si="105"/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04"/>
        <v>0</v>
      </c>
      <c r="I155" s="4">
        <f t="shared" si="105"/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04"/>
        <v>0</v>
      </c>
      <c r="I156" s="4">
        <f t="shared" si="105"/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04"/>
        <v>0</v>
      </c>
      <c r="I157" s="4">
        <f t="shared" si="105"/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04"/>
        <v>0</v>
      </c>
      <c r="I158" s="4">
        <f t="shared" si="105"/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04"/>
        <v>0</v>
      </c>
      <c r="I159" s="4">
        <f t="shared" si="105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f>C87+C13</f>
        <v>3475152.1799999997</v>
      </c>
      <c r="D161" s="6">
        <f t="shared" ref="D161:I161" si="106">D87+D13</f>
        <v>1113811.55</v>
      </c>
      <c r="E161" s="6">
        <f t="shared" si="106"/>
        <v>104000</v>
      </c>
      <c r="F161" s="6">
        <f t="shared" si="106"/>
        <v>0</v>
      </c>
      <c r="G161" s="6">
        <f t="shared" si="106"/>
        <v>0</v>
      </c>
      <c r="H161" s="6">
        <f t="shared" si="106"/>
        <v>1009811.55</v>
      </c>
      <c r="I161" s="6">
        <f t="shared" si="106"/>
        <v>4484963.7300000004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ignoredErrors>
    <ignoredError sqref="C13:I14 C44:I51 C22:G22 C79:I88 C52:G57 D102:G107 C96:C115 D96:G101 H89:I95 C78:G78 I114:I115 H108:H115 D116:G127 I160:I161 D136:G159 I155:I159 H155:H159 C126:C152 C16:I16 C15 E15:I15 C18:I21 C17 E17:I17 C25:G25 C23 E23:G23 C24 E24:G24 C28:G30 C26 E26:G26 C27 E27:G27 C32:G32 C31 E31:G31 C36:G36 C33 E33:G33 C34 E34:G34 C35 E35:G35 C39:G39 C37 E37:G37 C38 F38:G38 C42:G43 C40:D40 F40:G40 C41 E41:G41 C59:G60 C58:D58 F58:G58 C62:G77 C61:D61 F61:G61" unlockedFormula="1"/>
    <ignoredError sqref="H22:I43 H52:I77 H78:I78 H96:I101 H102:I107 I108:I113 I116:I148 H116:H147 H149:H154 H148 I149:I154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F31" sqref="F3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ht="12" thickBot="1" x14ac:dyDescent="0.25">
      <c r="C5" s="44" t="s">
        <v>121</v>
      </c>
    </row>
    <row r="6" spans="1:6" x14ac:dyDescent="0.2">
      <c r="B6" s="97" t="str">
        <f>B1</f>
        <v>JUNTA MUNICIPAL DE AGUA POTABLE DE CORONEO, GTO.</v>
      </c>
      <c r="C6" s="98"/>
      <c r="D6" s="98"/>
      <c r="E6" s="98"/>
      <c r="F6" s="99"/>
    </row>
    <row r="7" spans="1:6" x14ac:dyDescent="0.2">
      <c r="B7" s="100" t="s">
        <v>122</v>
      </c>
      <c r="C7" s="101"/>
      <c r="D7" s="101"/>
      <c r="E7" s="101"/>
      <c r="F7" s="102"/>
    </row>
    <row r="8" spans="1:6" x14ac:dyDescent="0.2">
      <c r="B8" s="103" t="s">
        <v>123</v>
      </c>
      <c r="C8" s="104"/>
      <c r="D8" s="104"/>
      <c r="E8" s="104"/>
      <c r="F8" s="105"/>
    </row>
    <row r="9" spans="1:6" ht="22.5" x14ac:dyDescent="0.2">
      <c r="B9" s="95" t="s">
        <v>124</v>
      </c>
      <c r="C9" s="96" t="s">
        <v>125</v>
      </c>
      <c r="D9" s="83" t="s">
        <v>126</v>
      </c>
      <c r="E9" s="83" t="s">
        <v>127</v>
      </c>
      <c r="F9" s="84" t="s">
        <v>128</v>
      </c>
    </row>
    <row r="10" spans="1:6" x14ac:dyDescent="0.2">
      <c r="A10" s="43"/>
      <c r="B10" s="95"/>
      <c r="C10" s="96"/>
      <c r="D10" s="83" t="s">
        <v>129</v>
      </c>
      <c r="E10" s="83" t="s">
        <v>130</v>
      </c>
      <c r="F10" s="84" t="s">
        <v>131</v>
      </c>
    </row>
    <row r="11" spans="1:6" x14ac:dyDescent="0.2">
      <c r="B11" s="69"/>
      <c r="C11" s="70" t="s">
        <v>132</v>
      </c>
      <c r="D11" s="71">
        <f>SUM(D12:D20)</f>
        <v>3660822.93</v>
      </c>
      <c r="E11" s="71">
        <f t="shared" ref="E11:F11" si="0">SUM(E12:E20)</f>
        <v>3531550.23</v>
      </c>
      <c r="F11" s="72">
        <f t="shared" si="0"/>
        <v>129272.70000000017</v>
      </c>
    </row>
    <row r="12" spans="1:6" x14ac:dyDescent="0.2">
      <c r="B12" s="73">
        <v>1000</v>
      </c>
      <c r="C12" s="74" t="s">
        <v>133</v>
      </c>
      <c r="D12" s="75">
        <v>1390622.2400000002</v>
      </c>
      <c r="E12" s="75">
        <v>1390622.2400000002</v>
      </c>
      <c r="F12" s="76">
        <f>D12-E12</f>
        <v>0</v>
      </c>
    </row>
    <row r="13" spans="1:6" x14ac:dyDescent="0.2">
      <c r="B13" s="73">
        <v>2000</v>
      </c>
      <c r="C13" s="74" t="s">
        <v>134</v>
      </c>
      <c r="D13" s="75">
        <v>274756.86000000004</v>
      </c>
      <c r="E13" s="75">
        <v>273567.14</v>
      </c>
      <c r="F13" s="76">
        <f t="shared" ref="F13:F30" si="1">D13-E13</f>
        <v>1189.7200000000303</v>
      </c>
    </row>
    <row r="14" spans="1:6" x14ac:dyDescent="0.2">
      <c r="B14" s="73">
        <v>3000</v>
      </c>
      <c r="C14" s="74" t="s">
        <v>135</v>
      </c>
      <c r="D14" s="75">
        <v>1659926.5599999998</v>
      </c>
      <c r="E14" s="75">
        <v>1659120.1599999997</v>
      </c>
      <c r="F14" s="76">
        <f t="shared" si="1"/>
        <v>806.4000000001397</v>
      </c>
    </row>
    <row r="15" spans="1:6" x14ac:dyDescent="0.2">
      <c r="B15" s="73">
        <v>4000</v>
      </c>
      <c r="C15" s="74" t="s">
        <v>136</v>
      </c>
      <c r="D15" s="75">
        <v>0</v>
      </c>
      <c r="E15" s="75">
        <v>0</v>
      </c>
      <c r="F15" s="76">
        <f t="shared" si="1"/>
        <v>0</v>
      </c>
    </row>
    <row r="16" spans="1:6" x14ac:dyDescent="0.2">
      <c r="B16" s="73">
        <v>5000</v>
      </c>
      <c r="C16" s="74" t="s">
        <v>137</v>
      </c>
      <c r="D16" s="75">
        <v>0</v>
      </c>
      <c r="E16" s="75">
        <v>0</v>
      </c>
      <c r="F16" s="76">
        <f t="shared" si="1"/>
        <v>0</v>
      </c>
    </row>
    <row r="17" spans="2:6" x14ac:dyDescent="0.2">
      <c r="B17" s="73">
        <v>6000</v>
      </c>
      <c r="C17" s="74" t="s">
        <v>138</v>
      </c>
      <c r="D17" s="75">
        <v>0</v>
      </c>
      <c r="E17" s="75">
        <v>0</v>
      </c>
      <c r="F17" s="76">
        <f t="shared" si="1"/>
        <v>0</v>
      </c>
    </row>
    <row r="18" spans="2:6" x14ac:dyDescent="0.2">
      <c r="B18" s="73">
        <v>7000</v>
      </c>
      <c r="C18" s="74" t="s">
        <v>139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140</v>
      </c>
      <c r="D19" s="75">
        <v>208240.69</v>
      </c>
      <c r="E19" s="75">
        <v>208240.69</v>
      </c>
      <c r="F19" s="76">
        <f t="shared" si="1"/>
        <v>0</v>
      </c>
    </row>
    <row r="20" spans="2:6" x14ac:dyDescent="0.2">
      <c r="B20" s="73">
        <v>9000</v>
      </c>
      <c r="C20" s="74" t="s">
        <v>141</v>
      </c>
      <c r="D20" s="75">
        <v>127276.58</v>
      </c>
      <c r="E20" s="75">
        <v>0</v>
      </c>
      <c r="F20" s="76">
        <f t="shared" si="1"/>
        <v>127276.58</v>
      </c>
    </row>
    <row r="21" spans="2:6" x14ac:dyDescent="0.2">
      <c r="B21" s="73"/>
      <c r="C21" s="77" t="s">
        <v>142</v>
      </c>
      <c r="D21" s="78">
        <f>SUM(D22:D30)</f>
        <v>0</v>
      </c>
      <c r="E21" s="78">
        <f t="shared" ref="E21:F21" si="2">SUM(E22:E30)</f>
        <v>0</v>
      </c>
      <c r="F21" s="79">
        <f t="shared" si="2"/>
        <v>0</v>
      </c>
    </row>
    <row r="22" spans="2:6" x14ac:dyDescent="0.2">
      <c r="B22" s="73">
        <v>1000</v>
      </c>
      <c r="C22" s="74" t="s">
        <v>133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134</v>
      </c>
      <c r="D23" s="75">
        <v>0</v>
      </c>
      <c r="E23" s="75">
        <v>0</v>
      </c>
      <c r="F23" s="76">
        <f t="shared" si="1"/>
        <v>0</v>
      </c>
    </row>
    <row r="24" spans="2:6" x14ac:dyDescent="0.2">
      <c r="B24" s="73">
        <v>3000</v>
      </c>
      <c r="C24" s="74" t="s">
        <v>135</v>
      </c>
      <c r="D24" s="75">
        <v>0</v>
      </c>
      <c r="E24" s="75">
        <v>0</v>
      </c>
      <c r="F24" s="76">
        <f t="shared" si="1"/>
        <v>0</v>
      </c>
    </row>
    <row r="25" spans="2:6" x14ac:dyDescent="0.2">
      <c r="B25" s="73">
        <v>4000</v>
      </c>
      <c r="C25" s="74" t="s">
        <v>136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137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138</v>
      </c>
      <c r="D27" s="75">
        <v>0</v>
      </c>
      <c r="E27" s="75">
        <v>0</v>
      </c>
      <c r="F27" s="76">
        <f t="shared" si="1"/>
        <v>0</v>
      </c>
    </row>
    <row r="28" spans="2:6" x14ac:dyDescent="0.2">
      <c r="B28" s="73">
        <v>7000</v>
      </c>
      <c r="C28" s="74" t="s">
        <v>139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140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141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42</v>
      </c>
      <c r="D31" s="67">
        <f>D11+D21</f>
        <v>3660822.93</v>
      </c>
      <c r="E31" s="67">
        <f t="shared" ref="E31:F31" si="3">E11+E21</f>
        <v>3531550.23</v>
      </c>
      <c r="F31" s="68">
        <f t="shared" si="3"/>
        <v>129272.70000000017</v>
      </c>
    </row>
    <row r="33" spans="3:3" x14ac:dyDescent="0.2">
      <c r="C33" s="87" t="s">
        <v>143</v>
      </c>
    </row>
    <row r="34" spans="3:3" x14ac:dyDescent="0.2">
      <c r="C34" s="86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146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147</v>
      </c>
    </row>
    <row r="31" spans="1:2" x14ac:dyDescent="0.2">
      <c r="B31" s="85" t="s">
        <v>29</v>
      </c>
    </row>
    <row r="33" spans="2:2" x14ac:dyDescent="0.2">
      <c r="B33" s="85" t="s">
        <v>148</v>
      </c>
    </row>
    <row r="34" spans="2:2" x14ac:dyDescent="0.2">
      <c r="B34" s="85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JUNTA MUNICIPAL DE AGUA POTABLE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16</v>
      </c>
    </row>
    <row r="7" spans="1:6" x14ac:dyDescent="0.2">
      <c r="B7" s="1" t="s">
        <v>150</v>
      </c>
    </row>
    <row r="8" spans="1:6" x14ac:dyDescent="0.2">
      <c r="B8" s="46" t="s">
        <v>151</v>
      </c>
    </row>
    <row r="9" spans="1:6" x14ac:dyDescent="0.2">
      <c r="A9" s="43"/>
      <c r="B9" s="48" t="s">
        <v>152</v>
      </c>
    </row>
    <row r="10" spans="1:6" x14ac:dyDescent="0.2">
      <c r="B10" s="48" t="s">
        <v>153</v>
      </c>
    </row>
    <row r="13" spans="1:6" x14ac:dyDescent="0.2">
      <c r="C13" s="87" t="s">
        <v>154</v>
      </c>
    </row>
    <row r="14" spans="1:6" x14ac:dyDescent="0.2">
      <c r="C14" s="86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157</v>
      </c>
    </row>
    <row r="25" spans="1:2" x14ac:dyDescent="0.2">
      <c r="A25" s="53"/>
      <c r="B25" s="85" t="s">
        <v>29</v>
      </c>
    </row>
    <row r="26" spans="1:2" x14ac:dyDescent="0.2">
      <c r="A26" s="53"/>
      <c r="B26" s="85"/>
    </row>
    <row r="27" spans="1:2" x14ac:dyDescent="0.2">
      <c r="A27" s="53"/>
      <c r="B27" s="85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DELL</cp:lastModifiedBy>
  <cp:revision/>
  <dcterms:created xsi:type="dcterms:W3CDTF">2024-03-15T21:50:03Z</dcterms:created>
  <dcterms:modified xsi:type="dcterms:W3CDTF">2025-01-15T21:22:16Z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