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Sistecad\Contacad\salen\012024\"/>
    </mc:Choice>
  </mc:AlternateContent>
  <xr:revisionPtr revIDLastSave="0" documentId="8_{A6FF726B-BB27-4546-AC7B-FDDF1628B3BF}" xr6:coauthVersionLast="46" xr6:coauthVersionMax="46" xr10:uidLastSave="{00000000-0000-0000-0000-000000000000}"/>
  <bookViews>
    <workbookView xWindow="1560" yWindow="1560" windowWidth="15375" windowHeight="7785" tabRatio="782" activeTab="5" xr2:uid="{00000000-000D-0000-FFFF-FFFF00000000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81029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H148" i="1" s="1"/>
  <c r="G148" i="1"/>
  <c r="F148" i="1"/>
  <c r="E148" i="1"/>
  <c r="D148" i="1"/>
  <c r="C148" i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G140" i="1"/>
  <c r="F140" i="1"/>
  <c r="E140" i="1"/>
  <c r="D140" i="1"/>
  <c r="C140" i="1"/>
  <c r="H139" i="1"/>
  <c r="I139" i="1" s="1"/>
  <c r="H138" i="1"/>
  <c r="I138" i="1" s="1"/>
  <c r="H137" i="1"/>
  <c r="I137" i="1" s="1"/>
  <c r="G136" i="1"/>
  <c r="F136" i="1"/>
  <c r="E136" i="1"/>
  <c r="D136" i="1"/>
  <c r="C136" i="1"/>
  <c r="H135" i="1"/>
  <c r="I135" i="1" s="1"/>
  <c r="H134" i="1"/>
  <c r="I134" i="1" s="1"/>
  <c r="H133" i="1"/>
  <c r="I133" i="1" s="1"/>
  <c r="I132" i="1"/>
  <c r="H132" i="1"/>
  <c r="H131" i="1"/>
  <c r="I131" i="1" s="1"/>
  <c r="H130" i="1"/>
  <c r="I130" i="1" s="1"/>
  <c r="H129" i="1"/>
  <c r="I129" i="1" s="1"/>
  <c r="H128" i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H74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I50" i="1"/>
  <c r="H50" i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I27" i="1"/>
  <c r="H27" i="1"/>
  <c r="H26" i="1"/>
  <c r="I26" i="1" s="1"/>
  <c r="H25" i="1"/>
  <c r="I25" i="1" s="1"/>
  <c r="H24" i="1"/>
  <c r="H23" i="1"/>
  <c r="I23" i="1" s="1"/>
  <c r="I19" i="1"/>
  <c r="I18" i="1"/>
  <c r="I17" i="1"/>
  <c r="H21" i="1"/>
  <c r="I21" i="1" s="1"/>
  <c r="H20" i="1"/>
  <c r="I20" i="1" s="1"/>
  <c r="H19" i="1"/>
  <c r="H18" i="1"/>
  <c r="H17" i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I136" i="1" l="1"/>
  <c r="H136" i="1"/>
  <c r="H126" i="1"/>
  <c r="D87" i="1"/>
  <c r="G87" i="1"/>
  <c r="E87" i="1"/>
  <c r="H88" i="1"/>
  <c r="H62" i="1"/>
  <c r="C13" i="1"/>
  <c r="I152" i="1"/>
  <c r="H22" i="1"/>
  <c r="I63" i="1"/>
  <c r="I66" i="1"/>
  <c r="I76" i="1"/>
  <c r="I74" i="1" s="1"/>
  <c r="I92" i="1"/>
  <c r="I88" i="1" s="1"/>
  <c r="I128" i="1"/>
  <c r="I126" i="1" s="1"/>
  <c r="H152" i="1"/>
  <c r="I24" i="1"/>
  <c r="I22" i="1" s="1"/>
  <c r="H32" i="1"/>
  <c r="I78" i="1"/>
  <c r="I62" i="1"/>
  <c r="H52" i="1"/>
  <c r="H140" i="1"/>
  <c r="F87" i="1"/>
  <c r="C87" i="1"/>
  <c r="H106" i="1"/>
  <c r="I106" i="1"/>
  <c r="I140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D161" i="1" l="1"/>
  <c r="G161" i="1"/>
  <c r="E161" i="1"/>
  <c r="H87" i="1"/>
  <c r="F161" i="1"/>
  <c r="C161" i="1"/>
  <c r="I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<sst xmlns="http://schemas.openxmlformats.org/spreadsheetml/2006/main" count="322" uniqueCount="170">
  <si>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</si>
  <si>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</si>
  <si>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</si>
  <si>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</si>
  <si>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</si>
  <si>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</si>
  <si>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</si>
  <si>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</si>
  <si>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</si>
  <si>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</si>
  <si>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</si>
  <si>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</si>
  <si>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</si>
  <si>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</si>
  <si>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</si>
  <si>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</si>
  <si>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</si>
  <si>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</si>
  <si>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</si>
  <si>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</si>
  <si>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</si>
  <si>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</si>
  <si>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</si>
  <si>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</si>
  <si>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</si>
  <si>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</si>
  <si>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</si>
  <si>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</si>
  <si>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</si>
  <si>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</si>
  <si>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</si>
  <si>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</si>
  <si>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</si>
  <si>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</si>
  <si>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</si>
  <si>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</si>
  <si>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</si>
  <si>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</si>
  <si>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</si>
  <si>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</si>
  <si>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</si>
  <si>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</si>
  <si>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</si>
  <si>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</si>
  <si>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</si>
  <si>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</si>
  <si>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</si>
  <si>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</si>
  <si>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</si>
  <si>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</si>
  <si>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</si>
  <si>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</si>
  <si>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</si>
  <si>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</si>
  <si>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</si>
  <si>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</si>
  <si>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</si>
  <si>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</si>
  <si>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</si>
  <si>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</si>
  <si>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</si>
  <si>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</si>
  <si>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</si>
  <si>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</si>
  <si>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</si>
  <si>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</si>
  <si>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</si>
  <si>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</si>
  <si>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</si>
  <si>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</si>
  <si>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</si>
  <si>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</si>
  <si>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</si>
  <si>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</si>
  <si>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</si>
  <si>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</si>
  <si>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</si>
  <si>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</si>
  <si>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</si>
  <si>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</si>
  <si>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</si>
  <si>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</si>
  <si>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</si>
  <si>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</si>
  <si>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</si>
  <si>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</si>
  <si>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</si>
  <si>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</si>
  <si>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</si>
  <si>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</si>
  <si>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</si>
  <si>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</si>
  <si>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</si>
  <si>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</si>
  <si>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</si>
  <si>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</si>
  <si>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</si>
  <si>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</si>
  <si>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</si>
  <si>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</si>
  <si>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</si>
  <si>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</si>
  <si>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</si>
  <si>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</si>
  <si>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</si>
  <si>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</si>
  <si>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</si>
  <si>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</si>
  <si>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</si>
  <si>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</si>
  <si>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</si>
  <si>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</si>
  <si>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</si>
  <si>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</si>
  <si>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</si>
  <si>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</si>
  <si>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</si>
  <si>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</si>
  <si>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</si>
  <si>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</si>
  <si>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</si>
  <si>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</si>
  <si>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</si>
  <si>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</si>
  <si>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</si>
  <si>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</si>
  <si>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</si>
  <si>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</si>
  <si>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</si>
  <si>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</si>
  <si>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</si>
  <si>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</si>
  <si>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</si>
  <si>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</si>
  <si>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</si>
  <si>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</si>
  <si>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</si>
  <si>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</si>
  <si>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</si>
  <si>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</si>
  <si>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</si>
  <si>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</si>
  <si>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</si>
  <si>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</si>
  <si>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</si>
  <si>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</si>
  <si>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</si>
  <si>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</si>
  <si>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</si>
  <si>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</si>
  <si>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</si>
  <si>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</si>
  <si>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</si>
  <si>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</si>
  <si>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</si>
  <si>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</si>
  <si>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</si>
  <si>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</si>
  <si>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</si>
  <si>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</si>
  <si>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</si>
  <si>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</si>
  <si>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</si>
  <si>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</si>
  <si>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</si>
  <si>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</si>
  <si>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</si>
  <si>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</si>
  <si>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JUNTA MUNICIPAL DE AGUA POTABLE DE CORONEO, GTO.</t>
  </si>
  <si>
    <t xml:space="preserve"> DEL 01 DE ENERO DEL 2024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</si>
</sst>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3" xfId="5" xr:uid="{00000000-0005-0000-0000-000007000000}"/>
    <cellStyle name="Normal 4" xfId="6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1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MARZO DEL 2024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31 DE MARZO DEL 2024</v>
      </c>
      <c r="C3" s="88"/>
      <c r="D3" s="88"/>
      <c r="E3" s="41" t="s">
        <v>4</v>
      </c>
      <c r="F3" s="42">
        <f>'Notas de Disciplina Financiera'!D3</f>
        <v>1</v>
      </c>
    </row>
    <row r="5" spans="1:9" x14ac:dyDescent="0.2">
      <c r="B5" s="44" t="s">
        <v>31</v>
      </c>
    </row>
    <row r="6" spans="1:9" x14ac:dyDescent="0.2">
      <c r="B6" s="94" t="str">
        <f>B1</f>
        <v>JUNTA MUNICIPAL DE AGUA POTABLE DE CORONEO,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31 DE MARZO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3475152.1799999997</v>
      </c>
      <c r="D13" s="3">
        <f t="shared" ref="D13:K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3475152.1799999997</v>
      </c>
    </row>
    <row r="14" spans="1:9" x14ac:dyDescent="0.2">
      <c r="B14" s="17" t="s">
        <v>45</v>
      </c>
      <c r="C14" s="3">
        <f>SUM(C15:C21)</f>
        <v>1441095.05</v>
      </c>
      <c r="D14" s="3">
        <f t="shared" ref="D14:K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1441095.05</v>
      </c>
    </row>
    <row r="15" spans="1:9" x14ac:dyDescent="0.2">
      <c r="B15" s="16" t="s">
        <v>46</v>
      </c>
      <c r="C15" s="4">
        <v>1175160.48</v>
      </c>
      <c r="D15" s="4">
        <v>0</v>
      </c>
      <c r="E15" s="4">
        <v>0</v>
      </c>
      <c r="F15" s="4">
        <v>0</v>
      </c>
      <c r="G15" s="4">
        <v>0</v>
      </c>
      <c r="H15" s="4">
        <f>D15+F15-E15-G15</f>
        <v>0</v>
      </c>
      <c r="I15" s="4">
        <f>C15+H15</f>
        <v>1175160.48</v>
      </c>
    </row>
    <row r="16" spans="1:9" x14ac:dyDescent="0.2">
      <c r="B16" s="16" t="s">
        <v>47</v>
      </c>
      <c r="C16" s="4">
        <v>5000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5000</v>
      </c>
    </row>
    <row r="17" spans="2:9" x14ac:dyDescent="0.2">
      <c r="B17" s="16" t="s">
        <v>48</v>
      </c>
      <c r="C17" s="4">
        <v>173334.56999999998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173334.56999999998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87600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87600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436961.15</v>
      </c>
      <c r="D22" s="3">
        <f t="shared" ref="D22:K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436961.15</v>
      </c>
    </row>
    <row r="23" spans="2:9" x14ac:dyDescent="0.2">
      <c r="B23" s="16" t="s">
        <v>54</v>
      </c>
      <c r="C23" s="4">
        <v>51000</v>
      </c>
      <c r="D23" s="4">
        <v>0</v>
      </c>
      <c r="E23" s="4">
        <v>0</v>
      </c>
      <c r="F23" s="4">
        <v>0</v>
      </c>
      <c r="G23" s="4">
        <v>0</v>
      </c>
      <c r="H23" s="4">
        <f t="shared" ref="H23:H31" si="5">D23+F23-E23-G23</f>
        <v>0</v>
      </c>
      <c r="I23" s="4">
        <f t="shared" ref="I23:I31" si="6">C23+H23</f>
        <v>51000</v>
      </c>
    </row>
    <row r="24" spans="2:9" x14ac:dyDescent="0.2">
      <c r="B24" s="16" t="s">
        <v>55</v>
      </c>
      <c r="C24" s="4">
        <v>15500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15500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196000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196000</v>
      </c>
    </row>
    <row r="27" spans="2:9" x14ac:dyDescent="0.2">
      <c r="B27" s="16" t="s">
        <v>58</v>
      </c>
      <c r="C27" s="4">
        <v>40000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40000</v>
      </c>
    </row>
    <row r="28" spans="2:9" x14ac:dyDescent="0.2">
      <c r="B28" s="16" t="s">
        <v>59</v>
      </c>
      <c r="C28" s="4">
        <v>64000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64000</v>
      </c>
    </row>
    <row r="29" spans="2:9" x14ac:dyDescent="0.2">
      <c r="B29" s="16" t="s">
        <v>60</v>
      </c>
      <c r="C29" s="4">
        <v>20000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20000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50461.15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50461.15</v>
      </c>
    </row>
    <row r="32" spans="2:9" x14ac:dyDescent="0.2">
      <c r="B32" s="17" t="s">
        <v>63</v>
      </c>
      <c r="C32" s="3">
        <f>SUM(C33:C41)</f>
        <v>1223655.1399999999</v>
      </c>
      <c r="D32" s="3">
        <f t="shared" ref="D32:K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1223655.1399999999</v>
      </c>
    </row>
    <row r="33" spans="2:9" x14ac:dyDescent="0.2">
      <c r="B33" s="16" t="s">
        <v>64</v>
      </c>
      <c r="C33" s="4">
        <v>563500</v>
      </c>
      <c r="D33" s="4">
        <v>0</v>
      </c>
      <c r="E33" s="4">
        <v>0</v>
      </c>
      <c r="F33" s="4">
        <v>0</v>
      </c>
      <c r="G33" s="4">
        <v>0</v>
      </c>
      <c r="H33" s="4">
        <f t="shared" ref="H33:H41" si="8">D33+F33-E33-G33</f>
        <v>0</v>
      </c>
      <c r="I33" s="4">
        <f t="shared" ref="I33:I41" si="9">C33+H33</f>
        <v>563500</v>
      </c>
    </row>
    <row r="34" spans="2:9" x14ac:dyDescent="0.2">
      <c r="B34" s="16" t="s">
        <v>65</v>
      </c>
      <c r="C34" s="4">
        <v>12000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12000</v>
      </c>
    </row>
    <row r="35" spans="2:9" x14ac:dyDescent="0.2">
      <c r="B35" s="16" t="s">
        <v>66</v>
      </c>
      <c r="C35" s="4">
        <v>149500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149500</v>
      </c>
    </row>
    <row r="36" spans="2:9" x14ac:dyDescent="0.2">
      <c r="B36" s="16" t="s">
        <v>67</v>
      </c>
      <c r="C36" s="4">
        <v>24500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24500</v>
      </c>
    </row>
    <row r="37" spans="2:9" x14ac:dyDescent="0.2">
      <c r="B37" s="16" t="s">
        <v>68</v>
      </c>
      <c r="C37" s="4">
        <v>204500</v>
      </c>
      <c r="D37" s="4">
        <v>0</v>
      </c>
      <c r="E37" s="4">
        <v>0</v>
      </c>
      <c r="F37" s="4">
        <v>0</v>
      </c>
      <c r="G37" s="4">
        <v>0</v>
      </c>
      <c r="H37" s="4">
        <f t="shared" si="8"/>
        <v>0</v>
      </c>
      <c r="I37" s="4">
        <f t="shared" si="9"/>
        <v>204500</v>
      </c>
    </row>
    <row r="38" spans="2:9" x14ac:dyDescent="0.2">
      <c r="B38" s="16" t="s">
        <v>69</v>
      </c>
      <c r="C38" s="4">
        <v>17867.330000000002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17867.330000000002</v>
      </c>
    </row>
    <row r="39" spans="2:9" x14ac:dyDescent="0.2">
      <c r="B39" s="16" t="s">
        <v>70</v>
      </c>
      <c r="C39" s="4">
        <v>12000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12000</v>
      </c>
    </row>
    <row r="40" spans="2:9" x14ac:dyDescent="0.2">
      <c r="B40" s="16" t="s">
        <v>71</v>
      </c>
      <c r="C40" s="4">
        <v>43000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43000</v>
      </c>
    </row>
    <row r="41" spans="2:9" x14ac:dyDescent="0.2">
      <c r="B41" s="16" t="s">
        <v>72</v>
      </c>
      <c r="C41" s="4">
        <v>196787.81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196787.81</v>
      </c>
    </row>
    <row r="42" spans="2:9" x14ac:dyDescent="0.2">
      <c r="B42" s="17" t="s">
        <v>73</v>
      </c>
      <c r="C42" s="3">
        <f>SUM(C43:C51)</f>
        <v>0</v>
      </c>
      <c r="D42" s="3">
        <f t="shared" ref="D42:K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117800</v>
      </c>
      <c r="D52" s="3">
        <f t="shared" ref="D52:K52" si="13">SUM(D53:D61)</f>
        <v>0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117800</v>
      </c>
    </row>
    <row r="53" spans="2:9" x14ac:dyDescent="0.2">
      <c r="B53" s="16" t="s">
        <v>84</v>
      </c>
      <c r="C53" s="4">
        <v>22000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22000</v>
      </c>
    </row>
    <row r="54" spans="2:9" x14ac:dyDescent="0.2">
      <c r="B54" s="16" t="s">
        <v>85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12800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12800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83000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83000</v>
      </c>
    </row>
    <row r="62" spans="2:9" x14ac:dyDescent="0.2">
      <c r="B62" s="17" t="s">
        <v>93</v>
      </c>
      <c r="C62" s="3">
        <f>SUM(C63:C65)</f>
        <v>0</v>
      </c>
      <c r="D62" s="3">
        <f t="shared" ref="D62:K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K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255640.84</v>
      </c>
      <c r="D74" s="3">
        <f t="shared" ref="D74:K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255640.84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255640.84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255640.84</v>
      </c>
    </row>
    <row r="78" spans="2:9" x14ac:dyDescent="0.2">
      <c r="B78" s="17" t="s">
        <v>109</v>
      </c>
      <c r="C78" s="3">
        <f>SUM(C79:C85)</f>
        <v>0</v>
      </c>
      <c r="D78" s="3">
        <f t="shared" ref="D78:K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:K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:K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:K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:K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:K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:K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:K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:K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:K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:K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3475152.1799999997</v>
      </c>
      <c r="D161" s="6">
        <f t="shared" ref="D161:K161" si="106">D87+D13</f>
        <v>0</v>
      </c>
      <c r="E161" s="6">
        <f t="shared" si="106"/>
        <v>0</v>
      </c>
      <c r="F161" s="6">
        <f t="shared" si="106"/>
        <v>0</v>
      </c>
      <c r="G161" s="6">
        <f t="shared" si="106"/>
        <v>0</v>
      </c>
      <c r="H161" s="6">
        <f t="shared" si="106"/>
        <v>0</v>
      </c>
      <c r="I161" s="6">
        <f t="shared" si="106"/>
        <v>3475152.1799999997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showGridLines="0" tabSelected="1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MARZO DEL 2024</v>
      </c>
      <c r="C3" s="88"/>
      <c r="D3" s="88"/>
      <c r="E3" s="41" t="s">
        <v>4</v>
      </c>
      <c r="F3" s="42">
        <f>'Notas de Disciplina Financiera'!D3</f>
        <v>1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JUNTA MUNICIPAL DE AGUA POTABLE DE CORONEO,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0</v>
      </c>
      <c r="E12" s="75">
        <v>0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500-000000000000}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MARZO DEL 2024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MARZO DEL 2024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MARZO DEL 2024</v>
      </c>
      <c r="C3" s="88"/>
      <c r="D3" s="88"/>
      <c r="E3" s="41" t="s">
        <v>4</v>
      </c>
      <c r="F3" s="42">
        <f>'Notas de Disciplina Financiera'!D3</f>
        <v>1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JUMAPASC CORONEO2018-2021</cp:lastModifiedBy>
  <cp:revision/>
  <dcterms:created xsi:type="dcterms:W3CDTF">2024-03-15T21:50:03Z</dcterms:created>
  <dcterms:modified xsi:type="dcterms:W3CDTF">2024-04-23T19:02:15Z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