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5\"/>
    </mc:Choice>
  </mc:AlternateContent>
  <bookViews>
    <workbookView visibility="hidden" xWindow="-105" yWindow="-105" windowWidth="19425" windowHeight="10305" firstSheet="7" activeTab="7"/>
    <workbookView visibility="hidden" xWindow="-105" yWindow="-105" windowWidth="19425" windowHeight="10305" firstSheet="7" activeTab="7"/>
    <workbookView visibility="hidden" xWindow="-105" yWindow="-105" windowWidth="19425" windowHeight="10305"/>
    <workbookView xWindow="-105" yWindow="-105" windowWidth="19425" windowHeight="10305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  <definedName name="_xlnm.Print_Area" localSheetId="1">ACT!$A$1:$J$226</definedName>
  </definedNames>
  <calcPr calcId="162913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38" i="62" l="1"/>
  <c r="C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<sst xmlns="http://schemas.openxmlformats.org/spreadsheetml/2006/main" count="880" uniqueCount="595">
  <si>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</si>
  <si>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</si>
  <si>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</si>
  <si>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</si>
  <si>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</si>
  <si>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</si>
  <si>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</si>
  <si>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</si>
  <si>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</si>
  <si>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</si>
  <si>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</si>
  <si>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</si>
  <si>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</si>
  <si>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</si>
  <si>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</si>
  <si>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</si>
  <si>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</si>
  <si>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</si>
  <si>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</si>
  <si>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</si>
  <si>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</si>
  <si>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</si>
  <si>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</si>
  <si>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</si>
  <si>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</si>
  <si>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</si>
  <si>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</si>
  <si>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</si>
  <si>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</si>
  <si>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</si>
  <si>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</si>
  <si>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</si>
  <si>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</si>
  <si>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</si>
  <si>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</si>
  <si>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</si>
  <si>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</si>
  <si>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</si>
  <si>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</si>
  <si>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</si>
  <si>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</si>
  <si>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</si>
  <si>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</si>
  <si>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</si>
  <si>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</si>
  <si>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</si>
  <si>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</si>
  <si>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</si>
  <si>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</si>
  <si>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</si>
  <si>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</si>
  <si>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</si>
  <si>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</si>
  <si>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</si>
  <si>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</si>
  <si>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</si>
  <si>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</si>
  <si>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</si>
  <si>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</si>
  <si>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</si>
  <si>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</si>
  <si>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</si>
  <si>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</si>
  <si>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</si>
  <si>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</si>
  <si>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</si>
  <si>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</si>
  <si>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</si>
  <si>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</si>
  <si>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</si>
  <si>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</si>
  <si>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</si>
  <si>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</si>
  <si>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</si>
  <si>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</si>
  <si>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</si>
  <si>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</si>
  <si>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</si>
  <si>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</si>
  <si>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</si>
  <si>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</si>
  <si>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</si>
  <si>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</si>
  <si>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</si>
  <si>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</si>
  <si>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</si>
  <si>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</si>
  <si>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</si>
  <si>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</si>
  <si>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</si>
  <si>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</si>
  <si>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</si>
  <si>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</si>
  <si>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</si>
  <si>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</si>
  <si>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</si>
  <si>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</si>
  <si>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</si>
  <si>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</si>
  <si>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</si>
  <si>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</si>
  <si>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</si>
  <si>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</si>
  <si>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</si>
  <si>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</si>
  <si>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</si>
  <si>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</si>
  <si>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</si>
  <si>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</si>
  <si>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</si>
  <si>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</si>
  <si>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</si>
  <si>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</si>
  <si>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</si>
  <si>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</si>
  <si>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</si>
  <si>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</si>
  <si>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</si>
  <si>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</si>
  <si>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</si>
  <si>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</si>
  <si>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</si>
  <si>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</si>
  <si>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</si>
  <si>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</si>
  <si>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</si>
  <si>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</si>
  <si>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</si>
  <si>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</si>
  <si>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</si>
  <si>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</si>
  <si>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</si>
  <si>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</si>
  <si>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</si>
  <si>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</si>
  <si>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</si>
  <si>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</si>
  <si>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</si>
  <si>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</si>
  <si>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</si>
  <si>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</si>
  <si>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</si>
  <si>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</si>
  <si>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</si>
  <si>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</si>
  <si>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</si>
  <si>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</si>
  <si>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</si>
  <si>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</si>
  <si>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</si>
  <si>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</si>
  <si>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</si>
  <si>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</si>
  <si>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</si>
  <si>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</si>
  <si>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</si>
  <si>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</si>
  <si>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</si>
  <si>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</si>
  <si>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</si>
  <si>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</si>
  <si>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</si>
  <si>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</si>
  <si>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</si>
  <si>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</si>
  <si>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</si>
  <si>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</si>
  <si>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</si>
  <si>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</si>
  <si>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</si>
  <si>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</si>
  <si>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</si>
  <si>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</si>
  <si>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</si>
  <si>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</si>
  <si>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</si>
  <si>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</si>
  <si>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</si>
  <si>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</si>
  <si>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</si>
  <si>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</si>
  <si>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</si>
  <si>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</si>
  <si>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</si>
  <si>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</si>
  <si>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</si>
  <si>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</si>
  <si>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</si>
  <si>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</si>
  <si>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</si>
  <si>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</si>
  <si>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</si>
  <si>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</si>
  <si>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</si>
  <si>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</si>
  <si>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</si>
  <si>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</si>
  <si>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</si>
  <si>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</si>
  <si>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</si>
  <si>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</si>
  <si>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</si>
  <si>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</si>
  <si>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</si>
  <si>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</si>
  <si>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</si>
  <si>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</si>
  <si>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</si>
  <si>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</si>
  <si>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</si>
  <si>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</si>
  <si>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</si>
  <si>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</si>
  <si>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</si>
  <si>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</si>
  <si>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</si>
  <si>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</si>
  <si>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</si>
  <si>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</si>
  <si>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</si>
  <si>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</si>
  <si>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</si>
  <si>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</si>
  <si>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</si>
  <si>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</si>
  <si>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</si>
  <si>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</si>
  <si>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</si>
  <si>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</si>
  <si>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</si>
  <si>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</si>
  <si>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</si>
  <si>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</si>
  <si>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</si>
  <si>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</si>
  <si>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</si>
  <si>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</si>
  <si>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</si>
  <si>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</si>
  <si>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</si>
  <si>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</si>
  <si>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</si>
  <si>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</si>
  <si>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</si>
  <si>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</si>
  <si>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</si>
  <si>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</si>
  <si>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</si>
  <si>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</si>
  <si>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</si>
  <si>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</si>
  <si>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</si>
  <si>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</si>
  <si>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</si>
  <si>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</si>
  <si>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</si>
  <si>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</si>
  <si>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</si>
  <si>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</si>
  <si>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</si>
  <si>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</si>
  <si>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</si>
  <si>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</si>
  <si>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</si>
  <si>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</si>
  <si>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</si>
  <si>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</si>
  <si>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</si>
  <si>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</si>
  <si>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</si>
  <si>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</si>
  <si>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</si>
  <si>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</si>
  <si>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</si>
  <si>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</si>
  <si>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</si>
  <si>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</si>
  <si>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</si>
  <si>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</si>
  <si>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</si>
  <si>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</si>
  <si>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</si>
  <si>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</si>
  <si>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</si>
  <si>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</si>
  <si>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</si>
  <si>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</si>
  <si>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</si>
  <si>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</si>
  <si>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</si>
  <si>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</si>
  <si>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</si>
  <si>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</si>
  <si>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</si>
  <si>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</si>
  <si>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</si>
  <si>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</si>
  <si>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</si>
  <si>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</si>
  <si>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</si>
  <si>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</si>
  <si>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</si>
  <si>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</si>
  <si>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</si>
  <si>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</si>
  <si>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</si>
  <si>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</si>
  <si>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</si>
  <si>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</si>
  <si>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</si>
  <si>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</si>
  <si>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</si>
  <si>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</si>
  <si>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</si>
  <si>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</si>
  <si>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</si>
  <si>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</si>
  <si>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</si>
  <si>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</si>
  <si>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</si>
  <si>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</si>
  <si>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</si>
  <si>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</si>
  <si>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</si>
  <si>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</si>
  <si>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</si>
  <si>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</si>
  <si>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</si>
  <si>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</si>
  <si>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</si>
  <si>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</si>
  <si>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</si>
  <si>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</si>
  <si>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</si>
  <si>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</si>
  <si>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</si>
  <si>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</si>
  <si>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</si>
  <si>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</si>
  <si>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</si>
  <si>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</si>
  <si>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</si>
  <si>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</si>
  <si>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</si>
  <si>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</si>
  <si>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</si>
  <si>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</si>
  <si>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</si>
  <si>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</si>
  <si>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</si>
  <si>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</si>
  <si>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</si>
  <si>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</si>
  <si>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</si>
  <si>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</si>
  <si>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</si>
  <si>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</si>
  <si>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</si>
  <si>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</si>
  <si>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</si>
  <si>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</si>
  <si>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</si>
  <si>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</si>
  <si>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</si>
  <si>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</si>
  <si>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</si>
  <si>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</si>
  <si>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</si>
  <si>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</si>
  <si>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</si>
  <si>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</si>
  <si>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</si>
  <si>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</si>
  <si>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</si>
  <si>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</si>
  <si>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</si>
  <si>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</si>
  <si>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</si>
  <si>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</si>
  <si>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</si>
  <si>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</si>
  <si>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</si>
  <si>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</si>
  <si>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</si>
  <si>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</si>
  <si>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</si>
  <si>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</si>
  <si>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</si>
  <si>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</si>
  <si>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</si>
  <si>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</si>
  <si>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</si>
  <si>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</si>
  <si>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</si>
  <si>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</si>
  <si>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</si>
  <si>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</si>
  <si>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</si>
  <si>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</si>
  <si>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</si>
  <si>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</si>
  <si>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</si>
  <si>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</si>
  <si>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</si>
  <si>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</si>
  <si>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</si>
  <si>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</si>
  <si>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</si>
  <si>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</si>
  <si>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</si>
  <si>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</si>
  <si>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</si>
  <si>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</si>
  <si>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</si>
  <si>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</si>
  <si>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</si>
  <si>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</si>
  <si>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</si>
  <si>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</si>
  <si>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</si>
  <si>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</si>
  <si>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</si>
  <si>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</si>
  <si>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</si>
  <si>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</si>
  <si>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</si>
  <si>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</si>
  <si>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</si>
  <si>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</si>
  <si>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</si>
  <si>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</si>
  <si>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</si>
  <si>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</si>
  <si>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</si>
  <si>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</si>
  <si>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</si>
  <si>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</si>
  <si>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</si>
  <si>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</si>
  <si>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</si>
  <si>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</si>
  <si>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</si>
  <si>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</si>
  <si>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</si>
  <si>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</si>
  <si>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</si>
  <si>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</si>
  <si>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</si>
  <si>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</si>
  <si>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</si>
  <si>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</si>
  <si>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</si>
  <si>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</si>
  <si>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</si>
  <si>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</si>
  <si>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</si>
  <si>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</si>
  <si>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</si>
  <si>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</si>
  <si>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</si>
  <si>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</si>
  <si>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</si>
  <si>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</si>
  <si>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</si>
  <si>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</si>
  <si>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</si>
  <si>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</si>
  <si>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</si>
  <si>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</si>
  <si>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</si>
  <si>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</si>
  <si>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</si>
  <si>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</si>
  <si>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</si>
  <si>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</si>
  <si>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</si>
  <si>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</si>
  <si>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</si>
  <si>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</si>
  <si>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</si>
  <si>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</si>
  <si>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</si>
  <si>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</si>
  <si>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</si>
  <si>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</si>
  <si>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</si>
  <si>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</si>
  <si>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</si>
  <si>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</si>
  <si>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</si>
  <si>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</si>
  <si>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</si>
  <si>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</si>
  <si>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</si>
  <si>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</si>
  <si>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</si>
  <si>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</si>
  <si>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</si>
  <si>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</si>
  <si>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</si>
  <si>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</si>
  <si>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</si>
  <si>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</si>
  <si>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</si>
  <si>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</si>
  <si>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</si>
  <si>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</si>
  <si>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</si>
  <si>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</si>
  <si>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</si>
  <si>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</si>
  <si>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</si>
  <si>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</si>
  <si>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</si>
  <si>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</si>
  <si>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</si>
  <si>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</si>
  <si>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</si>
  <si>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</si>
  <si>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</si>
  <si>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</si>
  <si>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</si>
  <si>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</si>
  <si>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</si>
  <si>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</si>
  <si>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</si>
  <si>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</si>
  <si>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</si>
  <si>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</si>
  <si>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</si>
  <si>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</si>
  <si>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</si>
  <si>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</si>
  <si>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</si>
  <si>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</si>
  <si>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</si>
  <si>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</si>
  <si>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</si>
  <si>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</si>
  <si>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</si>
  <si>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</si>
  <si>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</si>
  <si>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</si>
  <si>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</si>
  <si>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</si>
  <si>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</si>
  <si>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</si>
  <si>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</si>
  <si>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</si>
  <si>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</si>
  <si>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</si>
  <si>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</si>
  <si>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</si>
  <si>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</si>
  <si>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</si>
  <si>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</si>
  <si>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</si>
  <si>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</si>
  <si>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</si>
  <si>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</si>
  <si>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</si>
  <si>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</si>
  <si>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</si>
  <si>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</si>
  <si>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</si>
  <si>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</si>
  <si>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</si>
  <si>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</si>
  <si>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</si>
  <si>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</si>
  <si>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</si>
  <si>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</si>
  <si>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</si>
  <si>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</si>
  <si>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</si>
  <si>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</si>
  <si>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</si>
  <si>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</si>
  <si>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</si>
  <si>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</si>
  <si>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</si>
  <si>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</si>
  <si>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</si>
  <si>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</si>
  <si>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</si>
  <si>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</si>
  <si>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</si>
  <si>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SISTEMA DIF DE CORONEO, GTO. 2025</t>
  </si>
  <si>
    <t>DEL 01 DE ENERO DEL 2025 AL 31 DE MARZO DEL 2025</t>
  </si>
  <si>
    <t xml:space="preserve">L.C.P.F LUIS FERNANDO VELAZQUEZ ESQUIVEL </t>
  </si>
  <si>
    <t xml:space="preserve">C. GABRIELA VELAZQUEZ RETANA </t>
  </si>
  <si>
    <t xml:space="preserve">PRESIDENTE MUNICIPAL </t>
  </si>
  <si>
    <t xml:space="preserve">DIRECTORA SMDIF CORONEO </t>
  </si>
  <si>
    <t xml:space="preserve">LIC. DULCE MARIA VEGA RUIZ </t>
  </si>
  <si>
    <t xml:space="preserve">COMISIONADA DE HACIENDA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</si>
</sst>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91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7" fillId="0" borderId="0" xfId="0" applyFont="1" applyAlignment="1" applyProtection="1">
      <protection locked="0"/>
    </xf>
  </cellXfs>
  <cellStyles count="15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14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J54"/>
  <sheetViews>
    <sheetView workbookViewId="0"/>
    <sheetView workbookViewId="1"/>
    <sheetView tabSelected="1" workbookViewId="2">
      <selection activeCell="B1" sqref="B1"/>
    </sheetView>
    <sheetView topLeftCell="A16" zoomScale="90" zoomScaleNormal="90" workbookViewId="3">
      <selection activeCell="F45" sqref="F45"/>
    </sheetView>
  </sheetViews>
  <sheetFormatPr baseColWidth="10" defaultColWidth="12.85546875" defaultRowHeight="11.25" x14ac:dyDescent="0.2"/>
  <cols>
    <col min="1" max="1" width="10" style="2" customWidth="1"/>
    <col min="2" max="2" width="72.85546875" style="2" bestFit="1" customWidth="1"/>
    <col min="3" max="3" width="15.85546875" style="2" customWidth="1"/>
    <col min="4" max="4" width="11.140625" style="2" bestFit="1" customWidth="1"/>
    <col min="5" max="5" width="9.5703125" style="2" bestFit="1" customWidth="1"/>
    <col min="6" max="7" width="9.140625" style="2"/>
    <col min="8" max="16384" width="12.85546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1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10" x14ac:dyDescent="0.2">
      <c r="A33" s="37"/>
      <c r="B33" s="38"/>
    </row>
    <row r="34" spans="1:10" x14ac:dyDescent="0.2">
      <c r="A34" s="5"/>
      <c r="B34" s="7"/>
    </row>
    <row r="35" spans="1:10" x14ac:dyDescent="0.2">
      <c r="A35" s="37" t="s">
        <v>48</v>
      </c>
      <c r="B35" s="38" t="s">
        <v>49</v>
      </c>
    </row>
    <row r="36" spans="1:10" x14ac:dyDescent="0.2">
      <c r="A36" s="37" t="s">
        <v>50</v>
      </c>
      <c r="B36" s="38" t="s">
        <v>51</v>
      </c>
    </row>
    <row r="37" spans="1:10" x14ac:dyDescent="0.2">
      <c r="A37" s="5"/>
      <c r="B37" s="8"/>
    </row>
    <row r="38" spans="1:10" x14ac:dyDescent="0.2">
      <c r="A38" s="5"/>
      <c r="B38" s="6" t="s">
        <v>52</v>
      </c>
    </row>
    <row r="39" spans="1:10" x14ac:dyDescent="0.2">
      <c r="A39" s="5" t="s">
        <v>53</v>
      </c>
      <c r="B39" s="38" t="s">
        <v>54</v>
      </c>
    </row>
    <row r="40" spans="1:10" x14ac:dyDescent="0.2">
      <c r="A40" s="5"/>
      <c r="B40" s="38" t="s">
        <v>584</v>
      </c>
    </row>
    <row r="41" spans="1:10" x14ac:dyDescent="0.2">
      <c r="A41" s="5"/>
      <c r="B41" s="139" t="s">
        <v>554</v>
      </c>
    </row>
    <row r="42" spans="1:10" x14ac:dyDescent="0.2">
      <c r="A42" s="5"/>
      <c r="B42" s="139" t="s">
        <v>555</v>
      </c>
    </row>
    <row r="43" spans="1:10" ht="12" thickBot="1" x14ac:dyDescent="0.25">
      <c r="A43" s="9"/>
      <c r="B43" s="10"/>
    </row>
    <row r="45" spans="1:10" ht="32.25" customHeight="1" x14ac:dyDescent="0.2">
      <c r="A45" s="161" t="s">
        <v>55</v>
      </c>
      <c r="B45" s="161"/>
      <c r="C45" s="143"/>
      <c r="D45" s="143"/>
    </row>
    <row r="47" spans="1:10" ht="15" x14ac:dyDescent="0.25">
      <c r="A47" s="185"/>
      <c r="B47" s="185"/>
      <c r="C47" s="185"/>
      <c r="D47" s="185"/>
      <c r="E47" s="185"/>
      <c r="F47" s="185"/>
      <c r="G47" s="185"/>
      <c r="H47" s="15"/>
      <c r="I47" s="15"/>
      <c r="J47" s="15"/>
    </row>
    <row r="48" spans="1:10" ht="15" x14ac:dyDescent="0.25">
      <c r="A48" s="185" t="s">
        <v>589</v>
      </c>
      <c r="B48" s="185"/>
      <c r="D48" s="185"/>
      <c r="E48" s="189" t="s">
        <v>590</v>
      </c>
      <c r="G48" s="189"/>
      <c r="H48" s="15"/>
      <c r="I48" s="15"/>
      <c r="J48" s="15"/>
    </row>
    <row r="49" spans="1:10" ht="15" x14ac:dyDescent="0.25">
      <c r="A49" s="187" t="s">
        <v>591</v>
      </c>
      <c r="B49" s="185"/>
      <c r="D49" s="185"/>
      <c r="E49" s="190" t="s">
        <v>592</v>
      </c>
      <c r="G49" s="190"/>
      <c r="H49" s="15"/>
      <c r="I49" s="15"/>
      <c r="J49" s="15"/>
    </row>
    <row r="50" spans="1:10" ht="15" x14ac:dyDescent="0.25">
      <c r="A50" s="185"/>
      <c r="B50" s="185"/>
      <c r="C50" s="185"/>
      <c r="D50" s="185"/>
      <c r="E50" s="185"/>
      <c r="F50" s="185"/>
      <c r="G50" s="185"/>
      <c r="H50" s="15"/>
      <c r="I50" s="15"/>
      <c r="J50" s="15"/>
    </row>
    <row r="51" spans="1:10" ht="15" x14ac:dyDescent="0.25">
      <c r="A51" s="185"/>
      <c r="B51" s="185"/>
      <c r="C51" s="185"/>
      <c r="D51" s="185"/>
      <c r="E51" s="185"/>
      <c r="F51" s="185"/>
      <c r="G51" s="185"/>
      <c r="H51" s="15"/>
      <c r="I51" s="15"/>
      <c r="J51" s="15"/>
    </row>
    <row r="52" spans="1:10" ht="15" x14ac:dyDescent="0.25">
      <c r="A52" s="185"/>
      <c r="B52" s="185"/>
      <c r="C52" s="185"/>
      <c r="D52" s="185"/>
      <c r="E52" s="185"/>
      <c r="F52" s="185"/>
      <c r="G52" s="185"/>
      <c r="H52" s="15"/>
      <c r="I52" s="15"/>
      <c r="J52" s="15"/>
    </row>
    <row r="53" spans="1:10" ht="15" x14ac:dyDescent="0.25">
      <c r="A53" s="186" t="s">
        <v>593</v>
      </c>
      <c r="B53" s="186"/>
      <c r="C53" s="186"/>
      <c r="D53" s="186"/>
      <c r="E53" s="186"/>
      <c r="F53" s="186"/>
      <c r="G53" s="186"/>
      <c r="H53" s="15"/>
      <c r="I53" s="15"/>
      <c r="J53" s="15"/>
    </row>
    <row r="54" spans="1:10" x14ac:dyDescent="0.2">
      <c r="A54" s="188" t="s">
        <v>594</v>
      </c>
      <c r="B54" s="188"/>
      <c r="C54" s="188"/>
      <c r="D54" s="188"/>
      <c r="E54" s="188"/>
      <c r="F54" s="188"/>
      <c r="G54" s="188"/>
      <c r="H54" s="15"/>
      <c r="I54" s="15"/>
      <c r="J54" s="15"/>
    </row>
  </sheetData>
  <sheetProtection formatCells="0" formatColumns="0" formatRows="0" autoFilter="0" pivotTables="0"/>
  <mergeCells count="3">
    <mergeCell ref="A53:G53"/>
    <mergeCell ref="A45:B45"/>
    <mergeCell ref="A54:G54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26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view="pageBreakPreview" topLeftCell="A172" zoomScale="60" zoomScaleNormal="100" workbookViewId="3">
      <selection activeCell="A219" sqref="A219:J226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2" bestFit="1" customWidth="1"/>
    <col min="5" max="5" width="9.5703125" style="15" bestFit="1" customWidth="1"/>
    <col min="6" max="16384" width="9.140625" style="15"/>
  </cols>
  <sheetData>
    <row r="1" spans="1:7" s="21" customFormat="1" ht="11.25" customHeight="1" x14ac:dyDescent="0.25">
      <c r="A1" s="162" t="str">
        <f>ESF!A1</f>
        <v>SISTEMA DIF DE CORONEO, GTO. 2025</v>
      </c>
      <c r="B1" s="162"/>
      <c r="C1" s="162"/>
      <c r="D1" s="127" t="s">
        <v>0</v>
      </c>
      <c r="E1" s="20">
        <f>'Notas a los Edos Financieros'!D1</f>
        <v>2025</v>
      </c>
    </row>
    <row r="2" spans="1:7" s="12" customFormat="1" ht="11.25" customHeight="1" x14ac:dyDescent="0.25">
      <c r="A2" s="162" t="s">
        <v>189</v>
      </c>
      <c r="B2" s="162"/>
      <c r="C2" s="162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62" t="str">
        <f>ESF!A3</f>
        <v>DEL 01 DE ENERO DEL 2025 AL 31 DE MARZO DEL 2025</v>
      </c>
      <c r="B3" s="162"/>
      <c r="C3" s="162"/>
      <c r="D3" s="127" t="s">
        <v>3</v>
      </c>
      <c r="E3" s="20">
        <f>'Notas a los Edos Financieros'!D3</f>
        <v>1</v>
      </c>
    </row>
    <row r="4" spans="1:7" s="12" customFormat="1" ht="11.25" customHeight="1" x14ac:dyDescent="0.25">
      <c r="A4" s="162" t="s">
        <v>4</v>
      </c>
      <c r="B4" s="162"/>
      <c r="C4" s="162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1334179.5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128773.5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0</v>
      </c>
      <c r="D11" s="125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0</v>
      </c>
      <c r="D13" s="125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5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0</v>
      </c>
      <c r="D18" s="125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0</v>
      </c>
      <c r="D27" s="125" t="str">
        <f>IFERROR(C27/$C$27,"")</f>
        <v/>
      </c>
      <c r="E27" s="41"/>
    </row>
    <row r="28" spans="1:5" x14ac:dyDescent="0.2">
      <c r="A28" s="42">
        <v>4131</v>
      </c>
      <c r="B28" s="43" t="s">
        <v>207</v>
      </c>
      <c r="C28" s="46">
        <v>0</v>
      </c>
      <c r="D28" s="125" t="str">
        <f>IFERROR(C28/$C$27,"")</f>
        <v/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5" t="str">
        <f>IFERROR(C29/$C$27,"")</f>
        <v/>
      </c>
      <c r="E29" s="41"/>
    </row>
    <row r="30" spans="1:5" x14ac:dyDescent="0.2">
      <c r="A30" s="118">
        <v>4140</v>
      </c>
      <c r="B30" s="119" t="s">
        <v>209</v>
      </c>
      <c r="C30" s="117">
        <v>0</v>
      </c>
      <c r="D30" s="125" t="str">
        <f t="shared" ref="D30:D35" si="2">IFERROR(C30/$C$30,"")</f>
        <v/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5" t="str">
        <f t="shared" si="2"/>
        <v/>
      </c>
      <c r="E31" s="41"/>
    </row>
    <row r="32" spans="1:5" x14ac:dyDescent="0.2">
      <c r="A32" s="42">
        <v>4143</v>
      </c>
      <c r="B32" s="43" t="s">
        <v>211</v>
      </c>
      <c r="C32" s="46">
        <v>0</v>
      </c>
      <c r="D32" s="125" t="str">
        <f t="shared" si="2"/>
        <v/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5" t="str">
        <f t="shared" si="2"/>
        <v/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5" t="str">
        <f t="shared" si="2"/>
        <v/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5" t="str">
        <f t="shared" si="2"/>
        <v/>
      </c>
      <c r="E35" s="41"/>
    </row>
    <row r="36" spans="1:5" x14ac:dyDescent="0.2">
      <c r="A36" s="118">
        <v>4150</v>
      </c>
      <c r="B36" s="119" t="s">
        <v>215</v>
      </c>
      <c r="C36" s="117">
        <v>0</v>
      </c>
      <c r="D36" s="125" t="str">
        <f>IFERROR(C36/$C$36,"")</f>
        <v/>
      </c>
      <c r="E36" s="41"/>
    </row>
    <row r="37" spans="1:5" x14ac:dyDescent="0.2">
      <c r="A37" s="42">
        <v>4151</v>
      </c>
      <c r="B37" s="43" t="s">
        <v>215</v>
      </c>
      <c r="C37" s="46">
        <v>0</v>
      </c>
      <c r="D37" s="125" t="str">
        <f>IFERROR(C37/$C$36,"")</f>
        <v/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5" t="str">
        <f>IFERROR(C38/$C$36,"")</f>
        <v/>
      </c>
      <c r="E38" s="41"/>
    </row>
    <row r="39" spans="1:5" x14ac:dyDescent="0.2">
      <c r="A39" s="118">
        <v>4160</v>
      </c>
      <c r="B39" s="119" t="s">
        <v>217</v>
      </c>
      <c r="C39" s="117">
        <v>128773.5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5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0</v>
      </c>
      <c r="D41" s="125">
        <f t="shared" si="3"/>
        <v>0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5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128773.5</v>
      </c>
      <c r="D47" s="125">
        <f t="shared" si="3"/>
        <v>1</v>
      </c>
      <c r="E47" s="41"/>
    </row>
    <row r="48" spans="1:5" x14ac:dyDescent="0.2">
      <c r="A48" s="118">
        <v>4170</v>
      </c>
      <c r="B48" s="119" t="s">
        <v>531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5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5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5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5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5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5" t="str">
        <f t="shared" si="4"/>
        <v/>
      </c>
      <c r="E56" s="41"/>
    </row>
    <row r="57" spans="1:5" ht="33.75" x14ac:dyDescent="0.2">
      <c r="A57" s="118">
        <v>4200</v>
      </c>
      <c r="B57" s="122" t="s">
        <v>234</v>
      </c>
      <c r="C57" s="117">
        <v>1205406</v>
      </c>
      <c r="D57" s="125"/>
      <c r="E57" s="41"/>
    </row>
    <row r="58" spans="1:5" ht="22.5" x14ac:dyDescent="0.2">
      <c r="A58" s="118">
        <v>4210</v>
      </c>
      <c r="B58" s="121" t="s">
        <v>235</v>
      </c>
      <c r="C58" s="117">
        <v>5406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0</v>
      </c>
      <c r="D59" s="125">
        <f t="shared" si="5"/>
        <v>0</v>
      </c>
      <c r="E59" s="41"/>
    </row>
    <row r="60" spans="1:5" x14ac:dyDescent="0.2">
      <c r="A60" s="42">
        <v>4212</v>
      </c>
      <c r="B60" s="43" t="s">
        <v>237</v>
      </c>
      <c r="C60" s="46">
        <v>0</v>
      </c>
      <c r="D60" s="125">
        <f t="shared" si="5"/>
        <v>0</v>
      </c>
      <c r="E60" s="41"/>
    </row>
    <row r="61" spans="1:5" x14ac:dyDescent="0.2">
      <c r="A61" s="42">
        <v>4213</v>
      </c>
      <c r="B61" s="43" t="s">
        <v>238</v>
      </c>
      <c r="C61" s="46">
        <v>5406</v>
      </c>
      <c r="D61" s="125">
        <f t="shared" si="5"/>
        <v>1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241</v>
      </c>
      <c r="C64" s="117">
        <v>1200000</v>
      </c>
      <c r="D64" s="125">
        <f>IFERROR(C64/$C$64,"")</f>
        <v>1</v>
      </c>
      <c r="E64" s="41"/>
    </row>
    <row r="65" spans="1:5" x14ac:dyDescent="0.2">
      <c r="A65" s="42">
        <v>4221</v>
      </c>
      <c r="B65" s="43" t="s">
        <v>242</v>
      </c>
      <c r="C65" s="46">
        <v>1200000</v>
      </c>
      <c r="D65" s="125">
        <f>IFERROR(C65/$C$64,"")</f>
        <v>1</v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>
        <f>IFERROR(C66/$C$64,"")</f>
        <v>0</v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>
        <f>IFERROR(C67/$C$64,"")</f>
        <v>0</v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>
        <f>IFERROR(C68/$C$64,"")</f>
        <v>0</v>
      </c>
      <c r="E68" s="41"/>
    </row>
    <row r="69" spans="1:5" x14ac:dyDescent="0.2">
      <c r="A69" s="116">
        <v>4300</v>
      </c>
      <c r="B69" s="120" t="s">
        <v>39</v>
      </c>
      <c r="C69" s="117">
        <v>0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0</v>
      </c>
      <c r="D83" s="125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5" t="str">
        <f t="shared" si="7"/>
        <v/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1529024.4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1522574.4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1033923.38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451199.94</v>
      </c>
      <c r="D97" s="125">
        <f t="shared" ref="D97:D102" si="8">IFERROR(C97/$C$96,"")</f>
        <v>0.43639591552712542</v>
      </c>
      <c r="E97" s="43"/>
    </row>
    <row r="98" spans="1:5" x14ac:dyDescent="0.2">
      <c r="A98" s="45">
        <v>5112</v>
      </c>
      <c r="B98" s="43" t="s">
        <v>268</v>
      </c>
      <c r="C98" s="46">
        <v>62333.33</v>
      </c>
      <c r="D98" s="125">
        <f t="shared" si="8"/>
        <v>6.0288152106590338E-2</v>
      </c>
      <c r="E98" s="43"/>
    </row>
    <row r="99" spans="1:5" x14ac:dyDescent="0.2">
      <c r="A99" s="45">
        <v>5113</v>
      </c>
      <c r="B99" s="43" t="s">
        <v>269</v>
      </c>
      <c r="C99" s="46">
        <v>1421.5</v>
      </c>
      <c r="D99" s="125">
        <f t="shared" si="8"/>
        <v>1.3748600984339865E-3</v>
      </c>
      <c r="E99" s="43"/>
    </row>
    <row r="100" spans="1:5" x14ac:dyDescent="0.2">
      <c r="A100" s="45">
        <v>5114</v>
      </c>
      <c r="B100" s="43" t="s">
        <v>270</v>
      </c>
      <c r="C100" s="46">
        <v>0</v>
      </c>
      <c r="D100" s="125">
        <f t="shared" si="8"/>
        <v>0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518968.61</v>
      </c>
      <c r="D101" s="125">
        <f t="shared" si="8"/>
        <v>0.50194107226785023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273</v>
      </c>
      <c r="C103" s="117">
        <v>75989.929999999993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2330.17</v>
      </c>
      <c r="D104" s="125">
        <f t="shared" ref="D104:D112" si="9">IFERROR(C104/$C$103,"")</f>
        <v>3.066419458472985E-2</v>
      </c>
      <c r="E104" s="43"/>
    </row>
    <row r="105" spans="1:5" x14ac:dyDescent="0.2">
      <c r="A105" s="45">
        <v>5122</v>
      </c>
      <c r="B105" s="43" t="s">
        <v>275</v>
      </c>
      <c r="C105" s="46">
        <v>15404.09</v>
      </c>
      <c r="D105" s="125">
        <f t="shared" si="9"/>
        <v>0.20271225411051177</v>
      </c>
      <c r="E105" s="43"/>
    </row>
    <row r="106" spans="1:5" x14ac:dyDescent="0.2">
      <c r="A106" s="45">
        <v>5123</v>
      </c>
      <c r="B106" s="43" t="s">
        <v>276</v>
      </c>
      <c r="C106" s="46">
        <v>169</v>
      </c>
      <c r="D106" s="125">
        <f t="shared" si="9"/>
        <v>2.22397888772894E-3</v>
      </c>
      <c r="E106" s="43"/>
    </row>
    <row r="107" spans="1:5" x14ac:dyDescent="0.2">
      <c r="A107" s="45">
        <v>5124</v>
      </c>
      <c r="B107" s="43" t="s">
        <v>277</v>
      </c>
      <c r="C107" s="46">
        <v>0</v>
      </c>
      <c r="D107" s="125">
        <f t="shared" si="9"/>
        <v>0</v>
      </c>
      <c r="E107" s="43"/>
    </row>
    <row r="108" spans="1:5" x14ac:dyDescent="0.2">
      <c r="A108" s="45">
        <v>5125</v>
      </c>
      <c r="B108" s="43" t="s">
        <v>278</v>
      </c>
      <c r="C108" s="46">
        <v>515</v>
      </c>
      <c r="D108" s="125">
        <f t="shared" si="9"/>
        <v>6.7772137702982495E-3</v>
      </c>
      <c r="E108" s="43"/>
    </row>
    <row r="109" spans="1:5" x14ac:dyDescent="0.2">
      <c r="A109" s="45">
        <v>5126</v>
      </c>
      <c r="B109" s="43" t="s">
        <v>279</v>
      </c>
      <c r="C109" s="46">
        <v>45108.24</v>
      </c>
      <c r="D109" s="125">
        <f t="shared" si="9"/>
        <v>0.59360812676100638</v>
      </c>
      <c r="E109" s="43"/>
    </row>
    <row r="110" spans="1:5" x14ac:dyDescent="0.2">
      <c r="A110" s="45">
        <v>5127</v>
      </c>
      <c r="B110" s="43" t="s">
        <v>280</v>
      </c>
      <c r="C110" s="46">
        <v>10740.42</v>
      </c>
      <c r="D110" s="125">
        <f t="shared" si="9"/>
        <v>0.14134004334521694</v>
      </c>
      <c r="E110" s="43"/>
    </row>
    <row r="111" spans="1:5" x14ac:dyDescent="0.2">
      <c r="A111" s="45">
        <v>5128</v>
      </c>
      <c r="B111" s="43" t="s">
        <v>281</v>
      </c>
      <c r="C111" s="46">
        <v>0</v>
      </c>
      <c r="D111" s="125">
        <f t="shared" si="9"/>
        <v>0</v>
      </c>
      <c r="E111" s="43"/>
    </row>
    <row r="112" spans="1:5" x14ac:dyDescent="0.2">
      <c r="A112" s="45">
        <v>5129</v>
      </c>
      <c r="B112" s="43" t="s">
        <v>282</v>
      </c>
      <c r="C112" s="46">
        <v>1723.01</v>
      </c>
      <c r="D112" s="125">
        <f t="shared" si="9"/>
        <v>2.2674188540507935E-2</v>
      </c>
      <c r="E112" s="43"/>
    </row>
    <row r="113" spans="1:5" x14ac:dyDescent="0.2">
      <c r="A113" s="116">
        <v>5130</v>
      </c>
      <c r="B113" s="119" t="s">
        <v>283</v>
      </c>
      <c r="C113" s="117">
        <v>412661.09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8801.26</v>
      </c>
      <c r="D114" s="125">
        <f t="shared" ref="D114:D122" si="10">IFERROR(C114/$C$113,"")</f>
        <v>2.132805881940553E-2</v>
      </c>
      <c r="E114" s="43"/>
    </row>
    <row r="115" spans="1:5" x14ac:dyDescent="0.2">
      <c r="A115" s="45">
        <v>5132</v>
      </c>
      <c r="B115" s="43" t="s">
        <v>285</v>
      </c>
      <c r="C115" s="46">
        <v>0</v>
      </c>
      <c r="D115" s="125">
        <f t="shared" si="10"/>
        <v>0</v>
      </c>
      <c r="E115" s="43"/>
    </row>
    <row r="116" spans="1:5" x14ac:dyDescent="0.2">
      <c r="A116" s="45">
        <v>5133</v>
      </c>
      <c r="B116" s="43" t="s">
        <v>286</v>
      </c>
      <c r="C116" s="46">
        <v>13450.46</v>
      </c>
      <c r="D116" s="125">
        <f t="shared" si="10"/>
        <v>3.2594446934650412E-2</v>
      </c>
      <c r="E116" s="43"/>
    </row>
    <row r="117" spans="1:5" x14ac:dyDescent="0.2">
      <c r="A117" s="45">
        <v>5134</v>
      </c>
      <c r="B117" s="43" t="s">
        <v>287</v>
      </c>
      <c r="C117" s="46">
        <v>51992.53</v>
      </c>
      <c r="D117" s="125">
        <f t="shared" si="10"/>
        <v>0.1259932939158378</v>
      </c>
      <c r="E117" s="43"/>
    </row>
    <row r="118" spans="1:5" x14ac:dyDescent="0.2">
      <c r="A118" s="45">
        <v>5135</v>
      </c>
      <c r="B118" s="43" t="s">
        <v>288</v>
      </c>
      <c r="C118" s="46">
        <v>32346.959999999999</v>
      </c>
      <c r="D118" s="125">
        <f t="shared" si="10"/>
        <v>7.8386261229523718E-2</v>
      </c>
      <c r="E118" s="43"/>
    </row>
    <row r="119" spans="1:5" x14ac:dyDescent="0.2">
      <c r="A119" s="45">
        <v>5136</v>
      </c>
      <c r="B119" s="43" t="s">
        <v>289</v>
      </c>
      <c r="C119" s="46">
        <v>0</v>
      </c>
      <c r="D119" s="125">
        <f t="shared" si="10"/>
        <v>0</v>
      </c>
      <c r="E119" s="43"/>
    </row>
    <row r="120" spans="1:5" x14ac:dyDescent="0.2">
      <c r="A120" s="45">
        <v>5137</v>
      </c>
      <c r="B120" s="43" t="s">
        <v>290</v>
      </c>
      <c r="C120" s="46">
        <v>12978</v>
      </c>
      <c r="D120" s="125">
        <f t="shared" si="10"/>
        <v>3.1449536470714988E-2</v>
      </c>
      <c r="E120" s="43"/>
    </row>
    <row r="121" spans="1:5" x14ac:dyDescent="0.2">
      <c r="A121" s="45">
        <v>5138</v>
      </c>
      <c r="B121" s="43" t="s">
        <v>291</v>
      </c>
      <c r="C121" s="46">
        <v>0</v>
      </c>
      <c r="D121" s="125">
        <f t="shared" si="10"/>
        <v>0</v>
      </c>
      <c r="E121" s="43"/>
    </row>
    <row r="122" spans="1:5" x14ac:dyDescent="0.2">
      <c r="A122" s="45">
        <v>5139</v>
      </c>
      <c r="B122" s="43" t="s">
        <v>292</v>
      </c>
      <c r="C122" s="46">
        <v>293091.88</v>
      </c>
      <c r="D122" s="125">
        <f t="shared" si="10"/>
        <v>0.71024840262986755</v>
      </c>
      <c r="E122" s="43"/>
    </row>
    <row r="123" spans="1:5" x14ac:dyDescent="0.2">
      <c r="A123" s="116">
        <v>5200</v>
      </c>
      <c r="B123" s="120" t="s">
        <v>293</v>
      </c>
      <c r="C123" s="117">
        <v>6450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0</v>
      </c>
      <c r="D127" s="125" t="str">
        <f>IFERROR(C127/$C$127,"")</f>
        <v/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 t="str">
        <f>IFERROR(C128/$C$127,"")</f>
        <v/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5" t="str">
        <f>IFERROR(C129/$C$127,"")</f>
        <v/>
      </c>
      <c r="E129" s="43"/>
    </row>
    <row r="130" spans="1:5" x14ac:dyDescent="0.2">
      <c r="A130" s="116">
        <v>5230</v>
      </c>
      <c r="B130" s="119" t="s">
        <v>243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302</v>
      </c>
      <c r="C133" s="117">
        <v>6450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6450</v>
      </c>
      <c r="D134" s="125">
        <f>IFERROR(C134/$C$133,"")</f>
        <v>1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5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0</v>
      </c>
      <c r="D136" s="125">
        <f>IFERROR(C136/$C$133,"")</f>
        <v>0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0</v>
      </c>
      <c r="D163" s="125" t="str">
        <f>IFERROR(C163/$C$163,"")</f>
        <v/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 t="str">
        <f>IFERROR(C164/$C$163,"")</f>
        <v/>
      </c>
      <c r="E164" s="43"/>
    </row>
    <row r="165" spans="1:5" x14ac:dyDescent="0.2">
      <c r="A165" s="45">
        <v>5332</v>
      </c>
      <c r="B165" s="43" t="s">
        <v>330</v>
      </c>
      <c r="C165" s="46">
        <v>0</v>
      </c>
      <c r="D165" s="125" t="str">
        <f>IFERROR(C165/$C$163,"")</f>
        <v/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0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7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7" x14ac:dyDescent="0.2">
      <c r="A210" s="116">
        <v>5600</v>
      </c>
      <c r="B210" s="120" t="s">
        <v>373</v>
      </c>
      <c r="C210" s="117">
        <v>0</v>
      </c>
      <c r="D210" s="125"/>
      <c r="E210" s="43"/>
    </row>
    <row r="211" spans="1:7" x14ac:dyDescent="0.2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7" x14ac:dyDescent="0.2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  <row r="214" spans="1:7" x14ac:dyDescent="0.2">
      <c r="B214" s="15" t="s">
        <v>55</v>
      </c>
    </row>
    <row r="217" spans="1:7" ht="15" x14ac:dyDescent="0.25">
      <c r="A217" s="185"/>
      <c r="B217" s="185"/>
      <c r="C217" s="185"/>
      <c r="D217" s="185"/>
      <c r="E217" s="185"/>
      <c r="F217" s="185"/>
      <c r="G217" s="185"/>
    </row>
    <row r="218" spans="1:7" ht="15" x14ac:dyDescent="0.25">
      <c r="A218" s="185"/>
      <c r="B218" s="185"/>
      <c r="C218" s="185"/>
      <c r="D218" s="185"/>
      <c r="E218" s="185"/>
      <c r="F218" s="185"/>
      <c r="G218" s="185"/>
    </row>
    <row r="219" spans="1:7" ht="15" x14ac:dyDescent="0.25">
      <c r="A219" s="185"/>
      <c r="B219" s="185"/>
      <c r="C219" s="185"/>
      <c r="D219" s="185"/>
      <c r="E219" s="185"/>
      <c r="F219" s="185"/>
      <c r="G219" s="185"/>
    </row>
    <row r="220" spans="1:7" ht="15" x14ac:dyDescent="0.25">
      <c r="A220" s="185" t="s">
        <v>589</v>
      </c>
      <c r="B220" s="185"/>
      <c r="C220" s="185"/>
      <c r="D220" s="185"/>
      <c r="E220" s="185"/>
      <c r="F220" s="189" t="s">
        <v>590</v>
      </c>
      <c r="G220" s="189"/>
    </row>
    <row r="221" spans="1:7" ht="15" x14ac:dyDescent="0.25">
      <c r="A221" s="187" t="s">
        <v>591</v>
      </c>
      <c r="B221" s="185"/>
      <c r="C221" s="185"/>
      <c r="D221" s="185"/>
      <c r="E221" s="185"/>
      <c r="F221" s="190" t="s">
        <v>592</v>
      </c>
      <c r="G221" s="190"/>
    </row>
    <row r="222" spans="1:7" ht="15" x14ac:dyDescent="0.25">
      <c r="A222" s="185"/>
      <c r="B222" s="185"/>
      <c r="C222" s="185"/>
      <c r="D222" s="185"/>
      <c r="E222" s="185"/>
      <c r="F222" s="185"/>
      <c r="G222" s="185"/>
    </row>
    <row r="223" spans="1:7" ht="15" x14ac:dyDescent="0.25">
      <c r="A223" s="185"/>
      <c r="B223" s="185"/>
      <c r="C223" s="185"/>
      <c r="D223" s="185"/>
      <c r="E223" s="185"/>
      <c r="F223" s="185"/>
      <c r="G223" s="185"/>
    </row>
    <row r="224" spans="1:7" ht="15" x14ac:dyDescent="0.25">
      <c r="A224" s="185"/>
      <c r="B224" s="185"/>
      <c r="C224" s="185"/>
      <c r="D224" s="185"/>
      <c r="E224" s="185"/>
      <c r="F224" s="185"/>
      <c r="G224" s="185"/>
    </row>
    <row r="225" spans="1:7" ht="15" x14ac:dyDescent="0.25">
      <c r="A225" s="186" t="s">
        <v>593</v>
      </c>
      <c r="B225" s="186"/>
      <c r="C225" s="186"/>
      <c r="D225" s="186"/>
      <c r="E225" s="186"/>
      <c r="F225" s="186"/>
      <c r="G225" s="186"/>
    </row>
    <row r="226" spans="1:7" x14ac:dyDescent="0.2">
      <c r="A226" s="188" t="s">
        <v>594</v>
      </c>
      <c r="B226" s="188"/>
      <c r="C226" s="188"/>
      <c r="D226" s="188"/>
      <c r="E226" s="188"/>
      <c r="F226" s="188"/>
      <c r="G226" s="188"/>
    </row>
  </sheetData>
  <sheetProtection formatCells="0" formatColumns="0" formatRows="0" insertColumns="0" insertRows="0" insertHyperlinks="0" deleteColumns="0" deleteRows="0" sort="0" autoFilter="0" pivotTables="0"/>
  <autoFilter ref="A93:C212"/>
  <mergeCells count="6">
    <mergeCell ref="A225:G225"/>
    <mergeCell ref="A226:G226"/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0866141732283472" right="0.70866141732283472" top="0.74803149606299213" bottom="0.74803149606299213" header="0.31496062992125984" footer="0.31496062992125984"/>
  <pageSetup scale="60" orientation="portrait" verticalDpi="0" r:id="rId1"/>
  <rowBreaks count="1" manualBreakCount="1">
    <brk id="9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8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16" workbookViewId="3">
      <selection activeCell="B181" sqref="B181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63" t="str">
        <f>'Notas a los Edos Financieros'!A1</f>
        <v>SISTEMA DIF DE CORONEO, GTO. 2025</v>
      </c>
      <c r="B1" s="164"/>
      <c r="C1" s="164"/>
      <c r="D1" s="164"/>
      <c r="E1" s="164"/>
      <c r="F1" s="164"/>
      <c r="G1" s="11" t="s">
        <v>0</v>
      </c>
      <c r="H1" s="20">
        <f>'Notas a los Edos Financieros'!D1</f>
        <v>2025</v>
      </c>
    </row>
    <row r="2" spans="1:8" s="12" customFormat="1" ht="11.25" customHeight="1" x14ac:dyDescent="0.25">
      <c r="A2" s="163" t="s">
        <v>56</v>
      </c>
      <c r="B2" s="164"/>
      <c r="C2" s="164"/>
      <c r="D2" s="164"/>
      <c r="E2" s="164"/>
      <c r="F2" s="16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63" t="str">
        <f>'Notas a los Edos Financieros'!A3</f>
        <v>DEL 01 DE ENERO DEL 2025 AL 31 DE MARZO DEL 2025</v>
      </c>
      <c r="B3" s="164"/>
      <c r="C3" s="164"/>
      <c r="D3" s="164"/>
      <c r="E3" s="164"/>
      <c r="F3" s="164"/>
      <c r="G3" s="11" t="s">
        <v>3</v>
      </c>
      <c r="H3" s="20">
        <f>'Notas a los Edos Financieros'!D3</f>
        <v>1</v>
      </c>
    </row>
    <row r="4" spans="1:8" s="12" customFormat="1" ht="11.25" customHeight="1" x14ac:dyDescent="0.25">
      <c r="A4" s="162" t="s">
        <v>4</v>
      </c>
      <c r="B4" s="162"/>
      <c r="C4" s="162"/>
      <c r="D4" s="162"/>
      <c r="E4" s="162"/>
      <c r="F4" s="16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15566.39</v>
      </c>
      <c r="D20" s="19">
        <v>15566.39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0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0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0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1925447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515737.56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44519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0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1288502.04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0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76688.399999999994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8874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8874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0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0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0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360768.65</v>
      </c>
      <c r="D110" s="19">
        <v>360768.65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11641.79</v>
      </c>
      <c r="D111" s="19">
        <v>11641.79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2477.8200000000002</v>
      </c>
      <c r="D112" s="19">
        <v>2477.8200000000002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349495.5</v>
      </c>
      <c r="D117" s="19">
        <v>349495.5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-2846.46</v>
      </c>
      <c r="D119" s="19">
        <v>-2846.46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13825</v>
      </c>
      <c r="D120" s="19">
        <v>13825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13825</v>
      </c>
      <c r="D123" s="19">
        <v>13825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23767.200000000001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23767.200000000001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  <row r="176" spans="1:8" ht="15" x14ac:dyDescent="0.25">
      <c r="A176" s="185"/>
      <c r="B176" s="185"/>
      <c r="C176" s="185"/>
      <c r="D176" s="185"/>
      <c r="E176" s="185"/>
      <c r="F176" s="185"/>
      <c r="G176" s="185"/>
    </row>
    <row r="177" spans="1:7" ht="15" x14ac:dyDescent="0.25">
      <c r="A177" s="185" t="s">
        <v>589</v>
      </c>
      <c r="B177" s="185"/>
      <c r="C177" s="185"/>
      <c r="D177" s="185"/>
      <c r="E177" s="185"/>
      <c r="F177" s="189" t="s">
        <v>590</v>
      </c>
      <c r="G177" s="189"/>
    </row>
    <row r="178" spans="1:7" ht="15" x14ac:dyDescent="0.25">
      <c r="A178" s="187" t="s">
        <v>591</v>
      </c>
      <c r="B178" s="185"/>
      <c r="C178" s="185"/>
      <c r="D178" s="185"/>
      <c r="E178" s="185"/>
      <c r="F178" s="190" t="s">
        <v>592</v>
      </c>
      <c r="G178" s="190"/>
    </row>
    <row r="179" spans="1:7" ht="15" x14ac:dyDescent="0.25">
      <c r="A179" s="185"/>
      <c r="B179" s="185"/>
      <c r="C179" s="185"/>
      <c r="D179" s="185"/>
      <c r="E179" s="185"/>
      <c r="F179" s="185"/>
      <c r="G179" s="185"/>
    </row>
    <row r="180" spans="1:7" ht="15" x14ac:dyDescent="0.25">
      <c r="A180" s="185"/>
      <c r="B180" s="185"/>
      <c r="C180" s="185"/>
      <c r="D180" s="185"/>
      <c r="E180" s="185"/>
      <c r="F180" s="185"/>
      <c r="G180" s="185"/>
    </row>
    <row r="181" spans="1:7" ht="15" x14ac:dyDescent="0.25">
      <c r="A181" s="185"/>
      <c r="B181" s="185"/>
      <c r="C181" s="185"/>
      <c r="D181" s="185"/>
      <c r="E181" s="185"/>
      <c r="F181" s="185"/>
      <c r="G181" s="185"/>
    </row>
    <row r="182" spans="1:7" ht="15" x14ac:dyDescent="0.25">
      <c r="A182" s="186" t="s">
        <v>593</v>
      </c>
      <c r="B182" s="186"/>
      <c r="C182" s="186"/>
      <c r="D182" s="186"/>
      <c r="E182" s="186"/>
      <c r="F182" s="186"/>
      <c r="G182" s="186"/>
    </row>
    <row r="183" spans="1:7" x14ac:dyDescent="0.2">
      <c r="A183" s="188" t="s">
        <v>594</v>
      </c>
      <c r="B183" s="188"/>
      <c r="C183" s="188"/>
      <c r="D183" s="188"/>
      <c r="E183" s="188"/>
      <c r="F183" s="188"/>
      <c r="G183" s="188"/>
    </row>
  </sheetData>
  <sheetProtection formatCells="0" formatColumns="0" formatRows="0" insertColumns="0" insertRows="0" insertHyperlinks="0" deleteColumns="0" deleteRows="0" sort="0" autoFilter="0" pivotTables="0"/>
  <mergeCells count="6">
    <mergeCell ref="A183:G183"/>
    <mergeCell ref="A1:F1"/>
    <mergeCell ref="A2:F2"/>
    <mergeCell ref="A3:F3"/>
    <mergeCell ref="A4:F4"/>
    <mergeCell ref="A182:G182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4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view="pageBreakPreview" zoomScale="60" zoomScaleNormal="100" workbookViewId="3">
      <selection activeCell="B35" sqref="A35:H42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65" t="str">
        <f>ESF!A1</f>
        <v>SISTEMA DIF DE CORONEO, GTO. 2025</v>
      </c>
      <c r="B1" s="165"/>
      <c r="C1" s="165"/>
      <c r="D1" s="22" t="s">
        <v>0</v>
      </c>
      <c r="E1" s="23">
        <f>'Notas a los Edos Financieros'!D1</f>
        <v>2025</v>
      </c>
    </row>
    <row r="2" spans="1:5" ht="11.25" customHeight="1" x14ac:dyDescent="0.2">
      <c r="A2" s="165" t="s">
        <v>376</v>
      </c>
      <c r="B2" s="165"/>
      <c r="C2" s="16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5" t="str">
        <f>ESF!A3</f>
        <v>DEL 01 DE ENERO DEL 2025 AL 31 DE MARZO DEL 2025</v>
      </c>
      <c r="B3" s="165"/>
      <c r="C3" s="165"/>
      <c r="D3" s="22" t="s">
        <v>3</v>
      </c>
      <c r="E3" s="23">
        <f>'Notas a los Edos Financieros'!D3</f>
        <v>1</v>
      </c>
    </row>
    <row r="4" spans="1:5" ht="11.25" customHeight="1" x14ac:dyDescent="0.2">
      <c r="A4" s="165" t="s">
        <v>4</v>
      </c>
      <c r="B4" s="165"/>
      <c r="C4" s="16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1649339.97</v>
      </c>
    </row>
    <row r="10" spans="1:5" x14ac:dyDescent="0.2">
      <c r="A10" s="28">
        <v>3120</v>
      </c>
      <c r="B10" s="24" t="s">
        <v>378</v>
      </c>
      <c r="C10" s="29">
        <v>0</v>
      </c>
    </row>
    <row r="11" spans="1:5" x14ac:dyDescent="0.2">
      <c r="A11" s="28">
        <v>3130</v>
      </c>
      <c r="B11" s="24" t="s">
        <v>379</v>
      </c>
      <c r="C11" s="29">
        <v>-119074.13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-194844.9</v>
      </c>
    </row>
    <row r="16" spans="1:5" x14ac:dyDescent="0.2">
      <c r="A16" s="28">
        <v>3220</v>
      </c>
      <c r="B16" s="24" t="s">
        <v>383</v>
      </c>
      <c r="C16" s="29">
        <v>1405788.9</v>
      </c>
    </row>
    <row r="17" spans="1:4" x14ac:dyDescent="0.2">
      <c r="A17" s="28">
        <v>3230</v>
      </c>
      <c r="B17" s="24" t="s">
        <v>384</v>
      </c>
      <c r="C17" s="29">
        <v>-264179.01</v>
      </c>
    </row>
    <row r="18" spans="1:4" x14ac:dyDescent="0.2">
      <c r="A18" s="28">
        <v>3231</v>
      </c>
      <c r="B18" s="24" t="s">
        <v>385</v>
      </c>
      <c r="C18" s="29">
        <v>-189431.25</v>
      </c>
    </row>
    <row r="19" spans="1:4" x14ac:dyDescent="0.2">
      <c r="A19" s="28">
        <v>3232</v>
      </c>
      <c r="B19" s="24" t="s">
        <v>386</v>
      </c>
      <c r="C19" s="29">
        <v>-74747.759999999995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0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0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 t="s">
        <v>55</v>
      </c>
      <c r="C31" s="150"/>
      <c r="D31" s="150"/>
    </row>
    <row r="34" spans="1:10" ht="15" x14ac:dyDescent="0.25">
      <c r="A34" s="185"/>
      <c r="B34" s="185"/>
      <c r="C34" s="185"/>
      <c r="D34" s="185"/>
      <c r="E34" s="185"/>
      <c r="F34" s="185"/>
      <c r="G34" s="185"/>
      <c r="H34" s="15"/>
      <c r="I34" s="15"/>
      <c r="J34" s="15"/>
    </row>
    <row r="35" spans="1:10" ht="15" x14ac:dyDescent="0.25">
      <c r="A35" s="185" t="s">
        <v>589</v>
      </c>
      <c r="B35" s="185"/>
      <c r="C35" s="185"/>
      <c r="D35" s="185"/>
      <c r="E35" s="185"/>
      <c r="F35" s="189" t="s">
        <v>590</v>
      </c>
      <c r="G35" s="189"/>
      <c r="H35" s="15"/>
      <c r="I35" s="15"/>
      <c r="J35" s="15"/>
    </row>
    <row r="36" spans="1:10" ht="15" x14ac:dyDescent="0.25">
      <c r="A36" s="187" t="s">
        <v>591</v>
      </c>
      <c r="B36" s="185"/>
      <c r="C36" s="185"/>
      <c r="D36" s="185"/>
      <c r="E36" s="185"/>
      <c r="F36" s="190" t="s">
        <v>592</v>
      </c>
      <c r="G36" s="190"/>
      <c r="H36" s="15"/>
      <c r="I36" s="15"/>
      <c r="J36" s="15"/>
    </row>
    <row r="37" spans="1:10" ht="15" x14ac:dyDescent="0.25">
      <c r="A37" s="185"/>
      <c r="B37" s="185"/>
      <c r="C37" s="185"/>
      <c r="D37" s="185"/>
      <c r="E37" s="185"/>
      <c r="F37" s="185"/>
      <c r="G37" s="185"/>
      <c r="H37" s="15"/>
      <c r="I37" s="15"/>
      <c r="J37" s="15"/>
    </row>
    <row r="38" spans="1:10" ht="15" x14ac:dyDescent="0.25">
      <c r="A38" s="185"/>
      <c r="B38" s="185"/>
      <c r="C38" s="185"/>
      <c r="D38" s="185"/>
      <c r="E38" s="185"/>
      <c r="F38" s="185"/>
      <c r="G38" s="185"/>
      <c r="H38" s="15"/>
      <c r="I38" s="15"/>
      <c r="J38" s="15"/>
    </row>
    <row r="39" spans="1:10" ht="15" x14ac:dyDescent="0.25">
      <c r="A39" s="185"/>
      <c r="B39" s="185"/>
      <c r="C39" s="185"/>
      <c r="D39" s="185"/>
      <c r="E39" s="185"/>
      <c r="F39" s="185"/>
      <c r="G39" s="185"/>
      <c r="H39" s="15"/>
      <c r="I39" s="15"/>
      <c r="J39" s="15"/>
    </row>
    <row r="40" spans="1:10" ht="15" x14ac:dyDescent="0.25">
      <c r="A40" s="186" t="s">
        <v>593</v>
      </c>
      <c r="B40" s="186"/>
      <c r="C40" s="186"/>
      <c r="D40" s="186"/>
      <c r="E40" s="186"/>
      <c r="F40" s="186"/>
      <c r="G40" s="186"/>
      <c r="H40" s="15"/>
      <c r="I40" s="15"/>
      <c r="J40" s="15"/>
    </row>
    <row r="41" spans="1:10" x14ac:dyDescent="0.2">
      <c r="A41" s="188" t="s">
        <v>594</v>
      </c>
      <c r="B41" s="188"/>
      <c r="C41" s="188"/>
      <c r="D41" s="188"/>
      <c r="E41" s="188"/>
      <c r="F41" s="188"/>
      <c r="G41" s="188"/>
      <c r="H41" s="15"/>
      <c r="I41" s="15"/>
      <c r="J41" s="15"/>
    </row>
  </sheetData>
  <sheetProtection formatCells="0" formatColumns="0" formatRows="0" insertColumns="0" insertRows="0" insertHyperlinks="0" deleteColumns="0" deleteRows="0" sort="0" autoFilter="0" pivotTables="0"/>
  <mergeCells count="6">
    <mergeCell ref="A41:G41"/>
    <mergeCell ref="A1:C1"/>
    <mergeCell ref="A2:C2"/>
    <mergeCell ref="A3:C3"/>
    <mergeCell ref="A4:C4"/>
    <mergeCell ref="A40:G40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  <pageSetup scale="8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49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view="pageBreakPreview" topLeftCell="A94" zoomScale="60" zoomScaleNormal="100" workbookViewId="3">
      <selection activeCell="B142" sqref="A142:H149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65" t="str">
        <f>ESF!A1</f>
        <v>SISTEMA DIF DE CORONEO, GTO. 2025</v>
      </c>
      <c r="B1" s="165"/>
      <c r="C1" s="165"/>
      <c r="D1" s="22" t="s">
        <v>0</v>
      </c>
      <c r="E1" s="23">
        <f>'Notas a los Edos Financieros'!D1</f>
        <v>2025</v>
      </c>
    </row>
    <row r="2" spans="1:5" s="30" customFormat="1" ht="11.25" customHeight="1" x14ac:dyDescent="0.25">
      <c r="A2" s="165" t="s">
        <v>396</v>
      </c>
      <c r="B2" s="165"/>
      <c r="C2" s="16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65" t="str">
        <f>ESF!A3</f>
        <v>DEL 01 DE ENERO DEL 2025 AL 31 DE MARZO DEL 2025</v>
      </c>
      <c r="B3" s="165"/>
      <c r="C3" s="165"/>
      <c r="D3" s="22" t="s">
        <v>3</v>
      </c>
      <c r="E3" s="23">
        <f>'Notas a los Edos Financieros'!D3</f>
        <v>1</v>
      </c>
    </row>
    <row r="4" spans="1:5" s="30" customFormat="1" ht="11.25" customHeight="1" x14ac:dyDescent="0.25">
      <c r="A4" s="165" t="s">
        <v>4</v>
      </c>
      <c r="B4" s="165"/>
      <c r="C4" s="16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5000</v>
      </c>
      <c r="D9" s="29">
        <v>5000</v>
      </c>
    </row>
    <row r="10" spans="1:5" x14ac:dyDescent="0.2">
      <c r="A10" s="28">
        <v>1112</v>
      </c>
      <c r="B10" s="24" t="s">
        <v>398</v>
      </c>
      <c r="C10" s="29">
        <v>0</v>
      </c>
      <c r="D10" s="29">
        <v>0</v>
      </c>
    </row>
    <row r="11" spans="1:5" x14ac:dyDescent="0.2">
      <c r="A11" s="28">
        <v>1113</v>
      </c>
      <c r="B11" s="24" t="s">
        <v>399</v>
      </c>
      <c r="C11" s="29">
        <v>822233.62</v>
      </c>
      <c r="D11" s="29">
        <v>1051330.3500000001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39445.480000000003</v>
      </c>
      <c r="D14" s="29">
        <v>39445.480000000003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866679.1</v>
      </c>
      <c r="D16" s="89">
        <f>SUM(D9:D15)</f>
        <v>1095775.83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0</v>
      </c>
      <c r="D21" s="89">
        <f>SUM(D22:D28)</f>
        <v>0</v>
      </c>
    </row>
    <row r="22" spans="1:4" x14ac:dyDescent="0.2">
      <c r="A22" s="28">
        <v>1231</v>
      </c>
      <c r="B22" s="24" t="s">
        <v>110</v>
      </c>
      <c r="C22" s="29">
        <v>0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0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1925447</v>
      </c>
      <c r="D29" s="89">
        <f>SUM(D30:D37)</f>
        <v>0</v>
      </c>
    </row>
    <row r="30" spans="1:4" x14ac:dyDescent="0.2">
      <c r="A30" s="28">
        <v>1241</v>
      </c>
      <c r="B30" s="24" t="s">
        <v>118</v>
      </c>
      <c r="C30" s="29">
        <v>515737.56</v>
      </c>
      <c r="D30" s="29">
        <v>0</v>
      </c>
    </row>
    <row r="31" spans="1:4" x14ac:dyDescent="0.2">
      <c r="A31" s="28">
        <v>1242</v>
      </c>
      <c r="B31" s="24" t="s">
        <v>119</v>
      </c>
      <c r="C31" s="29">
        <v>44519</v>
      </c>
      <c r="D31" s="29">
        <v>0</v>
      </c>
    </row>
    <row r="32" spans="1:4" x14ac:dyDescent="0.2">
      <c r="A32" s="28">
        <v>1243</v>
      </c>
      <c r="B32" s="24" t="s">
        <v>120</v>
      </c>
      <c r="C32" s="29">
        <v>0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1288502.04</v>
      </c>
      <c r="D33" s="29">
        <v>0</v>
      </c>
    </row>
    <row r="34" spans="1:6" x14ac:dyDescent="0.2">
      <c r="A34" s="28">
        <v>1245</v>
      </c>
      <c r="B34" s="24" t="s">
        <v>122</v>
      </c>
      <c r="C34" s="29">
        <v>0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76688.399999999994</v>
      </c>
      <c r="D35" s="29">
        <v>0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8874</v>
      </c>
      <c r="D38" s="89">
        <f>SUM(D39:D43)</f>
        <v>0</v>
      </c>
    </row>
    <row r="39" spans="1:6" x14ac:dyDescent="0.2">
      <c r="A39" s="28">
        <v>1251</v>
      </c>
      <c r="B39" s="24" t="s">
        <v>130</v>
      </c>
      <c r="C39" s="29">
        <v>8874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0</v>
      </c>
      <c r="D42" s="29">
        <v>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1934321</v>
      </c>
      <c r="D44" s="89">
        <f>D21+D29+D38</f>
        <v>0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25">
      <c r="A48" s="35">
        <v>3210</v>
      </c>
      <c r="B48" s="36" t="s">
        <v>404</v>
      </c>
      <c r="C48" s="89">
        <v>-194844.9</v>
      </c>
      <c r="D48" s="89">
        <v>879088.1</v>
      </c>
      <c r="E48" s="98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0</v>
      </c>
      <c r="D49" s="89">
        <f>D50+D62+D63+D72+D75+D81+D90</f>
        <v>0</v>
      </c>
      <c r="E49" s="99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0</v>
      </c>
      <c r="D90" s="89">
        <v>0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C102+C124+C134+C136</f>
        <v>0</v>
      </c>
      <c r="D101" s="89">
        <f>D102+D124+D134+D136</f>
        <v>0</v>
      </c>
      <c r="F101"/>
    </row>
    <row r="102" spans="1:6" x14ac:dyDescent="0.2">
      <c r="A102" s="35">
        <v>4300</v>
      </c>
      <c r="B102" s="100" t="s">
        <v>39</v>
      </c>
      <c r="C102" s="29">
        <v>0</v>
      </c>
      <c r="D102" s="29">
        <v>0</v>
      </c>
    </row>
    <row r="103" spans="1:6" x14ac:dyDescent="0.2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1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8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8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8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8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8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8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8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8" ht="11.25" customHeight="1" x14ac:dyDescent="0.25">
      <c r="A136" s="157">
        <v>4150</v>
      </c>
      <c r="B136" s="159" t="s">
        <v>215</v>
      </c>
      <c r="C136" s="158">
        <f>C137</f>
        <v>0</v>
      </c>
      <c r="D136" s="158">
        <f>D137</f>
        <v>0</v>
      </c>
      <c r="F136"/>
    </row>
    <row r="137" spans="1:8" ht="10.5" customHeight="1" x14ac:dyDescent="0.25">
      <c r="A137" s="155">
        <v>4151</v>
      </c>
      <c r="B137" s="153" t="s">
        <v>586</v>
      </c>
      <c r="C137" s="156">
        <v>0</v>
      </c>
      <c r="D137" s="156">
        <v>0</v>
      </c>
      <c r="F137"/>
    </row>
    <row r="138" spans="1:8" ht="12" customHeight="1" x14ac:dyDescent="0.25">
      <c r="A138" s="155"/>
      <c r="B138" s="160" t="s">
        <v>429</v>
      </c>
      <c r="C138" s="158">
        <f>C48+C49-C101</f>
        <v>-194844.9</v>
      </c>
      <c r="D138" s="158">
        <f>D48+D49-D101</f>
        <v>879088.1</v>
      </c>
      <c r="F138"/>
    </row>
    <row r="139" spans="1:8" x14ac:dyDescent="0.2">
      <c r="A139" s="154"/>
      <c r="B139" s="154"/>
      <c r="C139" s="154"/>
      <c r="D139" s="154"/>
    </row>
    <row r="140" spans="1:8" x14ac:dyDescent="0.2">
      <c r="A140" s="154"/>
      <c r="B140" s="154" t="s">
        <v>55</v>
      </c>
      <c r="C140" s="154"/>
      <c r="D140" s="154"/>
    </row>
    <row r="143" spans="1:8" ht="15" x14ac:dyDescent="0.25">
      <c r="A143" s="185" t="s">
        <v>589</v>
      </c>
      <c r="B143" s="185"/>
      <c r="C143" s="185"/>
      <c r="D143" s="185"/>
      <c r="E143" s="185"/>
      <c r="F143" s="189" t="s">
        <v>590</v>
      </c>
      <c r="G143" s="189"/>
      <c r="H143" s="15"/>
    </row>
    <row r="144" spans="1:8" ht="15" x14ac:dyDescent="0.25">
      <c r="A144" s="187" t="s">
        <v>591</v>
      </c>
      <c r="B144" s="185"/>
      <c r="C144" s="185"/>
      <c r="D144" s="185"/>
      <c r="E144" s="185"/>
      <c r="F144" s="190" t="s">
        <v>592</v>
      </c>
      <c r="G144" s="190"/>
      <c r="H144" s="15"/>
    </row>
    <row r="145" spans="1:8" ht="15" x14ac:dyDescent="0.25">
      <c r="A145" s="185"/>
      <c r="B145" s="185"/>
      <c r="C145" s="185"/>
      <c r="D145" s="185"/>
      <c r="E145" s="185"/>
      <c r="F145" s="185"/>
      <c r="G145" s="185"/>
      <c r="H145" s="15"/>
    </row>
    <row r="146" spans="1:8" ht="15" x14ac:dyDescent="0.25">
      <c r="A146" s="185"/>
      <c r="B146" s="185"/>
      <c r="C146" s="185"/>
      <c r="D146" s="185"/>
      <c r="E146" s="185"/>
      <c r="F146" s="185"/>
      <c r="G146" s="185"/>
      <c r="H146" s="15"/>
    </row>
    <row r="147" spans="1:8" ht="15" x14ac:dyDescent="0.25">
      <c r="A147" s="185"/>
      <c r="B147" s="185"/>
      <c r="C147" s="185"/>
      <c r="D147" s="185"/>
      <c r="E147" s="185"/>
      <c r="F147" s="185"/>
      <c r="G147" s="185"/>
      <c r="H147" s="15"/>
    </row>
    <row r="148" spans="1:8" ht="15" x14ac:dyDescent="0.25">
      <c r="A148" s="186" t="s">
        <v>593</v>
      </c>
      <c r="B148" s="186"/>
      <c r="C148" s="186"/>
      <c r="D148" s="186"/>
      <c r="E148" s="186"/>
      <c r="F148" s="186"/>
      <c r="G148" s="186"/>
      <c r="H148" s="15"/>
    </row>
    <row r="149" spans="1:8" x14ac:dyDescent="0.2">
      <c r="A149" s="188" t="s">
        <v>594</v>
      </c>
      <c r="B149" s="188"/>
      <c r="C149" s="188"/>
      <c r="D149" s="188"/>
      <c r="E149" s="188"/>
      <c r="F149" s="188"/>
      <c r="G149" s="188"/>
      <c r="H149" s="15"/>
    </row>
  </sheetData>
  <sheetProtection formatCells="0" formatColumns="0" formatRows="0" insertColumns="0" insertRows="0" insertHyperlinks="0" deleteColumns="0" deleteRows="0" sort="0" autoFilter="0" pivotTables="0"/>
  <mergeCells count="6">
    <mergeCell ref="A149:G149"/>
    <mergeCell ref="A1:C1"/>
    <mergeCell ref="A2:C2"/>
    <mergeCell ref="A3:C3"/>
    <mergeCell ref="A4:C4"/>
    <mergeCell ref="A148:G148"/>
  </mergeCells>
  <dataValidations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0866141732283472" right="0.70866141732283472" top="0.74803149606299213" bottom="0.74803149606299213" header="0.31496062992125984" footer="0.31496062992125984"/>
  <pageSetup scale="60" orientation="landscape" r:id="rId1"/>
  <rowBreaks count="1" manualBreakCount="1">
    <brk id="7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3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view="pageBreakPreview" zoomScale="60" zoomScaleNormal="100" workbookViewId="3">
      <selection activeCell="B26" sqref="A26:H34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66" t="str">
        <f>ESF!A1</f>
        <v>SISTEMA DIF DE CORONEO, GTO. 2025</v>
      </c>
      <c r="B1" s="167"/>
      <c r="C1" s="168"/>
    </row>
    <row r="2" spans="1:5" s="31" customFormat="1" ht="11.25" customHeight="1" x14ac:dyDescent="0.25">
      <c r="A2" s="169" t="s">
        <v>430</v>
      </c>
      <c r="B2" s="170"/>
      <c r="C2" s="171"/>
    </row>
    <row r="3" spans="1:5" s="31" customFormat="1" ht="11.25" customHeight="1" x14ac:dyDescent="0.25">
      <c r="A3" s="169" t="str">
        <f>ESF!A3</f>
        <v>DEL 01 DE ENERO DEL 2025 AL 31 DE MARZO DEL 2025</v>
      </c>
      <c r="B3" s="170"/>
      <c r="C3" s="171"/>
    </row>
    <row r="4" spans="1:5" s="31" customFormat="1" x14ac:dyDescent="0.25">
      <c r="A4" s="172" t="s">
        <v>431</v>
      </c>
      <c r="B4" s="173"/>
      <c r="C4" s="174"/>
    </row>
    <row r="5" spans="1:5" s="33" customFormat="1" x14ac:dyDescent="0.2">
      <c r="A5" s="175" t="s">
        <v>479</v>
      </c>
      <c r="B5" s="175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1334179.5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8" x14ac:dyDescent="0.2">
      <c r="A17" s="61">
        <v>3.1</v>
      </c>
      <c r="B17" s="55" t="s">
        <v>442</v>
      </c>
      <c r="C17" s="53">
        <v>0</v>
      </c>
    </row>
    <row r="18" spans="1:8" x14ac:dyDescent="0.2">
      <c r="A18" s="62">
        <v>3.2</v>
      </c>
      <c r="B18" s="55" t="s">
        <v>443</v>
      </c>
      <c r="C18" s="53">
        <v>0</v>
      </c>
    </row>
    <row r="19" spans="1:8" x14ac:dyDescent="0.2">
      <c r="A19" s="62">
        <v>3.3</v>
      </c>
      <c r="B19" s="57" t="s">
        <v>444</v>
      </c>
      <c r="C19" s="63">
        <v>0</v>
      </c>
    </row>
    <row r="20" spans="1:8" ht="8.1" customHeight="1" x14ac:dyDescent="0.2">
      <c r="A20" s="49"/>
      <c r="B20" s="64"/>
      <c r="C20" s="65"/>
    </row>
    <row r="21" spans="1:8" x14ac:dyDescent="0.2">
      <c r="A21" s="66" t="s">
        <v>527</v>
      </c>
      <c r="B21" s="66"/>
      <c r="C21" s="48">
        <f>C6+C8-C16</f>
        <v>1334179.5</v>
      </c>
    </row>
    <row r="23" spans="1:8" x14ac:dyDescent="0.2">
      <c r="B23" s="15" t="s">
        <v>55</v>
      </c>
    </row>
    <row r="26" spans="1:8" x14ac:dyDescent="0.2">
      <c r="A26" s="24"/>
      <c r="B26" s="24"/>
      <c r="C26" s="24"/>
      <c r="D26" s="24"/>
      <c r="E26" s="24"/>
      <c r="F26" s="24"/>
      <c r="G26" s="24"/>
      <c r="H26" s="24"/>
    </row>
    <row r="27" spans="1:8" ht="15" x14ac:dyDescent="0.25">
      <c r="A27" s="185" t="s">
        <v>589</v>
      </c>
      <c r="B27" s="185"/>
      <c r="C27" s="185"/>
      <c r="D27" s="185"/>
      <c r="E27" s="185"/>
      <c r="F27" s="189" t="s">
        <v>590</v>
      </c>
      <c r="G27" s="189"/>
      <c r="H27" s="15"/>
    </row>
    <row r="28" spans="1:8" ht="15" x14ac:dyDescent="0.25">
      <c r="A28" s="187" t="s">
        <v>591</v>
      </c>
      <c r="B28" s="185"/>
      <c r="C28" s="185"/>
      <c r="D28" s="185"/>
      <c r="E28" s="185"/>
      <c r="F28" s="190" t="s">
        <v>592</v>
      </c>
      <c r="G28" s="190"/>
      <c r="H28" s="15"/>
    </row>
    <row r="29" spans="1:8" ht="15" x14ac:dyDescent="0.25">
      <c r="A29" s="185"/>
      <c r="B29" s="185"/>
      <c r="C29" s="185"/>
      <c r="D29" s="185"/>
      <c r="E29" s="185"/>
      <c r="F29" s="185"/>
      <c r="G29" s="185"/>
      <c r="H29" s="15"/>
    </row>
    <row r="30" spans="1:8" ht="15" x14ac:dyDescent="0.25">
      <c r="A30" s="185"/>
      <c r="B30" s="185"/>
      <c r="C30" s="185"/>
      <c r="D30" s="185"/>
      <c r="E30" s="185"/>
      <c r="F30" s="185"/>
      <c r="G30" s="185"/>
      <c r="H30" s="15"/>
    </row>
    <row r="31" spans="1:8" ht="15" x14ac:dyDescent="0.25">
      <c r="A31" s="185"/>
      <c r="B31" s="185"/>
      <c r="C31" s="185"/>
      <c r="D31" s="185"/>
      <c r="E31" s="185"/>
      <c r="F31" s="185"/>
      <c r="G31" s="185"/>
      <c r="H31" s="15"/>
    </row>
    <row r="32" spans="1:8" ht="15" x14ac:dyDescent="0.25">
      <c r="A32" s="186" t="s">
        <v>593</v>
      </c>
      <c r="B32" s="186"/>
      <c r="C32" s="186"/>
      <c r="D32" s="186"/>
      <c r="E32" s="186"/>
      <c r="F32" s="186"/>
      <c r="G32" s="186"/>
      <c r="H32" s="15"/>
    </row>
    <row r="33" spans="1:8" x14ac:dyDescent="0.2">
      <c r="A33" s="188" t="s">
        <v>594</v>
      </c>
      <c r="B33" s="188"/>
      <c r="C33" s="188"/>
      <c r="D33" s="188"/>
      <c r="E33" s="188"/>
      <c r="F33" s="188"/>
      <c r="G33" s="188"/>
      <c r="H33" s="15"/>
    </row>
  </sheetData>
  <mergeCells count="7">
    <mergeCell ref="A32:G32"/>
    <mergeCell ref="A33:G33"/>
    <mergeCell ref="A1:C1"/>
    <mergeCell ref="A2:C2"/>
    <mergeCell ref="A3:C3"/>
    <mergeCell ref="A4:C4"/>
    <mergeCell ref="A5:B5"/>
  </mergeCells>
  <pageMargins left="0.7" right="0.7" top="0.75" bottom="0.75" header="0.3" footer="0.3"/>
  <pageSetup scale="86"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H5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view="pageBreakPreview" topLeftCell="A13" zoomScale="60" zoomScaleNormal="100" workbookViewId="3">
      <selection activeCell="B46" sqref="A46:H53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76" t="str">
        <f>ESF!A1</f>
        <v>SISTEMA DIF DE CORONEO, GTO. 2025</v>
      </c>
      <c r="B1" s="177"/>
      <c r="C1" s="178"/>
    </row>
    <row r="2" spans="1:5" s="34" customFormat="1" ht="11.25" customHeight="1" x14ac:dyDescent="0.25">
      <c r="A2" s="179" t="s">
        <v>445</v>
      </c>
      <c r="B2" s="180"/>
      <c r="C2" s="181"/>
    </row>
    <row r="3" spans="1:5" s="34" customFormat="1" ht="11.25" customHeight="1" x14ac:dyDescent="0.25">
      <c r="A3" s="179" t="str">
        <f>ESF!A3</f>
        <v>DEL 01 DE ENERO DEL 2025 AL 31 DE MARZO DEL 2025</v>
      </c>
      <c r="B3" s="180"/>
      <c r="C3" s="181"/>
    </row>
    <row r="4" spans="1:5" x14ac:dyDescent="0.2">
      <c r="A4" s="172" t="s">
        <v>431</v>
      </c>
      <c r="B4" s="173"/>
      <c r="C4" s="174"/>
    </row>
    <row r="5" spans="1:5" ht="11.25" customHeight="1" x14ac:dyDescent="0.2">
      <c r="A5" s="175" t="s">
        <v>479</v>
      </c>
      <c r="B5" s="175"/>
      <c r="C5" s="144">
        <f>'Notas a los Edos Financieros'!D1</f>
        <v>2025</v>
      </c>
    </row>
    <row r="6" spans="1:5" ht="15" x14ac:dyDescent="0.25">
      <c r="A6" s="77" t="s">
        <v>446</v>
      </c>
      <c r="B6" s="47"/>
      <c r="C6" s="70">
        <v>1529024.4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0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0</v>
      </c>
      <c r="E11" s="147"/>
    </row>
    <row r="12" spans="1:5" x14ac:dyDescent="0.2">
      <c r="A12" s="87">
        <v>2.4</v>
      </c>
      <c r="B12" s="69" t="s">
        <v>119</v>
      </c>
      <c r="C12" s="80">
        <v>0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0</v>
      </c>
      <c r="E14" s="147"/>
    </row>
    <row r="15" spans="1:5" x14ac:dyDescent="0.2">
      <c r="A15" s="87">
        <v>2.7</v>
      </c>
      <c r="B15" s="69" t="s">
        <v>122</v>
      </c>
      <c r="C15" s="80">
        <v>0</v>
      </c>
      <c r="E15" s="147"/>
    </row>
    <row r="16" spans="1:5" x14ac:dyDescent="0.2">
      <c r="A16" s="87">
        <v>2.8</v>
      </c>
      <c r="B16" s="69" t="s">
        <v>123</v>
      </c>
      <c r="C16" s="80">
        <v>0</v>
      </c>
      <c r="E16" s="147"/>
    </row>
    <row r="17" spans="1:5" x14ac:dyDescent="0.2">
      <c r="A17" s="87">
        <v>2.9</v>
      </c>
      <c r="B17" s="69" t="s">
        <v>125</v>
      </c>
      <c r="C17" s="80">
        <v>0</v>
      </c>
      <c r="E17" s="147"/>
    </row>
    <row r="18" spans="1:5" x14ac:dyDescent="0.2">
      <c r="A18" s="87" t="s">
        <v>448</v>
      </c>
      <c r="B18" s="69" t="s">
        <v>449</v>
      </c>
      <c r="C18" s="80">
        <v>0</v>
      </c>
      <c r="E18" s="147"/>
    </row>
    <row r="19" spans="1:5" x14ac:dyDescent="0.2">
      <c r="A19" s="87" t="s">
        <v>450</v>
      </c>
      <c r="B19" s="69" t="s">
        <v>129</v>
      </c>
      <c r="C19" s="80">
        <v>0</v>
      </c>
      <c r="E19" s="147"/>
    </row>
    <row r="20" spans="1:5" x14ac:dyDescent="0.2">
      <c r="A20" s="87" t="s">
        <v>451</v>
      </c>
      <c r="B20" s="69" t="s">
        <v>452</v>
      </c>
      <c r="C20" s="80">
        <v>0</v>
      </c>
    </row>
    <row r="21" spans="1:5" x14ac:dyDescent="0.2">
      <c r="A21" s="87" t="s">
        <v>453</v>
      </c>
      <c r="B21" s="69" t="s">
        <v>454</v>
      </c>
      <c r="C21" s="80">
        <v>0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0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0</v>
      </c>
    </row>
    <row r="32" spans="1:5" x14ac:dyDescent="0.2">
      <c r="A32" s="87" t="s">
        <v>472</v>
      </c>
      <c r="B32" s="69" t="s">
        <v>346</v>
      </c>
      <c r="C32" s="80">
        <v>0</v>
      </c>
      <c r="E32" s="147"/>
    </row>
    <row r="33" spans="1:8" x14ac:dyDescent="0.2">
      <c r="A33" s="87" t="s">
        <v>473</v>
      </c>
      <c r="B33" s="69" t="s">
        <v>355</v>
      </c>
      <c r="C33" s="80">
        <v>0</v>
      </c>
      <c r="E33" s="147"/>
    </row>
    <row r="34" spans="1:8" x14ac:dyDescent="0.2">
      <c r="A34" s="87" t="s">
        <v>474</v>
      </c>
      <c r="B34" s="69" t="s">
        <v>358</v>
      </c>
      <c r="C34" s="80">
        <v>0</v>
      </c>
      <c r="E34" s="147"/>
    </row>
    <row r="35" spans="1:8" x14ac:dyDescent="0.2">
      <c r="A35" s="87" t="s">
        <v>562</v>
      </c>
      <c r="B35" s="69" t="s">
        <v>364</v>
      </c>
      <c r="C35" s="80">
        <v>0</v>
      </c>
      <c r="E35" s="147"/>
    </row>
    <row r="36" spans="1:8" x14ac:dyDescent="0.2">
      <c r="A36" s="87" t="s">
        <v>563</v>
      </c>
      <c r="B36" s="69" t="s">
        <v>374</v>
      </c>
      <c r="C36" s="80">
        <v>0</v>
      </c>
      <c r="E36" s="147"/>
    </row>
    <row r="37" spans="1:8" x14ac:dyDescent="0.2">
      <c r="A37" s="87" t="s">
        <v>475</v>
      </c>
      <c r="B37" s="69" t="s">
        <v>564</v>
      </c>
      <c r="C37" s="80">
        <v>0</v>
      </c>
    </row>
    <row r="38" spans="1:8" x14ac:dyDescent="0.2">
      <c r="A38" s="87" t="s">
        <v>476</v>
      </c>
      <c r="B38" s="79" t="s">
        <v>477</v>
      </c>
      <c r="C38" s="86">
        <v>0</v>
      </c>
    </row>
    <row r="39" spans="1:8" ht="8.1" customHeight="1" x14ac:dyDescent="0.2">
      <c r="A39" s="71"/>
      <c r="B39" s="74"/>
      <c r="C39" s="75"/>
    </row>
    <row r="40" spans="1:8" x14ac:dyDescent="0.2">
      <c r="A40" s="76" t="s">
        <v>528</v>
      </c>
      <c r="B40" s="47"/>
      <c r="C40" s="48">
        <f>C6-C8+C31</f>
        <v>1529024.4</v>
      </c>
    </row>
    <row r="42" spans="1:8" x14ac:dyDescent="0.2">
      <c r="B42" s="15" t="s">
        <v>55</v>
      </c>
    </row>
    <row r="45" spans="1:8" x14ac:dyDescent="0.2">
      <c r="A45" s="24"/>
      <c r="B45" s="24"/>
      <c r="C45" s="24"/>
      <c r="D45" s="24"/>
      <c r="E45" s="24"/>
      <c r="F45" s="24"/>
      <c r="G45" s="24"/>
      <c r="H45" s="24"/>
    </row>
    <row r="46" spans="1:8" ht="15" x14ac:dyDescent="0.25">
      <c r="A46" s="185" t="s">
        <v>589</v>
      </c>
      <c r="B46" s="185"/>
      <c r="C46" s="185"/>
      <c r="D46" s="185"/>
      <c r="E46" s="185"/>
      <c r="F46" s="189" t="s">
        <v>590</v>
      </c>
      <c r="G46" s="189"/>
      <c r="H46" s="15"/>
    </row>
    <row r="47" spans="1:8" ht="15" x14ac:dyDescent="0.25">
      <c r="A47" s="187" t="s">
        <v>591</v>
      </c>
      <c r="B47" s="185"/>
      <c r="C47" s="185"/>
      <c r="D47" s="185"/>
      <c r="E47" s="185"/>
      <c r="F47" s="190" t="s">
        <v>592</v>
      </c>
      <c r="G47" s="190"/>
      <c r="H47" s="15"/>
    </row>
    <row r="48" spans="1:8" ht="15" x14ac:dyDescent="0.25">
      <c r="A48" s="185"/>
      <c r="B48" s="185"/>
      <c r="C48" s="185"/>
      <c r="D48" s="185"/>
      <c r="E48" s="185"/>
      <c r="F48" s="185"/>
      <c r="G48" s="185"/>
      <c r="H48" s="15"/>
    </row>
    <row r="49" spans="1:8" ht="15" x14ac:dyDescent="0.25">
      <c r="A49" s="185"/>
      <c r="B49" s="185"/>
      <c r="C49" s="185"/>
      <c r="D49" s="185"/>
      <c r="E49" s="185"/>
      <c r="F49" s="185"/>
      <c r="G49" s="185"/>
      <c r="H49" s="15"/>
    </row>
    <row r="50" spans="1:8" ht="15" x14ac:dyDescent="0.25">
      <c r="A50" s="185"/>
      <c r="B50" s="185"/>
      <c r="C50" s="185"/>
      <c r="D50" s="185"/>
      <c r="E50" s="185"/>
      <c r="F50" s="185"/>
      <c r="G50" s="185"/>
      <c r="H50" s="15"/>
    </row>
    <row r="51" spans="1:8" ht="15" x14ac:dyDescent="0.25">
      <c r="A51" s="186" t="s">
        <v>593</v>
      </c>
      <c r="B51" s="186"/>
      <c r="C51" s="186"/>
      <c r="D51" s="186"/>
      <c r="E51" s="186"/>
      <c r="F51" s="186"/>
      <c r="G51" s="186"/>
      <c r="H51" s="15"/>
    </row>
    <row r="52" spans="1:8" x14ac:dyDescent="0.2">
      <c r="A52" s="188" t="s">
        <v>594</v>
      </c>
      <c r="B52" s="188"/>
      <c r="C52" s="188"/>
      <c r="D52" s="188"/>
      <c r="E52" s="188"/>
      <c r="F52" s="188"/>
      <c r="G52" s="188"/>
      <c r="H52" s="15"/>
    </row>
  </sheetData>
  <mergeCells count="7">
    <mergeCell ref="A51:G51"/>
    <mergeCell ref="A52:G52"/>
    <mergeCell ref="A1:C1"/>
    <mergeCell ref="A2:C2"/>
    <mergeCell ref="A3:C3"/>
    <mergeCell ref="A4:C4"/>
    <mergeCell ref="A5:B5"/>
  </mergeCells>
  <pageMargins left="0.7" right="0.7" top="0.75" bottom="0.75" header="0.3" footer="0.3"/>
  <pageSetup scale="86" orientation="landscape" verticalDpi="0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71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abSelected="1" view="pageBreakPreview" zoomScale="60" zoomScaleNormal="100" workbookViewId="3">
      <selection activeCell="J36" sqref="J36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65" t="str">
        <f>'Notas a los Edos Financieros'!A1</f>
        <v>SISTEMA DIF DE CORONEO, GTO. 2025</v>
      </c>
      <c r="B1" s="184"/>
      <c r="C1" s="184"/>
      <c r="D1" s="184"/>
      <c r="E1" s="184"/>
      <c r="F1" s="184"/>
      <c r="G1" s="22" t="s">
        <v>0</v>
      </c>
      <c r="H1" s="23">
        <f>'Notas a los Edos Financieros'!D1</f>
        <v>2025</v>
      </c>
    </row>
    <row r="2" spans="1:10" ht="11.25" customHeight="1" x14ac:dyDescent="0.2">
      <c r="A2" s="165" t="s">
        <v>478</v>
      </c>
      <c r="B2" s="184"/>
      <c r="C2" s="184"/>
      <c r="D2" s="184"/>
      <c r="E2" s="184"/>
      <c r="F2" s="18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5" t="str">
        <f>'Notas a los Edos Financieros'!A3</f>
        <v>DEL 01 DE ENERO DEL 2025 AL 31 DE MARZO DEL 2025</v>
      </c>
      <c r="B3" s="184"/>
      <c r="C3" s="184"/>
      <c r="D3" s="184"/>
      <c r="E3" s="184"/>
      <c r="F3" s="184"/>
      <c r="G3" s="22" t="s">
        <v>3</v>
      </c>
      <c r="H3" s="23">
        <f>'Notas a los Edos Financieros'!D3</f>
        <v>1</v>
      </c>
    </row>
    <row r="4" spans="1:10" ht="11.25" customHeight="1" x14ac:dyDescent="0.2">
      <c r="A4" s="165" t="s">
        <v>4</v>
      </c>
      <c r="B4" s="165"/>
      <c r="C4" s="165"/>
      <c r="D4" s="165"/>
      <c r="E4" s="165"/>
      <c r="F4" s="16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2" thickBot="1" x14ac:dyDescent="0.25"/>
    <row r="39" spans="1:6" ht="12" x14ac:dyDescent="0.2">
      <c r="B39" s="182" t="s">
        <v>547</v>
      </c>
      <c r="C39" s="183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5750714</v>
      </c>
    </row>
    <row r="42" spans="1:6" x14ac:dyDescent="0.2">
      <c r="A42" s="24">
        <v>8120</v>
      </c>
      <c r="B42" s="135" t="s">
        <v>515</v>
      </c>
      <c r="C42" s="148">
        <v>4416534.5</v>
      </c>
    </row>
    <row r="43" spans="1:6" x14ac:dyDescent="0.2">
      <c r="A43" s="24">
        <v>8130</v>
      </c>
      <c r="B43" s="135" t="s">
        <v>516</v>
      </c>
      <c r="C43" s="148">
        <v>0</v>
      </c>
    </row>
    <row r="44" spans="1:6" x14ac:dyDescent="0.2">
      <c r="A44" s="24">
        <v>8140</v>
      </c>
      <c r="B44" s="135" t="s">
        <v>517</v>
      </c>
      <c r="C44" s="148">
        <v>1334179.5</v>
      </c>
    </row>
    <row r="45" spans="1:6" ht="12" thickBot="1" x14ac:dyDescent="0.25">
      <c r="A45" s="24">
        <v>8150</v>
      </c>
      <c r="B45" s="136" t="s">
        <v>518</v>
      </c>
      <c r="C45" s="149">
        <v>1334179.5</v>
      </c>
    </row>
    <row r="47" spans="1:6" ht="12" thickBot="1" x14ac:dyDescent="0.25"/>
    <row r="48" spans="1:6" ht="12" x14ac:dyDescent="0.2">
      <c r="B48" s="182" t="s">
        <v>548</v>
      </c>
      <c r="C48" s="183"/>
    </row>
    <row r="49" spans="1:8" ht="12" x14ac:dyDescent="0.2">
      <c r="B49" s="133" t="s">
        <v>479</v>
      </c>
      <c r="C49" s="134">
        <f>C40</f>
        <v>2025</v>
      </c>
    </row>
    <row r="50" spans="1:8" x14ac:dyDescent="0.2">
      <c r="A50" s="24">
        <v>8210</v>
      </c>
      <c r="B50" s="135" t="s">
        <v>519</v>
      </c>
      <c r="C50" s="137">
        <v>6735914.29</v>
      </c>
    </row>
    <row r="51" spans="1:8" x14ac:dyDescent="0.2">
      <c r="A51" s="24">
        <v>8220</v>
      </c>
      <c r="B51" s="135" t="s">
        <v>520</v>
      </c>
      <c r="C51" s="137">
        <v>1214387.55</v>
      </c>
    </row>
    <row r="52" spans="1:8" x14ac:dyDescent="0.2">
      <c r="A52" s="24">
        <v>8230</v>
      </c>
      <c r="B52" s="135" t="s">
        <v>521</v>
      </c>
      <c r="C52" s="137">
        <v>0</v>
      </c>
    </row>
    <row r="53" spans="1:8" x14ac:dyDescent="0.2">
      <c r="A53" s="24">
        <v>8240</v>
      </c>
      <c r="B53" s="135" t="s">
        <v>522</v>
      </c>
      <c r="C53" s="137">
        <v>3992502.34</v>
      </c>
    </row>
    <row r="54" spans="1:8" x14ac:dyDescent="0.2">
      <c r="A54" s="24">
        <v>8250</v>
      </c>
      <c r="B54" s="135" t="s">
        <v>523</v>
      </c>
      <c r="C54" s="137">
        <v>1529024.4</v>
      </c>
    </row>
    <row r="55" spans="1:8" x14ac:dyDescent="0.2">
      <c r="A55" s="24">
        <v>8260</v>
      </c>
      <c r="B55" s="135" t="s">
        <v>524</v>
      </c>
      <c r="C55" s="137">
        <v>1529024.4</v>
      </c>
    </row>
    <row r="56" spans="1:8" ht="12" thickBot="1" x14ac:dyDescent="0.25">
      <c r="A56" s="24">
        <v>8270</v>
      </c>
      <c r="B56" s="136" t="s">
        <v>525</v>
      </c>
      <c r="C56" s="138">
        <v>1529024.4</v>
      </c>
    </row>
    <row r="59" spans="1:8" x14ac:dyDescent="0.2">
      <c r="B59" s="15" t="s">
        <v>55</v>
      </c>
    </row>
    <row r="60" spans="1:8" x14ac:dyDescent="0.2">
      <c r="B60" s="15"/>
    </row>
    <row r="61" spans="1:8" x14ac:dyDescent="0.2">
      <c r="B61" s="15"/>
    </row>
    <row r="64" spans="1:8" ht="15" x14ac:dyDescent="0.25">
      <c r="A64" s="185" t="s">
        <v>589</v>
      </c>
      <c r="B64" s="185"/>
      <c r="C64" s="185"/>
      <c r="D64" s="185"/>
      <c r="E64" s="185"/>
      <c r="F64" s="189" t="s">
        <v>590</v>
      </c>
      <c r="G64" s="189"/>
      <c r="H64" s="15"/>
    </row>
    <row r="65" spans="1:8" ht="15" x14ac:dyDescent="0.25">
      <c r="A65" s="187" t="s">
        <v>591</v>
      </c>
      <c r="B65" s="185"/>
      <c r="C65" s="185"/>
      <c r="D65" s="185"/>
      <c r="E65" s="185"/>
      <c r="F65" s="190" t="s">
        <v>592</v>
      </c>
      <c r="G65" s="190"/>
      <c r="H65" s="15"/>
    </row>
    <row r="66" spans="1:8" ht="15" x14ac:dyDescent="0.25">
      <c r="A66" s="185"/>
      <c r="B66" s="185"/>
      <c r="C66" s="185"/>
      <c r="D66" s="185"/>
      <c r="E66" s="185"/>
      <c r="F66" s="185"/>
      <c r="G66" s="185"/>
      <c r="H66" s="15"/>
    </row>
    <row r="67" spans="1:8" ht="15" x14ac:dyDescent="0.25">
      <c r="A67" s="185"/>
      <c r="B67" s="185"/>
      <c r="C67" s="185"/>
      <c r="D67" s="185"/>
      <c r="E67" s="185"/>
      <c r="F67" s="185"/>
      <c r="G67" s="185"/>
      <c r="H67" s="15"/>
    </row>
    <row r="68" spans="1:8" ht="15" x14ac:dyDescent="0.25">
      <c r="A68" s="185"/>
      <c r="B68" s="185"/>
      <c r="C68" s="185"/>
      <c r="D68" s="185"/>
      <c r="E68" s="185"/>
      <c r="F68" s="185"/>
      <c r="G68" s="185"/>
      <c r="H68" s="15"/>
    </row>
    <row r="69" spans="1:8" ht="15" x14ac:dyDescent="0.25">
      <c r="A69" s="186" t="s">
        <v>593</v>
      </c>
      <c r="B69" s="186"/>
      <c r="C69" s="186"/>
      <c r="D69" s="186"/>
      <c r="E69" s="186"/>
      <c r="F69" s="186"/>
      <c r="G69" s="186"/>
      <c r="H69" s="15"/>
    </row>
    <row r="70" spans="1:8" x14ac:dyDescent="0.2">
      <c r="A70" s="188" t="s">
        <v>594</v>
      </c>
      <c r="B70" s="188"/>
      <c r="C70" s="188"/>
      <c r="D70" s="188"/>
      <c r="E70" s="188"/>
      <c r="F70" s="188"/>
      <c r="G70" s="188"/>
      <c r="H70" s="15"/>
    </row>
    <row r="71" spans="1:8" x14ac:dyDescent="0.2">
      <c r="A71" s="32"/>
      <c r="B71" s="32"/>
      <c r="C71" s="32"/>
      <c r="D71" s="32"/>
      <c r="E71" s="32"/>
      <c r="F71" s="32"/>
      <c r="G71" s="32"/>
      <c r="H71" s="32"/>
    </row>
  </sheetData>
  <sheetProtection formatCells="0" formatColumns="0" formatRows="0" insertColumns="0" insertRows="0" insertHyperlinks="0" deleteColumns="0" deleteRows="0" sort="0" autoFilter="0" pivotTables="0"/>
  <mergeCells count="8">
    <mergeCell ref="A69:G69"/>
    <mergeCell ref="A70:G70"/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cp:lastPrinted>2025-04-25T16:40:21Z</cp:lastPrinted>
  <dcterms:created xsi:type="dcterms:W3CDTF">2012-12-11T20:36:24Z</dcterms:created>
  <dcterms:modified xsi:type="dcterms:W3CDTF">2025-04-25T16:47:42Z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