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5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38" i="4" l="1"/>
  <c r="C38" i="4" l="1"/>
  <c r="E38" i="4"/>
  <c r="F38" i="4"/>
  <c r="B38" i="4"/>
  <c r="G39" i="4" l="1"/>
  <c r="D38" i="4"/>
  <c r="E15" i="4"/>
  <c r="B15" i="4" l="1"/>
  <c r="G15" i="4" l="1"/>
  <c r="F15" i="4"/>
  <c r="D15" i="4"/>
  <c r="C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<sst xmlns="http://schemas.openxmlformats.org/spreadsheetml/2006/main" count="50" uniqueCount="29">
  <si>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</si>
  <si>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</si>
  <si>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</si>
  <si>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</si>
  <si>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</si>
  <si>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</si>
  <si>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</si>
  <si>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</si>
  <si>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</si>
  <si>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</si>
  <si>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</si>
  <si>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</si>
  <si>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</si>
  <si>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</si>
  <si>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</si>
  <si>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</si>
  <si>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</si>
  <si>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</si>
  <si>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</si>
  <si>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</si>
  <si>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</si>
  <si>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</si>
  <si>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</si>
  <si>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</si>
  <si>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</si>
  <si>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</si>
  <si>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</si>
  <si>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</si>
  <si>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SISTEMA PARA EL DESARROLLO INTEGRAL DE LA FAMILIA DEL MUNICIPIO DE CORONEO GTO
ESTADO ANALITICO DE INGRESOS 
DEL 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</si>
</sst>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J32" sqref="J3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3" t="s">
        <v>28</v>
      </c>
      <c r="B1" s="54"/>
      <c r="C1" s="54"/>
      <c r="D1" s="54"/>
      <c r="E1" s="54"/>
      <c r="F1" s="54"/>
      <c r="G1" s="55"/>
    </row>
    <row r="2" spans="1:7" s="3" customFormat="1" x14ac:dyDescent="0.2">
      <c r="A2" s="20"/>
      <c r="B2" s="50" t="s">
        <v>23</v>
      </c>
      <c r="C2" s="51"/>
      <c r="D2" s="51"/>
      <c r="E2" s="51"/>
      <c r="F2" s="52"/>
      <c r="G2" s="48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">
      <c r="A9" s="22" t="s">
        <v>10</v>
      </c>
      <c r="B9" s="27">
        <v>706514</v>
      </c>
      <c r="C9" s="27">
        <v>-100053.5</v>
      </c>
      <c r="D9" s="27">
        <v>606460.5</v>
      </c>
      <c r="E9" s="27">
        <v>593428.5</v>
      </c>
      <c r="F9" s="27">
        <v>593428.5</v>
      </c>
      <c r="G9" s="27">
        <v>-113085.5</v>
      </c>
    </row>
    <row r="10" spans="1:7" x14ac:dyDescent="0.2">
      <c r="A10" s="21" t="s">
        <v>11</v>
      </c>
      <c r="B10" s="27">
        <v>103200</v>
      </c>
      <c r="C10" s="27">
        <v>91304</v>
      </c>
      <c r="D10" s="27">
        <v>194504</v>
      </c>
      <c r="E10" s="27">
        <v>11896</v>
      </c>
      <c r="F10" s="27">
        <v>11896</v>
      </c>
      <c r="G10" s="27">
        <v>-91304</v>
      </c>
    </row>
    <row r="11" spans="1:7" ht="22.5" x14ac:dyDescent="0.2">
      <c r="A11" s="47" t="s">
        <v>18</v>
      </c>
      <c r="B11" s="27">
        <v>91000</v>
      </c>
      <c r="C11" s="27">
        <v>124441.06</v>
      </c>
      <c r="D11" s="27">
        <v>215441.06</v>
      </c>
      <c r="E11" s="27">
        <v>36558.94</v>
      </c>
      <c r="F11" s="27">
        <v>36558.94</v>
      </c>
      <c r="G11" s="27">
        <v>-54441.06</v>
      </c>
    </row>
    <row r="12" spans="1:7" ht="22.5" x14ac:dyDescent="0.2">
      <c r="A12" s="21" t="s">
        <v>12</v>
      </c>
      <c r="B12" s="27">
        <v>4850000</v>
      </c>
      <c r="C12" s="27">
        <v>50000</v>
      </c>
      <c r="D12" s="27">
        <v>4900000</v>
      </c>
      <c r="E12" s="27">
        <v>4800000</v>
      </c>
      <c r="F12" s="27">
        <v>4800000</v>
      </c>
      <c r="G12" s="27">
        <v>-50000</v>
      </c>
    </row>
    <row r="13" spans="1:7" x14ac:dyDescent="0.2">
      <c r="A13" s="21" t="s">
        <v>13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5750714</v>
      </c>
      <c r="C15" s="37">
        <f t="shared" ref="C15:G15" si="0">C13+C12+SUM(C4:C11)</f>
        <v>165691.56</v>
      </c>
      <c r="D15" s="37">
        <f t="shared" si="0"/>
        <v>5916405.5600000005</v>
      </c>
      <c r="E15" s="37">
        <f>SUM(E4:E13)</f>
        <v>5441883.4399999995</v>
      </c>
      <c r="F15" s="37">
        <f t="shared" si="0"/>
        <v>5441883.4399999995</v>
      </c>
      <c r="G15" s="37">
        <f t="shared" si="0"/>
        <v>-308830.56</v>
      </c>
    </row>
    <row r="16" spans="1:7" x14ac:dyDescent="0.2">
      <c r="A16" s="13"/>
      <c r="B16" s="14"/>
      <c r="C16" s="14"/>
      <c r="D16" s="16"/>
      <c r="E16" s="43" t="s">
        <v>27</v>
      </c>
      <c r="F16" s="17"/>
      <c r="G16" s="12">
        <v>-308830.56</v>
      </c>
    </row>
    <row r="17" spans="1:7" ht="10.5" customHeight="1" x14ac:dyDescent="0.2">
      <c r="A17" s="19"/>
      <c r="B17" s="50" t="s">
        <v>23</v>
      </c>
      <c r="C17" s="51"/>
      <c r="D17" s="51"/>
      <c r="E17" s="51"/>
      <c r="F17" s="52"/>
      <c r="G17" s="48" t="s">
        <v>4</v>
      </c>
    </row>
    <row r="18" spans="1:7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18" t="s">
        <v>15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">
      <c r="A20" s="23" t="s">
        <v>5</v>
      </c>
      <c r="B20" s="31">
        <v>0</v>
      </c>
      <c r="C20" s="31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23" t="s">
        <v>6</v>
      </c>
      <c r="B21" s="31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23" t="s">
        <v>17</v>
      </c>
      <c r="B25" s="31">
        <v>706514</v>
      </c>
      <c r="C25" s="35">
        <v>-100053.5</v>
      </c>
      <c r="D25" s="35">
        <v>606460.5</v>
      </c>
      <c r="E25" s="35">
        <v>593428.5</v>
      </c>
      <c r="F25" s="35">
        <v>593428.5</v>
      </c>
      <c r="G25" s="35">
        <v>-113085.5</v>
      </c>
    </row>
    <row r="26" spans="1:7" ht="22.5" x14ac:dyDescent="0.2">
      <c r="A26" s="23" t="s">
        <v>18</v>
      </c>
      <c r="B26" s="35">
        <v>91000</v>
      </c>
      <c r="C26" s="35">
        <v>124441.06</v>
      </c>
      <c r="D26" s="35">
        <v>215441.06</v>
      </c>
      <c r="E26" s="35">
        <v>36558.94</v>
      </c>
      <c r="F26" s="35">
        <v>36558.94</v>
      </c>
      <c r="G26" s="35">
        <v>-54441.06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2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4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34">
        <v>103200</v>
      </c>
      <c r="C32" s="10">
        <v>91304</v>
      </c>
      <c r="D32" s="10">
        <v>194504</v>
      </c>
      <c r="E32" s="10">
        <v>11896</v>
      </c>
      <c r="F32" s="10">
        <v>11896</v>
      </c>
      <c r="G32" s="10">
        <v>-91304</v>
      </c>
    </row>
    <row r="33" spans="1:7" ht="22.5" x14ac:dyDescent="0.2">
      <c r="A33" s="23" t="s">
        <v>12</v>
      </c>
      <c r="B33" s="35">
        <v>4850000</v>
      </c>
      <c r="C33" s="10">
        <v>50000</v>
      </c>
      <c r="D33" s="10">
        <v>4900000</v>
      </c>
      <c r="E33" s="10">
        <v>4800000</v>
      </c>
      <c r="F33" s="10">
        <v>4800000</v>
      </c>
      <c r="G33" s="10">
        <v>-50000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f>SUM(B20:B27)+SUM(B30:B33)+B36</f>
        <v>5750714</v>
      </c>
      <c r="C38" s="37">
        <f t="shared" ref="C38:F38" si="1">SUM(C20:C27)+SUM(C30:C33)+C36</f>
        <v>165691.56</v>
      </c>
      <c r="D38" s="37">
        <f>B38+C38</f>
        <v>5916405.5599999996</v>
      </c>
      <c r="E38" s="37">
        <f t="shared" si="1"/>
        <v>5441883.4399999995</v>
      </c>
      <c r="F38" s="37">
        <f t="shared" si="1"/>
        <v>5441883.4399999995</v>
      </c>
      <c r="G38" s="37">
        <f>+F38-B38</f>
        <v>-308830.56000000052</v>
      </c>
    </row>
    <row r="39" spans="1:7" x14ac:dyDescent="0.2">
      <c r="A39" s="13"/>
      <c r="B39" s="14"/>
      <c r="C39" s="14"/>
      <c r="D39" s="14"/>
      <c r="E39" s="46" t="s">
        <v>27</v>
      </c>
      <c r="F39" s="15"/>
      <c r="G39" s="12">
        <f>IF(G38&gt;0,G38,0)</f>
        <v>0</v>
      </c>
    </row>
    <row r="41" spans="1:7" x14ac:dyDescent="0.2">
      <c r="A41" s="42" t="s">
        <v>25</v>
      </c>
      <c r="G41" s="2">
        <v>0</v>
      </c>
    </row>
    <row r="42" spans="1:7" x14ac:dyDescent="0.2">
      <c r="A42" s="42" t="s">
        <v>20</v>
      </c>
    </row>
    <row r="43" spans="1:7" x14ac:dyDescent="0.2">
      <c r="A43" s="42" t="s">
        <v>26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2012-12-11T20:48:19Z</dcterms:created>
  <dcterms:modified xsi:type="dcterms:W3CDTF">2026-01-19T17:24:51Z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