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42024\"/>
    </mc:Choice>
  </mc:AlternateContent>
  <bookViews>
    <workbookView visibility="hidden" xWindow="-15" yWindow="-105" windowWidth="19425" windowHeight="10305" firstSheet="6" activeTab="6"/>
    <workbookView visibility="hidden" xWindow="-15" yWindow="-105" windowWidth="19425" windowHeight="10305" firstSheet="7" activeTab="7"/>
    <workbookView visibility="hidden" xWindow="-15" yWindow="-105" windowWidth="19425" windowHeight="10305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1" i="63" l="1"/>
  <c r="D8" i="62"/>
  <c r="D20" i="62" s="1"/>
  <c r="D47" i="62" s="1"/>
  <c r="C20" i="62"/>
  <c r="C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<sst xmlns="http://schemas.openxmlformats.org/spreadsheetml/2006/main" count="877" uniqueCount="593">
  <si>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</si>
  <si>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</si>
  <si>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</si>
  <si>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</si>
  <si>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</si>
  <si>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</si>
  <si>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</si>
  <si>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</si>
  <si>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</si>
  <si>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</si>
  <si>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</si>
  <si>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</si>
  <si>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</si>
  <si>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</si>
  <si>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</si>
  <si>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</si>
  <si>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</si>
  <si>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</si>
  <si>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</si>
  <si>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</si>
  <si>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</si>
  <si>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</si>
  <si>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</si>
  <si>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</si>
  <si>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</si>
  <si>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</si>
  <si>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</si>
  <si>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</si>
  <si>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</si>
  <si>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</si>
  <si>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</si>
  <si>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</si>
  <si>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</si>
  <si>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</si>
  <si>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</si>
  <si>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</si>
  <si>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</si>
  <si>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</si>
  <si>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</si>
  <si>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</si>
  <si>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</si>
  <si>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</si>
  <si>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</si>
  <si>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</si>
  <si>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</si>
  <si>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</si>
  <si>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</si>
  <si>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</si>
  <si>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</si>
  <si>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</si>
  <si>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</si>
  <si>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</si>
  <si>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</si>
  <si>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</si>
  <si>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</si>
  <si>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</si>
  <si>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</si>
  <si>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</si>
  <si>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</si>
  <si>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</si>
  <si>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</si>
  <si>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</si>
  <si>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</si>
  <si>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</si>
  <si>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</si>
  <si>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</si>
  <si>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</si>
  <si>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</si>
  <si>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</si>
  <si>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</si>
  <si>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</si>
  <si>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</si>
  <si>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</si>
  <si>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</si>
  <si>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</si>
  <si>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</si>
  <si>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</si>
  <si>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</si>
  <si>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</si>
  <si>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</si>
  <si>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</si>
  <si>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</si>
  <si>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</si>
  <si>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</si>
  <si>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</si>
  <si>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</si>
  <si>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</si>
  <si>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</si>
  <si>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</si>
  <si>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</si>
  <si>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</si>
  <si>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</si>
  <si>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</si>
  <si>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</si>
  <si>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</si>
  <si>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</si>
  <si>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</si>
  <si>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</si>
  <si>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</si>
  <si>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</si>
  <si>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</si>
  <si>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</si>
  <si>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</si>
  <si>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</si>
  <si>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</si>
  <si>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</si>
  <si>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</si>
  <si>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</si>
  <si>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</si>
  <si>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</si>
  <si>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</si>
  <si>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</si>
  <si>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</si>
  <si>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</si>
  <si>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</si>
  <si>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</si>
  <si>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</si>
  <si>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</si>
  <si>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</si>
  <si>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</si>
  <si>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</si>
  <si>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</si>
  <si>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</si>
  <si>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</si>
  <si>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</si>
  <si>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</si>
  <si>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</si>
  <si>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</si>
  <si>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</si>
  <si>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</si>
  <si>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</si>
  <si>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</si>
  <si>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</si>
  <si>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</si>
  <si>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</si>
  <si>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</si>
  <si>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</si>
  <si>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</si>
  <si>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</si>
  <si>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</si>
  <si>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</si>
  <si>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</si>
  <si>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</si>
  <si>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</si>
  <si>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</si>
  <si>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</si>
  <si>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</si>
  <si>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</si>
  <si>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</si>
  <si>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</si>
  <si>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</si>
  <si>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</si>
  <si>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</si>
  <si>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</si>
  <si>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</si>
  <si>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</si>
  <si>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</si>
  <si>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</si>
  <si>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</si>
  <si>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</si>
  <si>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</si>
  <si>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</si>
  <si>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</si>
  <si>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</si>
  <si>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</si>
  <si>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</si>
  <si>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</si>
  <si>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</si>
  <si>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</si>
  <si>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</si>
  <si>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</si>
  <si>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</si>
  <si>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</si>
  <si>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</si>
  <si>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</si>
  <si>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</si>
  <si>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</si>
  <si>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</si>
  <si>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</si>
  <si>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</si>
  <si>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</si>
  <si>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</si>
  <si>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</si>
  <si>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</si>
  <si>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</si>
  <si>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</si>
  <si>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</si>
  <si>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</si>
  <si>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</si>
  <si>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</si>
  <si>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</si>
  <si>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</si>
  <si>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</si>
  <si>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</si>
  <si>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</si>
  <si>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</si>
  <si>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</si>
  <si>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</si>
  <si>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</si>
  <si>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</si>
  <si>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</si>
  <si>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</si>
  <si>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</si>
  <si>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</si>
  <si>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</si>
  <si>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</si>
  <si>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</si>
  <si>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</si>
  <si>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</si>
  <si>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</si>
  <si>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</si>
  <si>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</si>
  <si>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</si>
  <si>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</si>
  <si>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</si>
  <si>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</si>
  <si>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</si>
  <si>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</si>
  <si>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</si>
  <si>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</si>
  <si>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</si>
  <si>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</si>
  <si>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</si>
  <si>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</si>
  <si>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</si>
  <si>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</si>
  <si>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</si>
  <si>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</si>
  <si>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</si>
  <si>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</si>
  <si>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</si>
  <si>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</si>
  <si>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</si>
  <si>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</si>
  <si>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</si>
  <si>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</si>
  <si>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</si>
  <si>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</si>
  <si>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</si>
  <si>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</si>
  <si>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</si>
  <si>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</si>
  <si>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</si>
  <si>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</si>
  <si>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</si>
  <si>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</si>
  <si>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</si>
  <si>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</si>
  <si>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</si>
  <si>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</si>
  <si>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</si>
  <si>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</si>
  <si>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</si>
  <si>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</si>
  <si>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</si>
  <si>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</si>
  <si>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</si>
  <si>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</si>
  <si>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</si>
  <si>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</si>
  <si>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</si>
  <si>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</si>
  <si>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</si>
  <si>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</si>
  <si>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</si>
  <si>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</si>
  <si>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</si>
  <si>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</si>
  <si>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</si>
  <si>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</si>
  <si>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</si>
  <si>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</si>
  <si>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</si>
  <si>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</si>
  <si>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</si>
  <si>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</si>
  <si>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</si>
  <si>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</si>
  <si>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</si>
  <si>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</si>
  <si>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</si>
  <si>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</si>
  <si>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</si>
  <si>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</si>
  <si>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</si>
  <si>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</si>
  <si>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</si>
  <si>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</si>
  <si>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</si>
  <si>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</si>
  <si>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</si>
  <si>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</si>
  <si>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</si>
  <si>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</si>
  <si>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</si>
  <si>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</si>
  <si>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</si>
  <si>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</si>
  <si>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</si>
  <si>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</si>
  <si>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</si>
  <si>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</si>
  <si>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</si>
  <si>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</si>
  <si>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</si>
  <si>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</si>
  <si>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</si>
  <si>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</si>
  <si>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</si>
  <si>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</si>
  <si>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</si>
  <si>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</si>
  <si>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</si>
  <si>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</si>
  <si>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</si>
  <si>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</si>
  <si>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</si>
  <si>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</si>
  <si>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</si>
  <si>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</si>
  <si>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</si>
  <si>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</si>
  <si>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</si>
  <si>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</si>
  <si>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</si>
  <si>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</si>
  <si>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</si>
  <si>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</si>
  <si>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</si>
  <si>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</si>
  <si>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</si>
  <si>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</si>
  <si>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</si>
  <si>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</si>
  <si>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</si>
  <si>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</si>
  <si>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</si>
  <si>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</si>
  <si>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</si>
  <si>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</si>
  <si>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</si>
  <si>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</si>
  <si>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</si>
  <si>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</si>
  <si>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</si>
  <si>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</si>
  <si>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</si>
  <si>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</si>
  <si>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</si>
  <si>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</si>
  <si>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</si>
  <si>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</si>
  <si>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</si>
  <si>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</si>
  <si>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</si>
  <si>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</si>
  <si>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</si>
  <si>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</si>
  <si>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</si>
  <si>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</si>
  <si>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</si>
  <si>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</si>
  <si>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</si>
  <si>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</si>
  <si>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</si>
  <si>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</si>
  <si>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</si>
  <si>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</si>
  <si>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</si>
  <si>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</si>
  <si>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</si>
  <si>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</si>
  <si>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</si>
  <si>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</si>
  <si>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</si>
  <si>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</si>
  <si>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</si>
  <si>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</si>
  <si>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</si>
  <si>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</si>
  <si>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</si>
  <si>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</si>
  <si>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</si>
  <si>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</si>
  <si>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</si>
  <si>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</si>
  <si>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</si>
  <si>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</si>
  <si>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</si>
  <si>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</si>
  <si>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</si>
  <si>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</si>
  <si>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</si>
  <si>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</si>
  <si>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</si>
  <si>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</si>
  <si>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</si>
  <si>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</si>
  <si>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</si>
  <si>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</si>
  <si>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</si>
  <si>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</si>
  <si>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</si>
  <si>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</si>
  <si>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</si>
  <si>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</si>
  <si>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</si>
  <si>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</si>
  <si>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</si>
  <si>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</si>
  <si>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</si>
  <si>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</si>
  <si>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</si>
  <si>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</si>
  <si>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</si>
  <si>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</si>
  <si>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</si>
  <si>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</si>
  <si>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</si>
  <si>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</si>
  <si>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</si>
  <si>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</si>
  <si>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</si>
  <si>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</si>
  <si>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</si>
  <si>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</si>
  <si>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</si>
  <si>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</si>
  <si>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</si>
  <si>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</si>
  <si>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</si>
  <si>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</si>
  <si>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</si>
  <si>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</si>
  <si>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</si>
  <si>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</si>
  <si>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</si>
  <si>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</si>
  <si>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</si>
  <si>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</si>
  <si>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</si>
  <si>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</si>
  <si>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</si>
  <si>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</si>
  <si>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</si>
  <si>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</si>
  <si>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</si>
  <si>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</si>
  <si>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</si>
  <si>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</si>
  <si>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</si>
  <si>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</si>
  <si>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</si>
  <si>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</si>
  <si>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</si>
  <si>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</si>
  <si>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</si>
  <si>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</si>
  <si>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</si>
  <si>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</si>
  <si>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</si>
  <si>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</si>
  <si>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</si>
  <si>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</si>
  <si>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</si>
  <si>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</si>
  <si>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</si>
  <si>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</si>
  <si>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</si>
  <si>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</si>
  <si>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</si>
  <si>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</si>
  <si>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</si>
  <si>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</si>
  <si>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</si>
  <si>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</si>
  <si>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</si>
  <si>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</si>
  <si>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</si>
  <si>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</si>
  <si>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</si>
  <si>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</si>
  <si>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</si>
  <si>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</si>
  <si>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</si>
  <si>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</si>
  <si>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</si>
  <si>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</si>
  <si>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</si>
  <si>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</si>
  <si>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</si>
  <si>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</si>
  <si>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</si>
  <si>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</si>
  <si>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</si>
  <si>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</si>
  <si>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</si>
  <si>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</si>
  <si>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</si>
  <si>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</si>
  <si>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</si>
  <si>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</si>
  <si>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</si>
  <si>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</si>
  <si>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</si>
  <si>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</si>
  <si>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</si>
  <si>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</si>
  <si>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</si>
  <si>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</si>
  <si>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</si>
  <si>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</si>
  <si>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</si>
  <si>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</si>
  <si>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</si>
  <si>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</si>
  <si>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</si>
  <si>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</si>
  <si>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</si>
  <si>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</si>
  <si>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</si>
  <si>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</si>
  <si>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</si>
  <si>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</si>
  <si>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</si>
  <si>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</si>
  <si>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</si>
  <si>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</si>
  <si>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</si>
  <si>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</si>
  <si>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</si>
  <si>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</si>
  <si>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</si>
  <si>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</si>
  <si>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</si>
  <si>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</si>
  <si>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</si>
  <si>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</si>
  <si>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</si>
  <si>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</si>
  <si>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</si>
  <si>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</si>
  <si>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</si>
  <si>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</si>
  <si>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</si>
  <si>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</si>
  <si>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</si>
  <si>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</si>
  <si>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</si>
  <si>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</si>
  <si>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</si>
  <si>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</si>
  <si>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</si>
  <si>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</si>
  <si>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</si>
  <si>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</si>
  <si>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</si>
  <si>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</si>
  <si>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</si>
  <si>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</si>
  <si>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</si>
  <si>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</si>
  <si>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</si>
  <si>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</si>
  <si>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</si>
  <si>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</si>
  <si>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</si>
  <si>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</si>
  <si>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</si>
  <si>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</si>
  <si>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</si>
  <si>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</si>
  <si>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</si>
  <si>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</si>
  <si>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</si>
  <si>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</si>
  <si>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</si>
  <si>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</si>
  <si>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</si>
  <si>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</si>
  <si>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</si>
  <si>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</si>
  <si>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</si>
  <si>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</si>
  <si>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</si>
  <si>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SISTEMA DIF DE CORONEO, GTO. 2024</t>
  </si>
  <si>
    <t>DEL 01 DE ENERO DEL 2024 AL 31 DE DICIEMBRE DEL 2024</t>
  </si>
  <si>
    <t xml:space="preserve">L.C.P.F LUIS FERNANDO VELAZQUEZ ESQUIVEL </t>
  </si>
  <si>
    <t xml:space="preserve">C. GABRIELA VELAZQUEZ RETANA </t>
  </si>
  <si>
    <t xml:space="preserve">PRESIDENTE MUNICIPAL </t>
  </si>
  <si>
    <t xml:space="preserve">DIRECTORA SMDIF CORONEO </t>
  </si>
  <si>
    <t xml:space="preserve">LIC. DULCE MARIA VEGA RUIZ </t>
  </si>
  <si>
    <t xml:space="preserve">COMISIONADA DE HACIENDA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</si>
</sst>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82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  <xf numFmtId="0" fontId="2" fillId="0" borderId="0" xfId="3" applyFont="1" applyFill="1" applyBorder="1" applyAlignment="1" applyProtection="1">
      <alignment vertical="top" wrapText="1"/>
      <protection locked="0"/>
    </xf>
    <xf numFmtId="4" fontId="2" fillId="0" borderId="0" xfId="3" applyNumberFormat="1" applyFont="1" applyFill="1" applyBorder="1" applyAlignment="1" applyProtection="1">
      <alignment vertical="top" wrapText="1"/>
      <protection locked="0"/>
    </xf>
    <xf numFmtId="0" fontId="2" fillId="0" borderId="0" xfId="3" applyFont="1" applyAlignment="1" applyProtection="1">
      <alignment vertical="top"/>
      <protection locked="0"/>
    </xf>
    <xf numFmtId="0" fontId="19" fillId="0" borderId="0" xfId="3" applyFont="1" applyAlignment="1" applyProtection="1">
      <alignment vertical="top"/>
      <protection locked="0"/>
    </xf>
    <xf numFmtId="0" fontId="20" fillId="0" borderId="0" xfId="3" applyFont="1" applyAlignment="1" applyProtection="1">
      <alignment vertical="top"/>
      <protection locked="0"/>
    </xf>
    <xf numFmtId="0" fontId="19" fillId="0" borderId="0" xfId="3" applyFont="1" applyAlignment="1" applyProtection="1">
      <alignment horizontal="center" vertical="top"/>
      <protection locked="0"/>
    </xf>
    <xf numFmtId="0" fontId="20" fillId="0" borderId="0" xfId="3" applyFont="1" applyAlignment="1" applyProtection="1">
      <alignment horizontal="center" vertical="top"/>
      <protection locked="0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63"/>
  <sheetViews>
    <sheetView workbookViewId="0"/>
    <sheetView workbookViewId="1"/>
    <sheetView tabSelected="1" workbookViewId="2">
      <selection activeCell="B1" sqref="B1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7" t="s">
        <v>585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586</v>
      </c>
      <c r="B3" s="103"/>
      <c r="C3" s="112" t="s">
        <v>3</v>
      </c>
      <c r="D3" s="114">
        <v>4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1" t="s">
        <v>55</v>
      </c>
      <c r="B45" s="151"/>
      <c r="C45" s="144"/>
      <c r="D45" s="144"/>
    </row>
    <row r="50" spans="1:5" x14ac:dyDescent="0.2">
      <c r="A50" s="175"/>
      <c r="B50" s="176"/>
      <c r="C50" s="176"/>
      <c r="D50" s="176"/>
      <c r="E50" s="176"/>
    </row>
    <row r="51" spans="1:5" x14ac:dyDescent="0.2">
      <c r="A51" s="175"/>
      <c r="B51" s="176"/>
      <c r="C51" s="176"/>
      <c r="D51" s="176"/>
      <c r="E51" s="176"/>
    </row>
    <row r="52" spans="1:5" ht="12" x14ac:dyDescent="0.2">
      <c r="A52" s="177"/>
      <c r="B52" s="178"/>
      <c r="C52" s="177"/>
      <c r="D52" s="177"/>
      <c r="E52" s="176"/>
    </row>
    <row r="53" spans="1:5" ht="12" x14ac:dyDescent="0.2">
      <c r="A53" s="178" t="s">
        <v>587</v>
      </c>
      <c r="B53" s="176"/>
      <c r="C53" s="178"/>
      <c r="D53" s="178" t="s">
        <v>588</v>
      </c>
      <c r="E53" s="178"/>
    </row>
    <row r="54" spans="1:5" ht="12" x14ac:dyDescent="0.2">
      <c r="A54" s="179" t="s">
        <v>589</v>
      </c>
      <c r="B54" s="176"/>
      <c r="C54" s="179"/>
      <c r="D54" s="179" t="s">
        <v>590</v>
      </c>
      <c r="E54" s="176"/>
    </row>
    <row r="55" spans="1:5" x14ac:dyDescent="0.2">
      <c r="A55" s="177"/>
      <c r="B55" s="177"/>
      <c r="C55" s="177"/>
      <c r="D55" s="177"/>
      <c r="E55" s="176"/>
    </row>
    <row r="56" spans="1:5" x14ac:dyDescent="0.2">
      <c r="A56" s="177"/>
      <c r="B56" s="177"/>
      <c r="C56" s="177"/>
      <c r="D56" s="177"/>
      <c r="E56" s="176"/>
    </row>
    <row r="57" spans="1:5" x14ac:dyDescent="0.2">
      <c r="A57" s="177"/>
      <c r="B57" s="177"/>
      <c r="C57" s="177"/>
      <c r="D57" s="177"/>
      <c r="E57" s="176"/>
    </row>
    <row r="58" spans="1:5" x14ac:dyDescent="0.2">
      <c r="A58" s="177"/>
      <c r="B58" s="177"/>
      <c r="C58" s="177"/>
      <c r="D58" s="177"/>
      <c r="E58" s="176"/>
    </row>
    <row r="59" spans="1:5" x14ac:dyDescent="0.2">
      <c r="A59" s="177"/>
      <c r="B59" s="177"/>
      <c r="C59" s="177"/>
      <c r="D59" s="177"/>
      <c r="E59" s="176"/>
    </row>
    <row r="60" spans="1:5" ht="12" x14ac:dyDescent="0.2">
      <c r="A60" s="180" t="s">
        <v>591</v>
      </c>
      <c r="B60" s="180"/>
      <c r="C60" s="180"/>
      <c r="D60" s="180"/>
      <c r="E60" s="180"/>
    </row>
    <row r="61" spans="1:5" ht="12" x14ac:dyDescent="0.2">
      <c r="A61" s="181" t="s">
        <v>592</v>
      </c>
      <c r="B61" s="181"/>
      <c r="C61" s="181"/>
      <c r="D61" s="181"/>
      <c r="E61" s="181"/>
    </row>
    <row r="62" spans="1:5" x14ac:dyDescent="0.2">
      <c r="A62" s="175"/>
      <c r="B62" s="176"/>
      <c r="C62" s="176"/>
      <c r="D62" s="176"/>
      <c r="E62" s="176"/>
    </row>
    <row r="63" spans="1:5" x14ac:dyDescent="0.2">
      <c r="A63" s="175"/>
      <c r="B63" s="176"/>
      <c r="C63" s="176"/>
      <c r="D63" s="176"/>
      <c r="E63" s="176"/>
    </row>
  </sheetData>
  <sheetProtection formatCells="0" formatColumns="0" formatRows="0" autoFilter="0" pivotTables="0"/>
  <mergeCells count="3">
    <mergeCell ref="A45:B45"/>
    <mergeCell ref="A60:E60"/>
    <mergeCell ref="A61:E61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</dataValidations>
  <hyperlinks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6" display="PRESUPUESTARIAS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A13" location="ESF!A12" display="ESF-02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32" location="EFE!A45" display="EFE-03"/>
    <hyperlink ref="A10" location="ACT!A6" display="ACT-01"/>
    <hyperlink ref="A11" location="ACT!A91" display="ACT-03"/>
    <hyperlink ref="A26" location="ESF!A151" display="ESF-15"/>
    <hyperlink ref="A14" location="ESF!A17" display="ESF-03"/>
    <hyperlink ref="B41" location="Memoria!B38" display="INGRESOS"/>
    <hyperlink ref="B42" location="Memoria!B48" display="EGRESOS"/>
    <hyperlink ref="A12" location="ESF!A6" display="ESF-01"/>
    <hyperlink ref="A28" location="VHP!A6" display="VHP-01"/>
    <hyperlink ref="A29" location="VHP!A12" display="VHP-02"/>
    <hyperlink ref="A30" location="EFE!A6" display="EFE-01"/>
    <hyperlink ref="A31" location="EFE!A18" display="EFE-02"/>
    <hyperlink ref="A27" location="ESF!A156" display="ESF-16"/>
  </hyperlinks>
  <pageMargins left="0.70866141732283472" right="0.70866141732283472" top="0.74803149606299213" bottom="0.74803149606299213" header="0.31496062992125984" footer="0.31496062992125984"/>
  <pageSetup scale="64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30"/>
  <sheetViews>
    <sheetView workbookViewId="0">
      <selection sqref="A1:C1"/>
    </sheetView>
    <sheetView workbookViewId="1">
      <selection sqref="A1:C1"/>
    </sheetView>
    <sheetView workbookViewId="2">
      <selection sqref="A1:C1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3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2" t="str">
        <f>ESF!A1</f>
        <v>SISTEMA DIF DE CORONEO, GTO. 2024</v>
      </c>
      <c r="B1" s="152"/>
      <c r="C1" s="152"/>
      <c r="D1" s="128" t="s">
        <v>0</v>
      </c>
      <c r="E1" s="20">
        <f>'Notas a los Edos Financieros'!D1</f>
        <v>2024</v>
      </c>
    </row>
    <row r="2" spans="1:7" s="12" customFormat="1" ht="11.25" customHeight="1" x14ac:dyDescent="0.25">
      <c r="A2" s="152" t="s">
        <v>189</v>
      </c>
      <c r="B2" s="152"/>
      <c r="C2" s="152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2" t="str">
        <f>ESF!A3</f>
        <v>DEL 01 DE ENERO DEL 2024 AL 31 DE DICIEMBRE DEL 2024</v>
      </c>
      <c r="B3" s="152"/>
      <c r="C3" s="152"/>
      <c r="D3" s="128" t="s">
        <v>3</v>
      </c>
      <c r="E3" s="20">
        <f>'Notas a los Edos Financieros'!D3</f>
        <v>4</v>
      </c>
    </row>
    <row r="4" spans="1:7" s="12" customFormat="1" ht="11.25" customHeight="1" x14ac:dyDescent="0.25">
      <c r="A4" s="152" t="s">
        <v>4</v>
      </c>
      <c r="B4" s="152"/>
      <c r="C4" s="152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6677926.6200000001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511369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0</v>
      </c>
      <c r="D11" s="126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6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0</v>
      </c>
      <c r="D13" s="126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6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0</v>
      </c>
      <c r="D18" s="126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 t="str">
        <f t="shared" si="0"/>
        <v/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0</v>
      </c>
      <c r="D27" s="126" t="str">
        <f>IFERROR(C27/$C$27,"")</f>
        <v/>
      </c>
      <c r="E27" s="41"/>
    </row>
    <row r="28" spans="1:5" x14ac:dyDescent="0.2">
      <c r="A28" s="42">
        <v>4131</v>
      </c>
      <c r="B28" s="43" t="s">
        <v>207</v>
      </c>
      <c r="C28" s="46">
        <v>0</v>
      </c>
      <c r="D28" s="126" t="str">
        <f>IFERROR(C28/$C$27,"")</f>
        <v/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 t="str">
        <f>IFERROR(C29/$C$27,"")</f>
        <v/>
      </c>
      <c r="E29" s="41"/>
    </row>
    <row r="30" spans="1:5" x14ac:dyDescent="0.2">
      <c r="A30" s="119">
        <v>4140</v>
      </c>
      <c r="B30" s="120" t="s">
        <v>209</v>
      </c>
      <c r="C30" s="118">
        <v>0</v>
      </c>
      <c r="D30" s="126" t="str">
        <f t="shared" ref="D30:D35" si="2">IFERROR(C30/$C$30,"")</f>
        <v/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6" t="str">
        <f t="shared" si="2"/>
        <v/>
      </c>
      <c r="E31" s="41"/>
    </row>
    <row r="32" spans="1:5" x14ac:dyDescent="0.2">
      <c r="A32" s="42">
        <v>4143</v>
      </c>
      <c r="B32" s="43" t="s">
        <v>211</v>
      </c>
      <c r="C32" s="46">
        <v>0</v>
      </c>
      <c r="D32" s="126" t="str">
        <f t="shared" si="2"/>
        <v/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 t="str">
        <f t="shared" si="2"/>
        <v/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 t="str">
        <f t="shared" si="2"/>
        <v/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6" t="str">
        <f t="shared" si="2"/>
        <v/>
      </c>
      <c r="E35" s="41"/>
    </row>
    <row r="36" spans="1:5" x14ac:dyDescent="0.2">
      <c r="A36" s="119">
        <v>4150</v>
      </c>
      <c r="B36" s="120" t="s">
        <v>215</v>
      </c>
      <c r="C36" s="118">
        <v>0</v>
      </c>
      <c r="D36" s="126" t="str">
        <f>IFERROR(C36/$C$36,"")</f>
        <v/>
      </c>
      <c r="E36" s="41"/>
    </row>
    <row r="37" spans="1:5" x14ac:dyDescent="0.2">
      <c r="A37" s="42">
        <v>4151</v>
      </c>
      <c r="B37" s="43" t="s">
        <v>215</v>
      </c>
      <c r="C37" s="46">
        <v>0</v>
      </c>
      <c r="D37" s="126" t="str">
        <f>IFERROR(C37/$C$36,"")</f>
        <v/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 t="str">
        <f>IFERROR(C38/$C$36,"")</f>
        <v/>
      </c>
      <c r="E38" s="41"/>
    </row>
    <row r="39" spans="1:5" x14ac:dyDescent="0.2">
      <c r="A39" s="119">
        <v>4160</v>
      </c>
      <c r="B39" s="120" t="s">
        <v>217</v>
      </c>
      <c r="C39" s="118">
        <v>511369</v>
      </c>
      <c r="D39" s="126">
        <f t="shared" ref="D39:D47" si="3">IFERROR(C39/$C$39,"")</f>
        <v>1</v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6">
        <f t="shared" si="3"/>
        <v>0</v>
      </c>
      <c r="E40" s="41"/>
    </row>
    <row r="41" spans="1:5" x14ac:dyDescent="0.2">
      <c r="A41" s="42">
        <v>4162</v>
      </c>
      <c r="B41" s="43" t="s">
        <v>219</v>
      </c>
      <c r="C41" s="46">
        <v>0</v>
      </c>
      <c r="D41" s="126">
        <f t="shared" si="3"/>
        <v>0</v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>
        <f t="shared" si="3"/>
        <v>0</v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6">
        <f t="shared" si="3"/>
        <v>0</v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6">
        <f t="shared" si="3"/>
        <v>0</v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>
        <f t="shared" si="3"/>
        <v>0</v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>
        <f t="shared" si="3"/>
        <v>0</v>
      </c>
      <c r="E46" s="41"/>
    </row>
    <row r="47" spans="1:5" x14ac:dyDescent="0.2">
      <c r="A47" s="42">
        <v>4169</v>
      </c>
      <c r="B47" s="43" t="s">
        <v>225</v>
      </c>
      <c r="C47" s="46">
        <v>511369</v>
      </c>
      <c r="D47" s="126">
        <f t="shared" si="3"/>
        <v>1</v>
      </c>
      <c r="E47" s="41"/>
    </row>
    <row r="48" spans="1:5" x14ac:dyDescent="0.2">
      <c r="A48" s="119">
        <v>4170</v>
      </c>
      <c r="B48" s="120" t="s">
        <v>531</v>
      </c>
      <c r="C48" s="118">
        <v>0</v>
      </c>
      <c r="D48" s="126" t="str">
        <f>IFERROR(C48/$C$48,"")</f>
        <v/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 t="str">
        <f t="shared" si="4"/>
        <v/>
      </c>
      <c r="E50" s="41"/>
    </row>
    <row r="51" spans="1:5" ht="22.5" x14ac:dyDescent="0.2">
      <c r="A51" s="42">
        <v>4173</v>
      </c>
      <c r="B51" s="44" t="s">
        <v>228</v>
      </c>
      <c r="C51" s="46">
        <v>0</v>
      </c>
      <c r="D51" s="126" t="str">
        <f t="shared" si="4"/>
        <v/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 t="str">
        <f t="shared" si="4"/>
        <v/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 t="str">
        <f t="shared" si="4"/>
        <v/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 t="str">
        <f t="shared" si="4"/>
        <v/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 t="str">
        <f t="shared" si="4"/>
        <v/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 t="str">
        <f t="shared" si="4"/>
        <v/>
      </c>
      <c r="E56" s="41"/>
    </row>
    <row r="57" spans="1:5" ht="33.75" x14ac:dyDescent="0.2">
      <c r="A57" s="119">
        <v>4200</v>
      </c>
      <c r="B57" s="123" t="s">
        <v>234</v>
      </c>
      <c r="C57" s="118">
        <v>6166557.6200000001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368130.02</v>
      </c>
      <c r="D58" s="126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0</v>
      </c>
      <c r="D59" s="126">
        <f t="shared" si="5"/>
        <v>0</v>
      </c>
      <c r="E59" s="41"/>
    </row>
    <row r="60" spans="1:5" x14ac:dyDescent="0.2">
      <c r="A60" s="42">
        <v>4212</v>
      </c>
      <c r="B60" s="43" t="s">
        <v>237</v>
      </c>
      <c r="C60" s="46">
        <v>0</v>
      </c>
      <c r="D60" s="126">
        <f t="shared" si="5"/>
        <v>0</v>
      </c>
      <c r="E60" s="41"/>
    </row>
    <row r="61" spans="1:5" x14ac:dyDescent="0.2">
      <c r="A61" s="42">
        <v>4213</v>
      </c>
      <c r="B61" s="43" t="s">
        <v>238</v>
      </c>
      <c r="C61" s="46">
        <v>368130.02</v>
      </c>
      <c r="D61" s="126">
        <f t="shared" si="5"/>
        <v>1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>
        <f t="shared" si="5"/>
        <v>0</v>
      </c>
      <c r="E63" s="41"/>
    </row>
    <row r="64" spans="1:5" x14ac:dyDescent="0.2">
      <c r="A64" s="119">
        <v>4220</v>
      </c>
      <c r="B64" s="120" t="s">
        <v>241</v>
      </c>
      <c r="C64" s="118">
        <v>5798427.5999999996</v>
      </c>
      <c r="D64" s="126">
        <f>IFERROR(C64/$C$64,"")</f>
        <v>1</v>
      </c>
      <c r="E64" s="41"/>
    </row>
    <row r="65" spans="1:5" x14ac:dyDescent="0.2">
      <c r="A65" s="42">
        <v>4221</v>
      </c>
      <c r="B65" s="43" t="s">
        <v>242</v>
      </c>
      <c r="C65" s="46">
        <v>5798427.5999999996</v>
      </c>
      <c r="D65" s="126">
        <f>IFERROR(C65/$C$64,"")</f>
        <v>1</v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>
        <f>IFERROR(C66/$C$64,"")</f>
        <v>0</v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>
        <f>IFERROR(C67/$C$64,"")</f>
        <v>0</v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>
        <f>IFERROR(C68/$C$64,"")</f>
        <v>0</v>
      </c>
      <c r="E68" s="41"/>
    </row>
    <row r="69" spans="1:5" x14ac:dyDescent="0.2">
      <c r="A69" s="117">
        <v>4300</v>
      </c>
      <c r="B69" s="121" t="s">
        <v>39</v>
      </c>
      <c r="C69" s="118">
        <v>0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5798838.5199999996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5796001.5199999996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4658389.3499999996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2547301.36</v>
      </c>
      <c r="D97" s="126">
        <f t="shared" ref="D97:D102" si="8">IFERROR(C97/$C$96,"")</f>
        <v>0.54682019226237499</v>
      </c>
      <c r="E97" s="43"/>
    </row>
    <row r="98" spans="1:5" x14ac:dyDescent="0.2">
      <c r="A98" s="45">
        <v>5112</v>
      </c>
      <c r="B98" s="43" t="s">
        <v>268</v>
      </c>
      <c r="C98" s="46">
        <v>231000</v>
      </c>
      <c r="D98" s="126">
        <f t="shared" si="8"/>
        <v>4.9587954686527012E-2</v>
      </c>
      <c r="E98" s="43"/>
    </row>
    <row r="99" spans="1:5" x14ac:dyDescent="0.2">
      <c r="A99" s="45">
        <v>5113</v>
      </c>
      <c r="B99" s="43" t="s">
        <v>269</v>
      </c>
      <c r="C99" s="46">
        <v>477440.36</v>
      </c>
      <c r="D99" s="126">
        <f t="shared" si="8"/>
        <v>0.10249043695757205</v>
      </c>
      <c r="E99" s="43"/>
    </row>
    <row r="100" spans="1:5" x14ac:dyDescent="0.2">
      <c r="A100" s="45">
        <v>5114</v>
      </c>
      <c r="B100" s="43" t="s">
        <v>270</v>
      </c>
      <c r="C100" s="46">
        <v>0</v>
      </c>
      <c r="D100" s="126">
        <f t="shared" si="8"/>
        <v>0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1402647.63</v>
      </c>
      <c r="D101" s="126">
        <f t="shared" si="8"/>
        <v>0.30110141609352598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273</v>
      </c>
      <c r="C103" s="118">
        <v>449020.43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111615.79</v>
      </c>
      <c r="D104" s="126">
        <f t="shared" ref="D104:D112" si="9">IFERROR(C104/$C$103,"")</f>
        <v>0.24857619507424195</v>
      </c>
      <c r="E104" s="43"/>
    </row>
    <row r="105" spans="1:5" x14ac:dyDescent="0.2">
      <c r="A105" s="45">
        <v>5122</v>
      </c>
      <c r="B105" s="43" t="s">
        <v>275</v>
      </c>
      <c r="C105" s="46">
        <v>107744.06</v>
      </c>
      <c r="D105" s="126">
        <f t="shared" si="9"/>
        <v>0.23995358073128209</v>
      </c>
      <c r="E105" s="43"/>
    </row>
    <row r="106" spans="1:5" x14ac:dyDescent="0.2">
      <c r="A106" s="45">
        <v>5123</v>
      </c>
      <c r="B106" s="43" t="s">
        <v>276</v>
      </c>
      <c r="C106" s="46">
        <v>4044.97</v>
      </c>
      <c r="D106" s="126">
        <f t="shared" si="9"/>
        <v>9.0084319771374325E-3</v>
      </c>
      <c r="E106" s="43"/>
    </row>
    <row r="107" spans="1:5" x14ac:dyDescent="0.2">
      <c r="A107" s="45">
        <v>5124</v>
      </c>
      <c r="B107" s="43" t="s">
        <v>277</v>
      </c>
      <c r="C107" s="46">
        <v>0</v>
      </c>
      <c r="D107" s="126">
        <f t="shared" si="9"/>
        <v>0</v>
      </c>
      <c r="E107" s="43"/>
    </row>
    <row r="108" spans="1:5" x14ac:dyDescent="0.2">
      <c r="A108" s="45">
        <v>5125</v>
      </c>
      <c r="B108" s="43" t="s">
        <v>278</v>
      </c>
      <c r="C108" s="46">
        <v>4172.28</v>
      </c>
      <c r="D108" s="126">
        <f t="shared" si="9"/>
        <v>9.2919602789565715E-3</v>
      </c>
      <c r="E108" s="43"/>
    </row>
    <row r="109" spans="1:5" x14ac:dyDescent="0.2">
      <c r="A109" s="45">
        <v>5126</v>
      </c>
      <c r="B109" s="43" t="s">
        <v>279</v>
      </c>
      <c r="C109" s="46">
        <v>204377.8</v>
      </c>
      <c r="D109" s="126">
        <f t="shared" si="9"/>
        <v>0.45516369934437056</v>
      </c>
      <c r="E109" s="43"/>
    </row>
    <row r="110" spans="1:5" x14ac:dyDescent="0.2">
      <c r="A110" s="45">
        <v>5127</v>
      </c>
      <c r="B110" s="43" t="s">
        <v>280</v>
      </c>
      <c r="C110" s="46">
        <v>4321.8</v>
      </c>
      <c r="D110" s="126">
        <f t="shared" si="9"/>
        <v>9.6249518089856177E-3</v>
      </c>
      <c r="E110" s="43"/>
    </row>
    <row r="111" spans="1:5" x14ac:dyDescent="0.2">
      <c r="A111" s="45">
        <v>5128</v>
      </c>
      <c r="B111" s="43" t="s">
        <v>281</v>
      </c>
      <c r="C111" s="46">
        <v>0</v>
      </c>
      <c r="D111" s="126">
        <f t="shared" si="9"/>
        <v>0</v>
      </c>
      <c r="E111" s="43"/>
    </row>
    <row r="112" spans="1:5" x14ac:dyDescent="0.2">
      <c r="A112" s="45">
        <v>5129</v>
      </c>
      <c r="B112" s="43" t="s">
        <v>282</v>
      </c>
      <c r="C112" s="46">
        <v>12743.73</v>
      </c>
      <c r="D112" s="126">
        <f t="shared" si="9"/>
        <v>2.8381180785025748E-2</v>
      </c>
      <c r="E112" s="43"/>
    </row>
    <row r="113" spans="1:5" x14ac:dyDescent="0.2">
      <c r="A113" s="117">
        <v>5130</v>
      </c>
      <c r="B113" s="120" t="s">
        <v>283</v>
      </c>
      <c r="C113" s="118">
        <v>688591.74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39651.69</v>
      </c>
      <c r="D114" s="126">
        <f t="shared" ref="D114:D122" si="10">IFERROR(C114/$C$113,"")</f>
        <v>5.7583743307754467E-2</v>
      </c>
      <c r="E114" s="43"/>
    </row>
    <row r="115" spans="1:5" x14ac:dyDescent="0.2">
      <c r="A115" s="45">
        <v>5132</v>
      </c>
      <c r="B115" s="43" t="s">
        <v>285</v>
      </c>
      <c r="C115" s="46">
        <v>0</v>
      </c>
      <c r="D115" s="126">
        <f t="shared" si="10"/>
        <v>0</v>
      </c>
      <c r="E115" s="43"/>
    </row>
    <row r="116" spans="1:5" x14ac:dyDescent="0.2">
      <c r="A116" s="45">
        <v>5133</v>
      </c>
      <c r="B116" s="43" t="s">
        <v>286</v>
      </c>
      <c r="C116" s="46">
        <v>36782.800000000003</v>
      </c>
      <c r="D116" s="126">
        <f t="shared" si="10"/>
        <v>5.3417428446062981E-2</v>
      </c>
      <c r="E116" s="43"/>
    </row>
    <row r="117" spans="1:5" x14ac:dyDescent="0.2">
      <c r="A117" s="45">
        <v>5134</v>
      </c>
      <c r="B117" s="43" t="s">
        <v>287</v>
      </c>
      <c r="C117" s="46">
        <v>81768.240000000005</v>
      </c>
      <c r="D117" s="126">
        <f t="shared" si="10"/>
        <v>0.11874705322489057</v>
      </c>
      <c r="E117" s="43"/>
    </row>
    <row r="118" spans="1:5" x14ac:dyDescent="0.2">
      <c r="A118" s="45">
        <v>5135</v>
      </c>
      <c r="B118" s="43" t="s">
        <v>288</v>
      </c>
      <c r="C118" s="46">
        <v>118385.78</v>
      </c>
      <c r="D118" s="126">
        <f t="shared" si="10"/>
        <v>0.17192448460099158</v>
      </c>
      <c r="E118" s="43"/>
    </row>
    <row r="119" spans="1:5" x14ac:dyDescent="0.2">
      <c r="A119" s="45">
        <v>5136</v>
      </c>
      <c r="B119" s="43" t="s">
        <v>289</v>
      </c>
      <c r="C119" s="46">
        <v>0</v>
      </c>
      <c r="D119" s="126">
        <f t="shared" si="10"/>
        <v>0</v>
      </c>
      <c r="E119" s="43"/>
    </row>
    <row r="120" spans="1:5" x14ac:dyDescent="0.2">
      <c r="A120" s="45">
        <v>5137</v>
      </c>
      <c r="B120" s="43" t="s">
        <v>290</v>
      </c>
      <c r="C120" s="46">
        <v>42605</v>
      </c>
      <c r="D120" s="126">
        <f t="shared" si="10"/>
        <v>6.187265621280906E-2</v>
      </c>
      <c r="E120" s="43"/>
    </row>
    <row r="121" spans="1:5" x14ac:dyDescent="0.2">
      <c r="A121" s="45">
        <v>5138</v>
      </c>
      <c r="B121" s="43" t="s">
        <v>291</v>
      </c>
      <c r="C121" s="46">
        <v>139364.84</v>
      </c>
      <c r="D121" s="126">
        <f t="shared" si="10"/>
        <v>0.20239110042185518</v>
      </c>
      <c r="E121" s="43"/>
    </row>
    <row r="122" spans="1:5" x14ac:dyDescent="0.2">
      <c r="A122" s="45">
        <v>5139</v>
      </c>
      <c r="B122" s="43" t="s">
        <v>292</v>
      </c>
      <c r="C122" s="46">
        <v>230033.39</v>
      </c>
      <c r="D122" s="126">
        <f t="shared" si="10"/>
        <v>0.33406353378563619</v>
      </c>
      <c r="E122" s="43"/>
    </row>
    <row r="123" spans="1:5" x14ac:dyDescent="0.2">
      <c r="A123" s="117">
        <v>5200</v>
      </c>
      <c r="B123" s="121" t="s">
        <v>293</v>
      </c>
      <c r="C123" s="118">
        <v>2837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0</v>
      </c>
      <c r="D127" s="126" t="str">
        <f>IFERROR(C127/$C$127,"")</f>
        <v/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 t="str">
        <f>IFERROR(C128/$C$127,"")</f>
        <v/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 t="str">
        <f>IFERROR(C129/$C$127,"")</f>
        <v/>
      </c>
      <c r="E129" s="43"/>
    </row>
    <row r="130" spans="1:5" x14ac:dyDescent="0.2">
      <c r="A130" s="117">
        <v>5230</v>
      </c>
      <c r="B130" s="120" t="s">
        <v>243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302</v>
      </c>
      <c r="C133" s="118">
        <v>2837</v>
      </c>
      <c r="D133" s="126">
        <f>IFERROR(C133/$C$133,"")</f>
        <v>1</v>
      </c>
      <c r="E133" s="43"/>
    </row>
    <row r="134" spans="1:5" x14ac:dyDescent="0.2">
      <c r="A134" s="45">
        <v>5241</v>
      </c>
      <c r="B134" s="43" t="s">
        <v>303</v>
      </c>
      <c r="C134" s="46">
        <v>2837</v>
      </c>
      <c r="D134" s="126">
        <f>IFERROR(C134/$C$133,"")</f>
        <v>1</v>
      </c>
      <c r="E134" s="43"/>
    </row>
    <row r="135" spans="1:5" x14ac:dyDescent="0.2">
      <c r="A135" s="45">
        <v>5242</v>
      </c>
      <c r="B135" s="43" t="s">
        <v>304</v>
      </c>
      <c r="C135" s="46">
        <v>0</v>
      </c>
      <c r="D135" s="126">
        <f>IFERROR(C135/$C$133,"")</f>
        <v>0</v>
      </c>
      <c r="E135" s="43"/>
    </row>
    <row r="136" spans="1:5" x14ac:dyDescent="0.2">
      <c r="A136" s="45">
        <v>5243</v>
      </c>
      <c r="B136" s="43" t="s">
        <v>305</v>
      </c>
      <c r="C136" s="46">
        <v>0</v>
      </c>
      <c r="D136" s="126">
        <f>IFERROR(C136/$C$133,"")</f>
        <v>0</v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>
        <f>IFERROR(C137/$C$133,"")</f>
        <v>0</v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0</v>
      </c>
      <c r="D163" s="126" t="str">
        <f>IFERROR(C163/$C$163,"")</f>
        <v/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 t="str">
        <f>IFERROR(C164/$C$163,"")</f>
        <v/>
      </c>
      <c r="E164" s="43"/>
    </row>
    <row r="165" spans="1:5" x14ac:dyDescent="0.2">
      <c r="A165" s="45">
        <v>5332</v>
      </c>
      <c r="B165" s="43" t="s">
        <v>330</v>
      </c>
      <c r="C165" s="46">
        <v>0</v>
      </c>
      <c r="D165" s="126" t="str">
        <f>IFERROR(C165/$C$163,"")</f>
        <v/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373</v>
      </c>
      <c r="C210" s="118">
        <v>0</v>
      </c>
      <c r="D210" s="126"/>
      <c r="E210" s="43"/>
    </row>
    <row r="211" spans="1:5" x14ac:dyDescent="0.2">
      <c r="A211" s="117">
        <v>5610</v>
      </c>
      <c r="B211" s="120" t="s">
        <v>374</v>
      </c>
      <c r="C211" s="118">
        <v>0</v>
      </c>
      <c r="D211" s="126" t="str">
        <f>IFERROR(C211/$C$211,"")</f>
        <v/>
      </c>
      <c r="E211" s="43"/>
    </row>
    <row r="212" spans="1:5" x14ac:dyDescent="0.2">
      <c r="A212" s="45">
        <v>5611</v>
      </c>
      <c r="B212" s="43" t="s">
        <v>375</v>
      </c>
      <c r="C212" s="46">
        <v>0</v>
      </c>
      <c r="D212" s="126" t="str">
        <f>IFERROR(C212/$C$211,"")</f>
        <v/>
      </c>
      <c r="E212" s="43"/>
    </row>
    <row r="214" spans="1:5" x14ac:dyDescent="0.2">
      <c r="B214" s="15" t="s">
        <v>55</v>
      </c>
    </row>
    <row r="217" spans="1:5" x14ac:dyDescent="0.2">
      <c r="A217" s="175"/>
      <c r="B217" s="176"/>
      <c r="C217" s="176"/>
      <c r="D217" s="176"/>
      <c r="E217" s="176"/>
    </row>
    <row r="218" spans="1:5" x14ac:dyDescent="0.2">
      <c r="A218" s="175"/>
      <c r="B218" s="176"/>
      <c r="C218" s="176"/>
      <c r="D218" s="176"/>
      <c r="E218" s="176"/>
    </row>
    <row r="219" spans="1:5" ht="12" x14ac:dyDescent="0.2">
      <c r="A219" s="177"/>
      <c r="B219" s="178"/>
      <c r="C219" s="177"/>
      <c r="D219" s="177"/>
      <c r="E219" s="176"/>
    </row>
    <row r="220" spans="1:5" ht="12" x14ac:dyDescent="0.2">
      <c r="A220" s="178" t="s">
        <v>587</v>
      </c>
      <c r="B220" s="176"/>
      <c r="C220" s="178"/>
      <c r="D220" s="178" t="s">
        <v>588</v>
      </c>
      <c r="E220" s="178"/>
    </row>
    <row r="221" spans="1:5" ht="12" x14ac:dyDescent="0.2">
      <c r="A221" s="179" t="s">
        <v>589</v>
      </c>
      <c r="B221" s="176"/>
      <c r="C221" s="179"/>
      <c r="D221" s="179" t="s">
        <v>590</v>
      </c>
      <c r="E221" s="176"/>
    </row>
    <row r="222" spans="1:5" x14ac:dyDescent="0.2">
      <c r="A222" s="177"/>
      <c r="B222" s="177"/>
      <c r="C222" s="177"/>
      <c r="D222" s="177"/>
      <c r="E222" s="176"/>
    </row>
    <row r="223" spans="1:5" x14ac:dyDescent="0.2">
      <c r="A223" s="177"/>
      <c r="B223" s="177"/>
      <c r="C223" s="177"/>
      <c r="D223" s="177"/>
      <c r="E223" s="176"/>
    </row>
    <row r="224" spans="1:5" x14ac:dyDescent="0.2">
      <c r="A224" s="177"/>
      <c r="B224" s="177"/>
      <c r="C224" s="177"/>
      <c r="D224" s="177"/>
      <c r="E224" s="176"/>
    </row>
    <row r="225" spans="1:5" x14ac:dyDescent="0.2">
      <c r="A225" s="177"/>
      <c r="B225" s="177"/>
      <c r="C225" s="177"/>
      <c r="D225" s="177"/>
      <c r="E225" s="176"/>
    </row>
    <row r="226" spans="1:5" x14ac:dyDescent="0.2">
      <c r="A226" s="177"/>
      <c r="B226" s="177"/>
      <c r="C226" s="177"/>
      <c r="D226" s="177"/>
      <c r="E226" s="176"/>
    </row>
    <row r="227" spans="1:5" ht="12" x14ac:dyDescent="0.2">
      <c r="A227" s="180" t="s">
        <v>591</v>
      </c>
      <c r="B227" s="180"/>
      <c r="C227" s="180"/>
      <c r="D227" s="180"/>
      <c r="E227" s="180"/>
    </row>
    <row r="228" spans="1:5" ht="12" x14ac:dyDescent="0.2">
      <c r="A228" s="181" t="s">
        <v>592</v>
      </c>
      <c r="B228" s="181"/>
      <c r="C228" s="181"/>
      <c r="D228" s="181"/>
      <c r="E228" s="181"/>
    </row>
    <row r="229" spans="1:5" x14ac:dyDescent="0.2">
      <c r="A229" s="175"/>
      <c r="B229" s="176"/>
      <c r="C229" s="176"/>
      <c r="D229" s="176"/>
      <c r="E229" s="176"/>
    </row>
    <row r="230" spans="1:5" x14ac:dyDescent="0.2">
      <c r="A230" s="175"/>
      <c r="B230" s="176"/>
      <c r="C230" s="176"/>
      <c r="D230" s="176"/>
      <c r="E230" s="176"/>
    </row>
  </sheetData>
  <sheetProtection formatCells="0" formatColumns="0" formatRows="0" insertColumns="0" insertRows="0" insertHyperlinks="0" deleteColumns="0" deleteRows="0" sort="0" autoFilter="0" pivotTables="0"/>
  <autoFilter ref="A93:C212"/>
  <mergeCells count="6">
    <mergeCell ref="A228:E228"/>
    <mergeCell ref="A1:C1"/>
    <mergeCell ref="A2:C2"/>
    <mergeCell ref="A3:C3"/>
    <mergeCell ref="A4:C4"/>
    <mergeCell ref="A227:E227"/>
  </mergeCells>
  <dataValidations disablePrompts="1" count="5">
    <dataValidation allowBlank="1" showInputMessage="1" showErrorMessage="1" prompt="Corresponde al número de la cuenta de acuerdo al Plan de Cuentas emitido por el CONAC." sqref="A8"/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final del periodo que corresponde a la información presentada (trimestral: 1er, 2do, 3ro. o 4to. / CP)." sqref="C8"/>
    <dataValidation allowBlank="1" showInputMessage="1" showErrorMessage="1" prompt="Porcentaje que representa el ingreso con respecto del rubro al que corresponden." sqref="D8"/>
    <dataValidation allowBlank="1" showInputMessage="1" showErrorMessage="1" prompt="Justificar aquellas que en lo individual representen el 15% o más del total del rubro al que corresponden." sqref="E8"/>
  </dataValidations>
  <pageMargins left="0.7" right="0.7" top="0.75" bottom="0.75" header="0.3" footer="0.3"/>
  <pageSetup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90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53" t="str">
        <f>'Notas a los Edos Financieros'!A1</f>
        <v>SISTEMA DIF DE CORONEO, GTO. 2024</v>
      </c>
      <c r="B1" s="154"/>
      <c r="C1" s="154"/>
      <c r="D1" s="154"/>
      <c r="E1" s="154"/>
      <c r="F1" s="154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53" t="s">
        <v>56</v>
      </c>
      <c r="B2" s="154"/>
      <c r="C2" s="154"/>
      <c r="D2" s="154"/>
      <c r="E2" s="154"/>
      <c r="F2" s="15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53" t="str">
        <f>'Notas a los Edos Financieros'!A3</f>
        <v>DEL 01 DE ENERO DEL 2024 AL 31 DE DICIEMBRE DEL 2024</v>
      </c>
      <c r="B3" s="154"/>
      <c r="C3" s="154"/>
      <c r="D3" s="154"/>
      <c r="E3" s="154"/>
      <c r="F3" s="154"/>
      <c r="G3" s="11" t="s">
        <v>3</v>
      </c>
      <c r="H3" s="20">
        <f>'Notas a los Edos Financieros'!D3</f>
        <v>4</v>
      </c>
    </row>
    <row r="4" spans="1:8" s="12" customFormat="1" ht="11.25" customHeight="1" x14ac:dyDescent="0.25">
      <c r="A4" s="152" t="s">
        <v>4</v>
      </c>
      <c r="B4" s="152"/>
      <c r="C4" s="152"/>
      <c r="D4" s="152"/>
      <c r="E4" s="152"/>
      <c r="F4" s="152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15566.39</v>
      </c>
      <c r="D20" s="19">
        <v>15566.39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0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0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0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1925447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515737.56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44519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0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1288502.04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0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76688.399999999994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8874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8874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0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0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0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426773.93</v>
      </c>
      <c r="D110" s="19">
        <v>426773.93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11641.79</v>
      </c>
      <c r="D111" s="19">
        <v>11641.79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2687.74</v>
      </c>
      <c r="D112" s="19">
        <v>2687.74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415290.86</v>
      </c>
      <c r="D117" s="19">
        <v>415290.86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-2846.46</v>
      </c>
      <c r="D119" s="19">
        <v>-2846.46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13825</v>
      </c>
      <c r="D120" s="19">
        <v>13825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13825</v>
      </c>
      <c r="D123" s="19">
        <v>13825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23767.200000000001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23767.200000000001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  <row r="177" spans="1:5" x14ac:dyDescent="0.2">
      <c r="A177" s="175"/>
      <c r="B177" s="176"/>
      <c r="C177" s="176"/>
      <c r="D177" s="176"/>
      <c r="E177" s="176"/>
    </row>
    <row r="178" spans="1:5" x14ac:dyDescent="0.2">
      <c r="A178" s="175"/>
      <c r="B178" s="176"/>
      <c r="C178" s="176"/>
      <c r="D178" s="176"/>
      <c r="E178" s="176"/>
    </row>
    <row r="179" spans="1:5" ht="12" x14ac:dyDescent="0.2">
      <c r="A179" s="177"/>
      <c r="B179" s="178"/>
      <c r="C179" s="177"/>
      <c r="D179" s="177"/>
      <c r="E179" s="176"/>
    </row>
    <row r="180" spans="1:5" ht="12" x14ac:dyDescent="0.2">
      <c r="A180" s="178" t="s">
        <v>587</v>
      </c>
      <c r="B180" s="176"/>
      <c r="C180" s="178"/>
      <c r="D180" s="178" t="s">
        <v>588</v>
      </c>
      <c r="E180" s="178"/>
    </row>
    <row r="181" spans="1:5" ht="12" x14ac:dyDescent="0.2">
      <c r="A181" s="179" t="s">
        <v>589</v>
      </c>
      <c r="B181" s="176"/>
      <c r="C181" s="179"/>
      <c r="D181" s="179" t="s">
        <v>590</v>
      </c>
      <c r="E181" s="176"/>
    </row>
    <row r="182" spans="1:5" x14ac:dyDescent="0.2">
      <c r="A182" s="177"/>
      <c r="B182" s="177"/>
      <c r="C182" s="177"/>
      <c r="D182" s="177"/>
      <c r="E182" s="176"/>
    </row>
    <row r="183" spans="1:5" x14ac:dyDescent="0.2">
      <c r="A183" s="177"/>
      <c r="B183" s="177"/>
      <c r="C183" s="177"/>
      <c r="D183" s="177"/>
      <c r="E183" s="176"/>
    </row>
    <row r="184" spans="1:5" x14ac:dyDescent="0.2">
      <c r="A184" s="177"/>
      <c r="B184" s="177"/>
      <c r="C184" s="177"/>
      <c r="D184" s="177"/>
      <c r="E184" s="176"/>
    </row>
    <row r="185" spans="1:5" x14ac:dyDescent="0.2">
      <c r="A185" s="177"/>
      <c r="B185" s="177"/>
      <c r="C185" s="177"/>
      <c r="D185" s="177"/>
      <c r="E185" s="176"/>
    </row>
    <row r="186" spans="1:5" x14ac:dyDescent="0.2">
      <c r="A186" s="177"/>
      <c r="B186" s="177"/>
      <c r="C186" s="177"/>
      <c r="D186" s="177"/>
      <c r="E186" s="176"/>
    </row>
    <row r="187" spans="1:5" ht="12" x14ac:dyDescent="0.2">
      <c r="A187" s="180" t="s">
        <v>591</v>
      </c>
      <c r="B187" s="180"/>
      <c r="C187" s="180"/>
      <c r="D187" s="180"/>
      <c r="E187" s="180"/>
    </row>
    <row r="188" spans="1:5" ht="12" x14ac:dyDescent="0.2">
      <c r="A188" s="181" t="s">
        <v>592</v>
      </c>
      <c r="B188" s="181"/>
      <c r="C188" s="181"/>
      <c r="D188" s="181"/>
      <c r="E188" s="181"/>
    </row>
    <row r="189" spans="1:5" x14ac:dyDescent="0.2">
      <c r="A189" s="175"/>
      <c r="B189" s="176"/>
      <c r="C189" s="176"/>
      <c r="D189" s="176"/>
      <c r="E189" s="176"/>
    </row>
    <row r="190" spans="1:5" x14ac:dyDescent="0.2">
      <c r="A190" s="175"/>
      <c r="B190" s="176"/>
      <c r="C190" s="176"/>
      <c r="D190" s="176"/>
      <c r="E190" s="176"/>
    </row>
  </sheetData>
  <sheetProtection formatCells="0" formatColumns="0" formatRows="0" insertColumns="0" insertRows="0" insertHyperlinks="0" deleteColumns="0" deleteRows="0" sort="0" autoFilter="0" pivotTables="0"/>
  <mergeCells count="6">
    <mergeCell ref="A188:E188"/>
    <mergeCell ref="A1:F1"/>
    <mergeCell ref="A2:F2"/>
    <mergeCell ref="A3:F3"/>
    <mergeCell ref="A4:F4"/>
    <mergeCell ref="A187:E187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/>
    <dataValidation allowBlank="1" showInputMessage="1" showErrorMessage="1" prompt="Corresponde al nombre o descripción de la cuenta de acuerdo al Plan de Cuentas emitido por el CONAC." sqref="B8 B14 B19 B31 B40 B45 B49 B55 B75 B91 B166 B109 B126 B143 B154 B97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/>
    <dataValidation allowBlank="1" showInputMessage="1" showErrorMessage="1" prompt="Especificar el tipo de instrumento de inversión: Bondes, Petrobonos, Cetes, Mesa de dinero, etc." sqref="D8"/>
    <dataValidation allowBlank="1" showInputMessage="1" showErrorMessage="1" prompt="Identificar la viabilidad y disponibilidad de recursos para llevar a cabo las acciones de cobro correspondiente." sqref="H14"/>
    <dataValidation allowBlank="1" showInputMessage="1" showErrorMessage="1" prompt="Importe de la cuentas por cobrar con fecha de vencimiento de 1 a 90 días." sqref="D19"/>
    <dataValidation allowBlank="1" showInputMessage="1" showErrorMessage="1" prompt="Importe de la cuentas por cobrar con fecha de vencimiento de 91 a 180 días." sqref="E19"/>
    <dataValidation allowBlank="1" showInputMessage="1" showErrorMessage="1" prompt="Importe de la cuentas por cobrar con fecha de vencimiento de 181 a 365 días." sqref="F19"/>
    <dataValidation allowBlank="1" showInputMessage="1" showErrorMessage="1" prompt="Importe de la cuentas por cobrar con vencimiento mayor a 365 días." sqref="G19"/>
    <dataValidation allowBlank="1" showInputMessage="1" showErrorMessage="1" prompt="Informar sobre características cualitativas de la cuenta, ejemplo: acciones implementadas para su recuperación, causas de la demora en su recuperación." sqref="H19"/>
    <dataValidation allowBlank="1" showInputMessage="1" showErrorMessage="1" prompt="Sistema de costeo." sqref="D31"/>
    <dataValidation allowBlank="1" showInputMessage="1" showErrorMessage="1" prompt="Método de valuación aplicados a los inventarios (UEPS, PROMEDIO, etc.)." sqref="E31 D40"/>
    <dataValidation allowBlank="1" showInputMessage="1" showErrorMessage="1" prompt="Plasmar el impacto en la información por la elección del método de valuación." sqref="F31 F40"/>
    <dataValidation allowBlank="1" showInputMessage="1" showErrorMessage="1" prompt="Justificar el uso del método de valuación elegido y las ventajas del mismo." sqref="E40"/>
    <dataValidation allowBlank="1" showInputMessage="1" showErrorMessage="1" prompt="Tipo de fideicomiso(s) que tiene la entidad derivado de los recursos asignados (Art. 32 LGCG.). Puede ser de: Administración, Inversión." sqref="D45"/>
    <dataValidation allowBlank="1" showInputMessage="1" showErrorMessage="1" prompt="Características relevantes que tengan impacto financiero o situación de riesgo. Ejemplo: Becas a fondo perdido." sqref="E45"/>
    <dataValidation allowBlank="1" showInputMessage="1" showErrorMessage="1" prompt="Importe de la depreciación correspondiente al ejercicio en la cuenta 5.5.1." sqref="D55 D75"/>
    <dataValidation allowBlank="1" showInputMessage="1" showErrorMessage="1" prompt="Plasmar el importe acumulado de depreciación especificado en las cuentas 1.2.6." sqref="E75 E55"/>
    <dataValidation allowBlank="1" showInputMessage="1" showErrorMessage="1" prompt="Especificar el método de depreciación de activos fijos (Línea recta, decreciente, doble cuota, etc.)." sqref="F55"/>
    <dataValidation allowBlank="1" showInputMessage="1" showErrorMessage="1" prompt="Registrar porcentaje de depreciación aplicada." sqref="G55"/>
    <dataValidation allowBlank="1" showInputMessage="1" showErrorMessage="1" prompt="Precisar la periodicidad de aplicación de la depreciación así como especificar si existe un cambio en criterio contable, justificada con base a una imposición voluntaria." sqref="H55"/>
    <dataValidation allowBlank="1" showInputMessage="1" showErrorMessage="1" prompt="Estado en que se encuentren los bienes." sqref="I55"/>
    <dataValidation allowBlank="1" showInputMessage="1" showErrorMessage="1" prompt="Informará de las características significativas del estado en el que se encuentran los activos." sqref="J55"/>
    <dataValidation allowBlank="1" showInputMessage="1" showErrorMessage="1" prompt="Especificar el método de amortización de activos intangibles (Línea recta, decreciente, doble cuota, etc.)." sqref="F75"/>
    <dataValidation allowBlank="1" showErrorMessage="1" prompt="Registrar porcentaje de amortización aplicada." sqref="G75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/>
    <dataValidation allowBlank="1" showInputMessage="1" showErrorMessage="1" prompt="Características cualitativas significativas que les impacten financieramente." sqref="D97 E126 E143 E154 E166"/>
    <dataValidation allowBlank="1" showInputMessage="1" showErrorMessage="1" prompt="Importe de la cuentas por pagar con fecha de vencimiento de 1 a 90 días." sqref="D109"/>
    <dataValidation allowBlank="1" showInputMessage="1" showErrorMessage="1" prompt="Importe de la cuentas por pagar con fecha de vencimiento de 91 a 180 días." sqref="E109"/>
    <dataValidation allowBlank="1" showInputMessage="1" showErrorMessage="1" prompt="Importe de la cuentas por pagar con fecha de vencimiento de 181 a 365 días." sqref="F109"/>
    <dataValidation allowBlank="1" showInputMessage="1" showErrorMessage="1" prompt="Importe de la cuentas por pagar con fecha de vencimiento mayor a 365 días." sqref="G109"/>
    <dataValidation allowBlank="1" showInputMessage="1" showErrorMessage="1" prompt="Informar sobre la factibilidad de pago." sqref="H109"/>
    <dataValidation allowBlank="1" showInputMessage="1" showErrorMessage="1" prompt="Especificar origen de dicho recurso: Federal, Estatal, Municipal, Particulares." sqref="D126 D143 D154 D166"/>
  </dataValidations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48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55" t="str">
        <f>ESF!A1</f>
        <v>SISTEMA DIF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ht="11.25" customHeight="1" x14ac:dyDescent="0.2">
      <c r="A2" s="155" t="s">
        <v>376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5" t="str">
        <f>ESF!A3</f>
        <v>DEL 01 DE ENERO DEL 2024 AL 31 DE DICIEMBRE DEL 2024</v>
      </c>
      <c r="B3" s="155"/>
      <c r="C3" s="155"/>
      <c r="D3" s="22" t="s">
        <v>3</v>
      </c>
      <c r="E3" s="23">
        <f>'Notas a los Edos Financieros'!D3</f>
        <v>4</v>
      </c>
    </row>
    <row r="4" spans="1:5" ht="11.25" customHeight="1" x14ac:dyDescent="0.2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1649339.97</v>
      </c>
    </row>
    <row r="10" spans="1:5" x14ac:dyDescent="0.2">
      <c r="A10" s="28">
        <v>3120</v>
      </c>
      <c r="B10" s="24" t="s">
        <v>378</v>
      </c>
      <c r="C10" s="29">
        <v>0</v>
      </c>
    </row>
    <row r="11" spans="1:5" x14ac:dyDescent="0.2">
      <c r="A11" s="28">
        <v>3130</v>
      </c>
      <c r="B11" s="24" t="s">
        <v>379</v>
      </c>
      <c r="C11" s="29">
        <v>0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879088.1</v>
      </c>
    </row>
    <row r="16" spans="1:5" x14ac:dyDescent="0.2">
      <c r="A16" s="28">
        <v>3220</v>
      </c>
      <c r="B16" s="24" t="s">
        <v>383</v>
      </c>
      <c r="C16" s="29">
        <v>516076.31</v>
      </c>
    </row>
    <row r="17" spans="1:3" x14ac:dyDescent="0.2">
      <c r="A17" s="28">
        <v>3230</v>
      </c>
      <c r="B17" s="24" t="s">
        <v>384</v>
      </c>
      <c r="C17" s="29">
        <v>-264179.01</v>
      </c>
    </row>
    <row r="18" spans="1:3" x14ac:dyDescent="0.2">
      <c r="A18" s="28">
        <v>3231</v>
      </c>
      <c r="B18" s="24" t="s">
        <v>385</v>
      </c>
      <c r="C18" s="29">
        <v>-189431.25</v>
      </c>
    </row>
    <row r="19" spans="1:3" x14ac:dyDescent="0.2">
      <c r="A19" s="28">
        <v>3232</v>
      </c>
      <c r="B19" s="24" t="s">
        <v>386</v>
      </c>
      <c r="C19" s="29">
        <v>-74747.759999999995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0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  <row r="35" spans="1:5" x14ac:dyDescent="0.2">
      <c r="A35" s="175"/>
      <c r="B35" s="176"/>
      <c r="C35" s="176"/>
      <c r="D35" s="176"/>
      <c r="E35" s="176"/>
    </row>
    <row r="36" spans="1:5" x14ac:dyDescent="0.2">
      <c r="A36" s="175"/>
      <c r="B36" s="176"/>
      <c r="C36" s="176"/>
      <c r="D36" s="176"/>
      <c r="E36" s="176"/>
    </row>
    <row r="37" spans="1:5" ht="12" x14ac:dyDescent="0.2">
      <c r="A37" s="177"/>
      <c r="B37" s="178"/>
      <c r="C37" s="177"/>
      <c r="D37" s="177"/>
      <c r="E37" s="176"/>
    </row>
    <row r="38" spans="1:5" ht="12" x14ac:dyDescent="0.2">
      <c r="A38" s="178" t="s">
        <v>587</v>
      </c>
      <c r="B38" s="176"/>
      <c r="C38" s="178"/>
      <c r="D38" s="178" t="s">
        <v>588</v>
      </c>
      <c r="E38" s="178"/>
    </row>
    <row r="39" spans="1:5" ht="12" x14ac:dyDescent="0.2">
      <c r="A39" s="179" t="s">
        <v>589</v>
      </c>
      <c r="B39" s="176"/>
      <c r="C39" s="179"/>
      <c r="D39" s="179" t="s">
        <v>590</v>
      </c>
      <c r="E39" s="176"/>
    </row>
    <row r="40" spans="1:5" x14ac:dyDescent="0.2">
      <c r="A40" s="177"/>
      <c r="B40" s="177"/>
      <c r="C40" s="177"/>
      <c r="D40" s="177"/>
      <c r="E40" s="176"/>
    </row>
    <row r="41" spans="1:5" x14ac:dyDescent="0.2">
      <c r="A41" s="177"/>
      <c r="B41" s="177"/>
      <c r="C41" s="177"/>
      <c r="D41" s="177"/>
      <c r="E41" s="176"/>
    </row>
    <row r="42" spans="1:5" x14ac:dyDescent="0.2">
      <c r="A42" s="177"/>
      <c r="B42" s="177"/>
      <c r="C42" s="177"/>
      <c r="D42" s="177"/>
      <c r="E42" s="176"/>
    </row>
    <row r="43" spans="1:5" x14ac:dyDescent="0.2">
      <c r="A43" s="177"/>
      <c r="B43" s="177"/>
      <c r="C43" s="177"/>
      <c r="D43" s="177"/>
      <c r="E43" s="176"/>
    </row>
    <row r="44" spans="1:5" x14ac:dyDescent="0.2">
      <c r="A44" s="177"/>
      <c r="B44" s="177"/>
      <c r="C44" s="177"/>
      <c r="D44" s="177"/>
      <c r="E44" s="176"/>
    </row>
    <row r="45" spans="1:5" ht="12" x14ac:dyDescent="0.2">
      <c r="A45" s="180" t="s">
        <v>591</v>
      </c>
      <c r="B45" s="180"/>
      <c r="C45" s="180"/>
      <c r="D45" s="180"/>
      <c r="E45" s="180"/>
    </row>
    <row r="46" spans="1:5" ht="12" x14ac:dyDescent="0.2">
      <c r="A46" s="181" t="s">
        <v>592</v>
      </c>
      <c r="B46" s="181"/>
      <c r="C46" s="181"/>
      <c r="D46" s="181"/>
      <c r="E46" s="181"/>
    </row>
    <row r="47" spans="1:5" x14ac:dyDescent="0.2">
      <c r="A47" s="175"/>
      <c r="B47" s="176"/>
      <c r="C47" s="176"/>
      <c r="D47" s="176"/>
      <c r="E47" s="176"/>
    </row>
    <row r="48" spans="1:5" x14ac:dyDescent="0.2">
      <c r="A48" s="175"/>
      <c r="B48" s="176"/>
      <c r="C48" s="176"/>
      <c r="D48" s="176"/>
      <c r="E48" s="176"/>
    </row>
  </sheetData>
  <sheetProtection formatCells="0" formatColumns="0" formatRows="0" insertColumns="0" insertRows="0" insertHyperlinks="0" deleteColumns="0" deleteRows="0" sort="0" autoFilter="0" pivotTables="0"/>
  <mergeCells count="6">
    <mergeCell ref="A46:E46"/>
    <mergeCell ref="A1:C1"/>
    <mergeCell ref="A2:C2"/>
    <mergeCell ref="A3:C3"/>
    <mergeCell ref="A4:C4"/>
    <mergeCell ref="A45:E45"/>
  </mergeCells>
  <dataValidations count="6">
    <dataValidation allowBlank="1" showInputMessage="1" showErrorMessage="1" prompt="Corresponde al número de la cuenta de acuerdo al Plan de Cuentas emitido por el CONAC." sqref="A8 A14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/>
    <dataValidation allowBlank="1" showInputMessage="1" showErrorMessage="1" prompt="Corresponde al nombre o descripción de la cuenta de acuerdo al Plan de Cuentas emitido por el CONAC." sqref="B8 B14"/>
    <dataValidation allowBlank="1" showInputMessage="1" showErrorMessage="1" prompt="Tipo de patrimonio clasificado de acuerdo al Plan de Cuentas emitido por el CONAC: Aportaciones, Donaciones de Capital y/o Actualización de la Hacienda Pública/Patrimonio." sqref="D8"/>
    <dataValidation allowBlank="1" showInputMessage="1" showErrorMessage="1" prompt="Procedencia de los recursos: Estatal o Municipal." sqref="E8"/>
    <dataValidation allowBlank="1" showInputMessage="1" showErrorMessage="1" prompt="Procedencia de los recursos que modifican al_x000a_patrimonio generado." sqref="D14"/>
  </dataValidations>
  <pageMargins left="0.7" right="0.7" top="0.75" bottom="0.75" header="0.3" footer="0.3"/>
  <pageSetup scale="7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56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55" t="str">
        <f>ESF!A1</f>
        <v>SISTEMA DIF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55" t="s">
        <v>396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55" t="str">
        <f>ESF!A3</f>
        <v>DEL 01 DE ENERO DEL 2024 AL 31 DE DICIEMBRE DEL 2024</v>
      </c>
      <c r="B3" s="155"/>
      <c r="C3" s="155"/>
      <c r="D3" s="22" t="s">
        <v>3</v>
      </c>
      <c r="E3" s="23">
        <f>'Notas a los Edos Financieros'!D3</f>
        <v>4</v>
      </c>
    </row>
    <row r="4" spans="1:5" s="30" customFormat="1" ht="11.25" customHeight="1" x14ac:dyDescent="0.25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5000</v>
      </c>
      <c r="D9" s="29">
        <v>5000</v>
      </c>
    </row>
    <row r="10" spans="1:5" x14ac:dyDescent="0.2">
      <c r="A10" s="28">
        <v>1112</v>
      </c>
      <c r="B10" s="24" t="s">
        <v>398</v>
      </c>
      <c r="C10" s="29">
        <v>0</v>
      </c>
      <c r="D10" s="29">
        <v>0</v>
      </c>
    </row>
    <row r="11" spans="1:5" x14ac:dyDescent="0.2">
      <c r="A11" s="28">
        <v>1113</v>
      </c>
      <c r="B11" s="24" t="s">
        <v>399</v>
      </c>
      <c r="C11" s="29">
        <v>1191940.46</v>
      </c>
      <c r="D11" s="29">
        <v>428915.13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39038.46</v>
      </c>
      <c r="D14" s="29">
        <v>39038.46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1235978.92</v>
      </c>
      <c r="D16" s="89">
        <f>SUM(D9:D15)</f>
        <v>472953.59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0</v>
      </c>
      <c r="D21" s="89">
        <f>SUM(D22:D28)</f>
        <v>0</v>
      </c>
    </row>
    <row r="22" spans="1:4" x14ac:dyDescent="0.2">
      <c r="A22" s="28">
        <v>1231</v>
      </c>
      <c r="B22" s="24" t="s">
        <v>110</v>
      </c>
      <c r="C22" s="29">
        <v>0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1925447</v>
      </c>
      <c r="D29" s="89">
        <f>SUM(D30:D37)</f>
        <v>107251.56</v>
      </c>
    </row>
    <row r="30" spans="1:4" x14ac:dyDescent="0.2">
      <c r="A30" s="28">
        <v>1241</v>
      </c>
      <c r="B30" s="24" t="s">
        <v>118</v>
      </c>
      <c r="C30" s="29">
        <v>515737.56</v>
      </c>
      <c r="D30" s="29">
        <v>107251.56</v>
      </c>
    </row>
    <row r="31" spans="1:4" x14ac:dyDescent="0.2">
      <c r="A31" s="28">
        <v>1242</v>
      </c>
      <c r="B31" s="24" t="s">
        <v>119</v>
      </c>
      <c r="C31" s="29">
        <v>44519</v>
      </c>
      <c r="D31" s="29">
        <v>0</v>
      </c>
    </row>
    <row r="32" spans="1:4" x14ac:dyDescent="0.2">
      <c r="A32" s="28">
        <v>1243</v>
      </c>
      <c r="B32" s="24" t="s">
        <v>120</v>
      </c>
      <c r="C32" s="29">
        <v>0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1288502.04</v>
      </c>
      <c r="D33" s="29">
        <v>0</v>
      </c>
    </row>
    <row r="34" spans="1:6" x14ac:dyDescent="0.2">
      <c r="A34" s="28">
        <v>1245</v>
      </c>
      <c r="B34" s="24" t="s">
        <v>122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76688.399999999994</v>
      </c>
      <c r="D35" s="29">
        <v>0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8874</v>
      </c>
      <c r="D38" s="89">
        <f>SUM(D39:D43)</f>
        <v>0</v>
      </c>
    </row>
    <row r="39" spans="1:6" x14ac:dyDescent="0.2">
      <c r="A39" s="28">
        <v>1251</v>
      </c>
      <c r="B39" s="24" t="s">
        <v>130</v>
      </c>
      <c r="C39" s="29">
        <v>8874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0</v>
      </c>
      <c r="D42" s="29">
        <v>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1934321</v>
      </c>
      <c r="D44" s="89">
        <f>D21+D29+D38</f>
        <v>107251.56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879088.1</v>
      </c>
      <c r="D48" s="89">
        <v>941330.9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0</v>
      </c>
      <c r="D49" s="89">
        <f>D50+D62+D63+D72+D75+D81+D90</f>
        <v>0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0</v>
      </c>
      <c r="D90" s="89">
        <v>0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0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0</v>
      </c>
      <c r="D102" s="29">
        <v>0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879088.1</v>
      </c>
      <c r="D136" s="89">
        <f>D48+D49-D101</f>
        <v>941330.9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  <row r="143" spans="1:6" x14ac:dyDescent="0.2">
      <c r="A143" s="175"/>
      <c r="B143" s="176"/>
      <c r="C143" s="176"/>
      <c r="D143" s="176"/>
      <c r="E143" s="176"/>
    </row>
    <row r="144" spans="1:6" x14ac:dyDescent="0.2">
      <c r="A144" s="175"/>
      <c r="B144" s="176"/>
      <c r="C144" s="176"/>
      <c r="D144" s="176"/>
      <c r="E144" s="176"/>
    </row>
    <row r="145" spans="1:5" ht="12" x14ac:dyDescent="0.2">
      <c r="A145" s="177"/>
      <c r="B145" s="178"/>
      <c r="C145" s="177"/>
      <c r="D145" s="177"/>
      <c r="E145" s="176"/>
    </row>
    <row r="146" spans="1:5" ht="12" x14ac:dyDescent="0.2">
      <c r="A146" s="178" t="s">
        <v>587</v>
      </c>
      <c r="B146" s="176"/>
      <c r="C146" s="178"/>
      <c r="D146" s="178" t="s">
        <v>588</v>
      </c>
      <c r="E146" s="178"/>
    </row>
    <row r="147" spans="1:5" ht="12" x14ac:dyDescent="0.2">
      <c r="A147" s="179" t="s">
        <v>589</v>
      </c>
      <c r="B147" s="176"/>
      <c r="C147" s="179"/>
      <c r="D147" s="179" t="s">
        <v>590</v>
      </c>
      <c r="E147" s="176"/>
    </row>
    <row r="148" spans="1:5" x14ac:dyDescent="0.2">
      <c r="A148" s="177"/>
      <c r="B148" s="177"/>
      <c r="C148" s="177"/>
      <c r="D148" s="177"/>
      <c r="E148" s="176"/>
    </row>
    <row r="149" spans="1:5" x14ac:dyDescent="0.2">
      <c r="A149" s="177"/>
      <c r="B149" s="177"/>
      <c r="C149" s="177"/>
      <c r="D149" s="177"/>
      <c r="E149" s="176"/>
    </row>
    <row r="150" spans="1:5" x14ac:dyDescent="0.2">
      <c r="A150" s="177"/>
      <c r="B150" s="177"/>
      <c r="C150" s="177"/>
      <c r="D150" s="177"/>
      <c r="E150" s="176"/>
    </row>
    <row r="151" spans="1:5" x14ac:dyDescent="0.2">
      <c r="A151" s="177"/>
      <c r="B151" s="177"/>
      <c r="C151" s="177"/>
      <c r="D151" s="177"/>
      <c r="E151" s="176"/>
    </row>
    <row r="152" spans="1:5" x14ac:dyDescent="0.2">
      <c r="A152" s="177"/>
      <c r="B152" s="177"/>
      <c r="C152" s="177"/>
      <c r="D152" s="177"/>
      <c r="E152" s="176"/>
    </row>
    <row r="153" spans="1:5" ht="12" x14ac:dyDescent="0.2">
      <c r="A153" s="180" t="s">
        <v>591</v>
      </c>
      <c r="B153" s="180"/>
      <c r="C153" s="180"/>
      <c r="D153" s="180"/>
      <c r="E153" s="180"/>
    </row>
    <row r="154" spans="1:5" ht="12" x14ac:dyDescent="0.2">
      <c r="A154" s="181" t="s">
        <v>592</v>
      </c>
      <c r="B154" s="181"/>
      <c r="C154" s="181"/>
      <c r="D154" s="181"/>
      <c r="E154" s="181"/>
    </row>
    <row r="155" spans="1:5" x14ac:dyDescent="0.2">
      <c r="A155" s="175"/>
      <c r="B155" s="176"/>
      <c r="C155" s="176"/>
      <c r="D155" s="176"/>
      <c r="E155" s="176"/>
    </row>
    <row r="156" spans="1:5" x14ac:dyDescent="0.2">
      <c r="A156" s="175"/>
      <c r="B156" s="176"/>
      <c r="C156" s="176"/>
      <c r="D156" s="176"/>
      <c r="E156" s="176"/>
    </row>
  </sheetData>
  <sheetProtection formatCells="0" formatColumns="0" formatRows="0" insertColumns="0" insertRows="0" insertHyperlinks="0" deleteColumns="0" deleteRows="0" sort="0" autoFilter="0" pivotTables="0"/>
  <mergeCells count="6">
    <mergeCell ref="A154:E154"/>
    <mergeCell ref="A1:C1"/>
    <mergeCell ref="A2:C2"/>
    <mergeCell ref="A3:C3"/>
    <mergeCell ref="A4:C4"/>
    <mergeCell ref="A153:E153"/>
  </mergeCells>
  <dataValidations disablePrompts="1" count="4">
    <dataValidation allowBlank="1" showInputMessage="1" showErrorMessage="1" prompt="Corresponde al nombre o descripción de la cuenta de acuerdo al Plan de Cuentas emitido por el CONAC." sqref="B8 B20 B47"/>
    <dataValidation allowBlank="1" showInputMessage="1" showErrorMessage="1" prompt="Corresponde al número de la cuenta de acuerdo al Plan de Cuentas emitido por el CONAC." sqref="A8 A20 A47"/>
    <dataValidation allowBlank="1" showInputMessage="1" showErrorMessage="1" prompt="Importe final del periodo que corresponde a la información financiera presentada (trimestral: 1er, 2do, 3ro. o 4to / CP.)." sqref="C8 C20 C47"/>
    <dataValidation allowBlank="1" showInputMessage="1" showErrorMessage="1" prompt="Saldo al 31 de diciembre del año anterior." sqref="D8 D20 D47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E40"/>
  <sheetViews>
    <sheetView workbookViewId="0">
      <selection sqref="A1:C1"/>
    </sheetView>
    <sheetView workbookViewId="1">
      <selection sqref="A1:C1"/>
    </sheetView>
    <sheetView workbookViewId="2">
      <selection sqref="A1:C1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56" t="str">
        <f>ESF!A1</f>
        <v>SISTEMA DIF DE CORONEO, GTO. 2024</v>
      </c>
      <c r="B1" s="157"/>
      <c r="C1" s="158"/>
    </row>
    <row r="2" spans="1:5" s="31" customFormat="1" ht="11.25" customHeight="1" x14ac:dyDescent="0.25">
      <c r="A2" s="159" t="s">
        <v>430</v>
      </c>
      <c r="B2" s="160"/>
      <c r="C2" s="161"/>
    </row>
    <row r="3" spans="1:5" s="31" customFormat="1" ht="11.25" customHeight="1" x14ac:dyDescent="0.25">
      <c r="A3" s="159" t="str">
        <f>ESF!A3</f>
        <v>DEL 01 DE ENERO DEL 2024 AL 31 DE DICIEMBRE DEL 2024</v>
      </c>
      <c r="B3" s="160"/>
      <c r="C3" s="161"/>
    </row>
    <row r="4" spans="1:5" s="31" customFormat="1" x14ac:dyDescent="0.25">
      <c r="A4" s="162" t="s">
        <v>431</v>
      </c>
      <c r="B4" s="163"/>
      <c r="C4" s="164"/>
    </row>
    <row r="5" spans="1:5" s="33" customFormat="1" x14ac:dyDescent="0.2">
      <c r="A5" s="165" t="s">
        <v>479</v>
      </c>
      <c r="B5" s="165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6899605.0499999998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5" x14ac:dyDescent="0.2">
      <c r="A17" s="61">
        <v>3.1</v>
      </c>
      <c r="B17" s="55" t="s">
        <v>442</v>
      </c>
      <c r="C17" s="53">
        <v>0</v>
      </c>
    </row>
    <row r="18" spans="1:5" x14ac:dyDescent="0.2">
      <c r="A18" s="62">
        <v>3.2</v>
      </c>
      <c r="B18" s="55" t="s">
        <v>443</v>
      </c>
      <c r="C18" s="53">
        <v>0</v>
      </c>
    </row>
    <row r="19" spans="1:5" x14ac:dyDescent="0.2">
      <c r="A19" s="62">
        <v>3.3</v>
      </c>
      <c r="B19" s="57" t="s">
        <v>444</v>
      </c>
      <c r="C19" s="63">
        <v>0</v>
      </c>
    </row>
    <row r="20" spans="1:5" ht="8.1" customHeight="1" x14ac:dyDescent="0.2">
      <c r="A20" s="49"/>
      <c r="B20" s="64"/>
      <c r="C20" s="65"/>
    </row>
    <row r="21" spans="1:5" x14ac:dyDescent="0.2">
      <c r="A21" s="66" t="s">
        <v>527</v>
      </c>
      <c r="B21" s="66"/>
      <c r="C21" s="48">
        <f>C6+C8-C16</f>
        <v>6899605.0499999998</v>
      </c>
    </row>
    <row r="23" spans="1:5" x14ac:dyDescent="0.2">
      <c r="B23" s="15" t="s">
        <v>55</v>
      </c>
    </row>
    <row r="27" spans="1:5" x14ac:dyDescent="0.2">
      <c r="A27" s="175"/>
      <c r="B27" s="176"/>
      <c r="C27" s="176"/>
      <c r="D27" s="176"/>
      <c r="E27" s="176"/>
    </row>
    <row r="28" spans="1:5" x14ac:dyDescent="0.2">
      <c r="A28" s="175"/>
      <c r="B28" s="176"/>
      <c r="C28" s="176"/>
      <c r="D28" s="176"/>
      <c r="E28" s="176"/>
    </row>
    <row r="29" spans="1:5" ht="12" x14ac:dyDescent="0.2">
      <c r="A29" s="177"/>
      <c r="B29" s="178"/>
      <c r="C29" s="177"/>
      <c r="D29" s="177"/>
      <c r="E29" s="176"/>
    </row>
    <row r="30" spans="1:5" ht="12" x14ac:dyDescent="0.2">
      <c r="A30" s="178" t="s">
        <v>587</v>
      </c>
      <c r="B30" s="176"/>
      <c r="C30" s="178"/>
      <c r="D30" s="178" t="s">
        <v>588</v>
      </c>
      <c r="E30" s="178"/>
    </row>
    <row r="31" spans="1:5" ht="12" x14ac:dyDescent="0.2">
      <c r="A31" s="179" t="s">
        <v>589</v>
      </c>
      <c r="B31" s="176"/>
      <c r="C31" s="179"/>
      <c r="D31" s="179" t="s">
        <v>590</v>
      </c>
      <c r="E31" s="176"/>
    </row>
    <row r="32" spans="1:5" x14ac:dyDescent="0.2">
      <c r="A32" s="177"/>
      <c r="B32" s="177"/>
      <c r="C32" s="177"/>
      <c r="D32" s="177"/>
      <c r="E32" s="176"/>
    </row>
    <row r="33" spans="1:5" x14ac:dyDescent="0.2">
      <c r="A33" s="177"/>
      <c r="B33" s="177"/>
      <c r="C33" s="177"/>
      <c r="D33" s="177"/>
      <c r="E33" s="176"/>
    </row>
    <row r="34" spans="1:5" x14ac:dyDescent="0.2">
      <c r="A34" s="177"/>
      <c r="B34" s="177"/>
      <c r="C34" s="177"/>
      <c r="D34" s="177"/>
      <c r="E34" s="176"/>
    </row>
    <row r="35" spans="1:5" x14ac:dyDescent="0.2">
      <c r="A35" s="177"/>
      <c r="B35" s="177"/>
      <c r="C35" s="177"/>
      <c r="D35" s="177"/>
      <c r="E35" s="176"/>
    </row>
    <row r="36" spans="1:5" x14ac:dyDescent="0.2">
      <c r="A36" s="177"/>
      <c r="B36" s="177"/>
      <c r="C36" s="177"/>
      <c r="D36" s="177"/>
      <c r="E36" s="176"/>
    </row>
    <row r="37" spans="1:5" ht="12" x14ac:dyDescent="0.2">
      <c r="A37" s="180" t="s">
        <v>591</v>
      </c>
      <c r="B37" s="180"/>
      <c r="C37" s="180"/>
      <c r="D37" s="180"/>
      <c r="E37" s="180"/>
    </row>
    <row r="38" spans="1:5" ht="12" x14ac:dyDescent="0.2">
      <c r="A38" s="181" t="s">
        <v>592</v>
      </c>
      <c r="B38" s="181"/>
      <c r="C38" s="181"/>
      <c r="D38" s="181"/>
      <c r="E38" s="181"/>
    </row>
    <row r="39" spans="1:5" x14ac:dyDescent="0.2">
      <c r="A39" s="175"/>
      <c r="B39" s="176"/>
      <c r="C39" s="176"/>
      <c r="D39" s="176"/>
      <c r="E39" s="176"/>
    </row>
    <row r="40" spans="1:5" x14ac:dyDescent="0.2">
      <c r="A40" s="175"/>
      <c r="B40" s="176"/>
      <c r="C40" s="176"/>
      <c r="D40" s="176"/>
      <c r="E40" s="176"/>
    </row>
  </sheetData>
  <mergeCells count="7">
    <mergeCell ref="A37:E37"/>
    <mergeCell ref="A38:E38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E59"/>
  <sheetViews>
    <sheetView tabSelected="1" workbookViewId="0">
      <selection sqref="A1:C1"/>
    </sheetView>
    <sheetView workbookViewId="1">
      <selection sqref="A1:C1"/>
    </sheetView>
    <sheetView workbookViewId="2">
      <selection sqref="A1:C1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66" t="str">
        <f>ESF!A1</f>
        <v>SISTEMA DIF DE CORONEO, GTO. 2024</v>
      </c>
      <c r="B1" s="167"/>
      <c r="C1" s="168"/>
    </row>
    <row r="2" spans="1:5" s="34" customFormat="1" ht="11.25" customHeight="1" x14ac:dyDescent="0.25">
      <c r="A2" s="169" t="s">
        <v>445</v>
      </c>
      <c r="B2" s="170"/>
      <c r="C2" s="171"/>
    </row>
    <row r="3" spans="1:5" s="34" customFormat="1" ht="11.25" customHeight="1" x14ac:dyDescent="0.25">
      <c r="A3" s="169" t="str">
        <f>ESF!A3</f>
        <v>DEL 01 DE ENERO DEL 2024 AL 31 DE DICIEMBRE DEL 2024</v>
      </c>
      <c r="B3" s="170"/>
      <c r="C3" s="171"/>
    </row>
    <row r="4" spans="1:5" x14ac:dyDescent="0.2">
      <c r="A4" s="162" t="s">
        <v>431</v>
      </c>
      <c r="B4" s="163"/>
      <c r="C4" s="164"/>
    </row>
    <row r="5" spans="1:5" ht="11.25" customHeight="1" x14ac:dyDescent="0.2">
      <c r="A5" s="165" t="s">
        <v>479</v>
      </c>
      <c r="B5" s="165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5914404.79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107251.56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107251.56</v>
      </c>
      <c r="E11" s="148"/>
    </row>
    <row r="12" spans="1:5" x14ac:dyDescent="0.2">
      <c r="A12" s="87">
        <v>2.4</v>
      </c>
      <c r="B12" s="69" t="s">
        <v>119</v>
      </c>
      <c r="C12" s="80">
        <v>0</v>
      </c>
      <c r="E12" s="148"/>
    </row>
    <row r="13" spans="1:5" x14ac:dyDescent="0.2">
      <c r="A13" s="87">
        <v>2.5</v>
      </c>
      <c r="B13" s="69" t="s">
        <v>120</v>
      </c>
      <c r="C13" s="80">
        <v>0</v>
      </c>
      <c r="E13" s="148"/>
    </row>
    <row r="14" spans="1:5" x14ac:dyDescent="0.2">
      <c r="A14" s="87">
        <v>2.6</v>
      </c>
      <c r="B14" s="69" t="s">
        <v>121</v>
      </c>
      <c r="C14" s="80">
        <v>0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0</v>
      </c>
      <c r="E16" s="148"/>
    </row>
    <row r="17" spans="1:5" x14ac:dyDescent="0.2">
      <c r="A17" s="87">
        <v>2.9</v>
      </c>
      <c r="B17" s="69" t="s">
        <v>125</v>
      </c>
      <c r="C17" s="80">
        <v>0</v>
      </c>
      <c r="E17" s="148"/>
    </row>
    <row r="18" spans="1:5" x14ac:dyDescent="0.2">
      <c r="A18" s="87" t="s">
        <v>448</v>
      </c>
      <c r="B18" s="69" t="s">
        <v>449</v>
      </c>
      <c r="C18" s="80">
        <v>0</v>
      </c>
      <c r="E18" s="148"/>
    </row>
    <row r="19" spans="1:5" x14ac:dyDescent="0.2">
      <c r="A19" s="87" t="s">
        <v>450</v>
      </c>
      <c r="B19" s="69" t="s">
        <v>129</v>
      </c>
      <c r="C19" s="80">
        <v>0</v>
      </c>
      <c r="E19" s="148"/>
    </row>
    <row r="20" spans="1:5" x14ac:dyDescent="0.2">
      <c r="A20" s="87" t="s">
        <v>451</v>
      </c>
      <c r="B20" s="69" t="s">
        <v>452</v>
      </c>
      <c r="C20" s="80">
        <v>0</v>
      </c>
    </row>
    <row r="21" spans="1:5" x14ac:dyDescent="0.2">
      <c r="A21" s="87" t="s">
        <v>453</v>
      </c>
      <c r="B21" s="69" t="s">
        <v>454</v>
      </c>
      <c r="C21" s="80">
        <v>0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0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0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5" x14ac:dyDescent="0.2">
      <c r="A33" s="87" t="s">
        <v>473</v>
      </c>
      <c r="B33" s="69" t="s">
        <v>355</v>
      </c>
      <c r="C33" s="80">
        <v>0</v>
      </c>
      <c r="E33" s="148"/>
    </row>
    <row r="34" spans="1:5" x14ac:dyDescent="0.2">
      <c r="A34" s="87" t="s">
        <v>474</v>
      </c>
      <c r="B34" s="69" t="s">
        <v>358</v>
      </c>
      <c r="C34" s="80">
        <v>0</v>
      </c>
      <c r="E34" s="148"/>
    </row>
    <row r="35" spans="1:5" x14ac:dyDescent="0.2">
      <c r="A35" s="87" t="s">
        <v>562</v>
      </c>
      <c r="B35" s="69" t="s">
        <v>364</v>
      </c>
      <c r="C35" s="80">
        <v>0</v>
      </c>
      <c r="E35" s="148"/>
    </row>
    <row r="36" spans="1:5" x14ac:dyDescent="0.2">
      <c r="A36" s="87" t="s">
        <v>563</v>
      </c>
      <c r="B36" s="69" t="s">
        <v>374</v>
      </c>
      <c r="C36" s="80">
        <v>0</v>
      </c>
      <c r="E36" s="148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5807153.2300000004</v>
      </c>
    </row>
    <row r="42" spans="1:5" x14ac:dyDescent="0.2">
      <c r="B42" s="15" t="s">
        <v>55</v>
      </c>
    </row>
    <row r="46" spans="1:5" x14ac:dyDescent="0.2">
      <c r="A46" s="175"/>
      <c r="B46" s="176"/>
      <c r="C46" s="176"/>
      <c r="D46" s="176"/>
      <c r="E46" s="176"/>
    </row>
    <row r="47" spans="1:5" x14ac:dyDescent="0.2">
      <c r="A47" s="175"/>
      <c r="B47" s="176"/>
      <c r="C47" s="176"/>
      <c r="D47" s="176"/>
      <c r="E47" s="176"/>
    </row>
    <row r="48" spans="1:5" ht="12" x14ac:dyDescent="0.2">
      <c r="A48" s="177"/>
      <c r="B48" s="178"/>
      <c r="C48" s="177"/>
      <c r="D48" s="177"/>
      <c r="E48" s="176"/>
    </row>
    <row r="49" spans="1:5" ht="12" x14ac:dyDescent="0.2">
      <c r="A49" s="178" t="s">
        <v>587</v>
      </c>
      <c r="B49" s="176"/>
      <c r="C49" s="178"/>
      <c r="D49" s="178" t="s">
        <v>588</v>
      </c>
      <c r="E49" s="178"/>
    </row>
    <row r="50" spans="1:5" ht="12" x14ac:dyDescent="0.2">
      <c r="A50" s="179" t="s">
        <v>589</v>
      </c>
      <c r="B50" s="176"/>
      <c r="C50" s="179"/>
      <c r="D50" s="179" t="s">
        <v>590</v>
      </c>
      <c r="E50" s="176"/>
    </row>
    <row r="51" spans="1:5" x14ac:dyDescent="0.2">
      <c r="A51" s="177"/>
      <c r="B51" s="177"/>
      <c r="C51" s="177"/>
      <c r="D51" s="177"/>
      <c r="E51" s="176"/>
    </row>
    <row r="52" spans="1:5" x14ac:dyDescent="0.2">
      <c r="A52" s="177"/>
      <c r="B52" s="177"/>
      <c r="C52" s="177"/>
      <c r="D52" s="177"/>
      <c r="E52" s="176"/>
    </row>
    <row r="53" spans="1:5" x14ac:dyDescent="0.2">
      <c r="A53" s="177"/>
      <c r="B53" s="177"/>
      <c r="C53" s="177"/>
      <c r="D53" s="177"/>
      <c r="E53" s="176"/>
    </row>
    <row r="54" spans="1:5" x14ac:dyDescent="0.2">
      <c r="A54" s="177"/>
      <c r="B54" s="177"/>
      <c r="C54" s="177"/>
      <c r="D54" s="177"/>
      <c r="E54" s="176"/>
    </row>
    <row r="55" spans="1:5" x14ac:dyDescent="0.2">
      <c r="A55" s="177"/>
      <c r="B55" s="177"/>
      <c r="C55" s="177"/>
      <c r="D55" s="177"/>
      <c r="E55" s="176"/>
    </row>
    <row r="56" spans="1:5" ht="12" x14ac:dyDescent="0.2">
      <c r="A56" s="180" t="s">
        <v>591</v>
      </c>
      <c r="B56" s="180"/>
      <c r="C56" s="180"/>
      <c r="D56" s="180"/>
      <c r="E56" s="180"/>
    </row>
    <row r="57" spans="1:5" ht="12" x14ac:dyDescent="0.2">
      <c r="A57" s="181" t="s">
        <v>592</v>
      </c>
      <c r="B57" s="181"/>
      <c r="C57" s="181"/>
      <c r="D57" s="181"/>
      <c r="E57" s="181"/>
    </row>
    <row r="58" spans="1:5" x14ac:dyDescent="0.2">
      <c r="A58" s="175"/>
      <c r="B58" s="176"/>
      <c r="C58" s="176"/>
      <c r="D58" s="176"/>
      <c r="E58" s="176"/>
    </row>
    <row r="59" spans="1:5" x14ac:dyDescent="0.2">
      <c r="A59" s="175"/>
      <c r="B59" s="176"/>
      <c r="C59" s="176"/>
      <c r="D59" s="176"/>
      <c r="E59" s="176"/>
    </row>
  </sheetData>
  <mergeCells count="7">
    <mergeCell ref="A56:E56"/>
    <mergeCell ref="A57:E57"/>
    <mergeCell ref="A1:C1"/>
    <mergeCell ref="A2:C2"/>
    <mergeCell ref="A3:C3"/>
    <mergeCell ref="A4:C4"/>
    <mergeCell ref="A5:B5"/>
  </mergeCells>
  <pageMargins left="0.7" right="0.7" top="0.75" bottom="0.75" header="0.3" footer="0.3"/>
  <pageSetup scale="76" orientation="portrait" verticalDpi="0" r:id="rId1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75"/>
  <sheetViews>
    <sheetView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55" t="str">
        <f>'Notas a los Edos Financieros'!A1</f>
        <v>SISTEMA DIF DE CORONEO, GTO. 2024</v>
      </c>
      <c r="B1" s="174"/>
      <c r="C1" s="174"/>
      <c r="D1" s="174"/>
      <c r="E1" s="174"/>
      <c r="F1" s="174"/>
      <c r="G1" s="22" t="s">
        <v>0</v>
      </c>
      <c r="H1" s="23">
        <f>'Notas a los Edos Financieros'!D1</f>
        <v>2024</v>
      </c>
    </row>
    <row r="2" spans="1:10" ht="11.25" customHeight="1" x14ac:dyDescent="0.2">
      <c r="A2" s="155" t="s">
        <v>478</v>
      </c>
      <c r="B2" s="174"/>
      <c r="C2" s="174"/>
      <c r="D2" s="174"/>
      <c r="E2" s="174"/>
      <c r="F2" s="17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5" t="str">
        <f>'Notas a los Edos Financieros'!A3</f>
        <v>DEL 01 DE ENERO DEL 2024 AL 31 DE DICIEMBRE DEL 2024</v>
      </c>
      <c r="B3" s="174"/>
      <c r="C3" s="174"/>
      <c r="D3" s="174"/>
      <c r="E3" s="174"/>
      <c r="F3" s="174"/>
      <c r="G3" s="22" t="s">
        <v>3</v>
      </c>
      <c r="H3" s="23">
        <f>'Notas a los Edos Financieros'!D3</f>
        <v>4</v>
      </c>
    </row>
    <row r="4" spans="1:10" ht="11.25" customHeight="1" x14ac:dyDescent="0.2">
      <c r="A4" s="155" t="s">
        <v>4</v>
      </c>
      <c r="B4" s="155"/>
      <c r="C4" s="155"/>
      <c r="D4" s="155"/>
      <c r="E4" s="155"/>
      <c r="F4" s="15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72" t="s">
        <v>547</v>
      </c>
      <c r="C39" s="173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6751454.7199999997</v>
      </c>
    </row>
    <row r="42" spans="1:6" x14ac:dyDescent="0.2">
      <c r="A42" s="24">
        <v>8120</v>
      </c>
      <c r="B42" s="136" t="s">
        <v>515</v>
      </c>
      <c r="C42" s="149">
        <v>0</v>
      </c>
    </row>
    <row r="43" spans="1:6" x14ac:dyDescent="0.2">
      <c r="A43" s="24">
        <v>8130</v>
      </c>
      <c r="B43" s="136" t="s">
        <v>516</v>
      </c>
      <c r="C43" s="149">
        <v>148150.35</v>
      </c>
    </row>
    <row r="44" spans="1:6" x14ac:dyDescent="0.2">
      <c r="A44" s="24">
        <v>8140</v>
      </c>
      <c r="B44" s="136" t="s">
        <v>517</v>
      </c>
      <c r="C44" s="149">
        <v>0</v>
      </c>
    </row>
    <row r="45" spans="1:6" ht="12" thickBot="1" x14ac:dyDescent="0.25">
      <c r="A45" s="24">
        <v>8150</v>
      </c>
      <c r="B45" s="137" t="s">
        <v>518</v>
      </c>
      <c r="C45" s="150">
        <v>6899605.0499999998</v>
      </c>
    </row>
    <row r="47" spans="1:6" ht="12" thickBot="1" x14ac:dyDescent="0.25"/>
    <row r="48" spans="1:6" ht="12" x14ac:dyDescent="0.2">
      <c r="B48" s="172" t="s">
        <v>548</v>
      </c>
      <c r="C48" s="173"/>
    </row>
    <row r="49" spans="1:5" ht="12" x14ac:dyDescent="0.2">
      <c r="B49" s="134" t="s">
        <v>479</v>
      </c>
      <c r="C49" s="135">
        <f>C40</f>
        <v>2024</v>
      </c>
    </row>
    <row r="50" spans="1:5" x14ac:dyDescent="0.2">
      <c r="A50" s="24">
        <v>8210</v>
      </c>
      <c r="B50" s="136" t="s">
        <v>519</v>
      </c>
      <c r="C50" s="138">
        <v>6751454.7199999997</v>
      </c>
    </row>
    <row r="51" spans="1:5" x14ac:dyDescent="0.2">
      <c r="A51" s="24">
        <v>8220</v>
      </c>
      <c r="B51" s="136" t="s">
        <v>520</v>
      </c>
      <c r="C51" s="138">
        <v>0</v>
      </c>
    </row>
    <row r="52" spans="1:5" x14ac:dyDescent="0.2">
      <c r="A52" s="24">
        <v>8230</v>
      </c>
      <c r="B52" s="136" t="s">
        <v>521</v>
      </c>
      <c r="C52" s="138">
        <v>-837049.93</v>
      </c>
    </row>
    <row r="53" spans="1:5" x14ac:dyDescent="0.2">
      <c r="A53" s="24">
        <v>8240</v>
      </c>
      <c r="B53" s="136" t="s">
        <v>522</v>
      </c>
      <c r="C53" s="138">
        <v>0</v>
      </c>
    </row>
    <row r="54" spans="1:5" x14ac:dyDescent="0.2">
      <c r="A54" s="24">
        <v>8250</v>
      </c>
      <c r="B54" s="136" t="s">
        <v>523</v>
      </c>
      <c r="C54" s="138">
        <v>0</v>
      </c>
    </row>
    <row r="55" spans="1:5" x14ac:dyDescent="0.2">
      <c r="A55" s="24">
        <v>8260</v>
      </c>
      <c r="B55" s="136" t="s">
        <v>524</v>
      </c>
      <c r="C55" s="138">
        <v>0</v>
      </c>
    </row>
    <row r="56" spans="1:5" ht="12" thickBot="1" x14ac:dyDescent="0.25">
      <c r="A56" s="24">
        <v>8270</v>
      </c>
      <c r="B56" s="137" t="s">
        <v>525</v>
      </c>
      <c r="C56" s="139">
        <v>5914404.79</v>
      </c>
    </row>
    <row r="59" spans="1:5" x14ac:dyDescent="0.2">
      <c r="B59" s="15" t="s">
        <v>55</v>
      </c>
    </row>
    <row r="62" spans="1:5" x14ac:dyDescent="0.2">
      <c r="A62" s="175"/>
      <c r="B62" s="176"/>
      <c r="C62" s="176"/>
      <c r="D62" s="176"/>
      <c r="E62" s="176"/>
    </row>
    <row r="63" spans="1:5" x14ac:dyDescent="0.2">
      <c r="A63" s="175"/>
      <c r="B63" s="176"/>
      <c r="C63" s="176"/>
      <c r="D63" s="176"/>
      <c r="E63" s="176"/>
    </row>
    <row r="64" spans="1:5" ht="12" x14ac:dyDescent="0.2">
      <c r="A64" s="177"/>
      <c r="B64" s="178"/>
      <c r="C64" s="177"/>
      <c r="D64" s="177"/>
      <c r="E64" s="176"/>
    </row>
    <row r="65" spans="1:5" ht="12" x14ac:dyDescent="0.2">
      <c r="A65" s="178" t="s">
        <v>587</v>
      </c>
      <c r="B65" s="176"/>
      <c r="C65" s="178"/>
      <c r="D65" s="178" t="s">
        <v>588</v>
      </c>
      <c r="E65" s="178"/>
    </row>
    <row r="66" spans="1:5" ht="12" x14ac:dyDescent="0.2">
      <c r="A66" s="179" t="s">
        <v>589</v>
      </c>
      <c r="B66" s="176"/>
      <c r="C66" s="179"/>
      <c r="D66" s="179" t="s">
        <v>590</v>
      </c>
      <c r="E66" s="176"/>
    </row>
    <row r="67" spans="1:5" x14ac:dyDescent="0.2">
      <c r="A67" s="177"/>
      <c r="B67" s="177"/>
      <c r="C67" s="177"/>
      <c r="D67" s="177"/>
      <c r="E67" s="176"/>
    </row>
    <row r="68" spans="1:5" x14ac:dyDescent="0.2">
      <c r="A68" s="177"/>
      <c r="B68" s="177"/>
      <c r="C68" s="177"/>
      <c r="D68" s="177"/>
      <c r="E68" s="176"/>
    </row>
    <row r="69" spans="1:5" x14ac:dyDescent="0.2">
      <c r="A69" s="177"/>
      <c r="B69" s="177"/>
      <c r="C69" s="177"/>
      <c r="D69" s="177"/>
      <c r="E69" s="176"/>
    </row>
    <row r="70" spans="1:5" x14ac:dyDescent="0.2">
      <c r="A70" s="177"/>
      <c r="B70" s="177"/>
      <c r="C70" s="177"/>
      <c r="D70" s="177"/>
      <c r="E70" s="176"/>
    </row>
    <row r="71" spans="1:5" x14ac:dyDescent="0.2">
      <c r="A71" s="177"/>
      <c r="B71" s="177"/>
      <c r="C71" s="177"/>
      <c r="D71" s="177"/>
      <c r="E71" s="176"/>
    </row>
    <row r="72" spans="1:5" ht="12" x14ac:dyDescent="0.2">
      <c r="A72" s="180" t="s">
        <v>591</v>
      </c>
      <c r="B72" s="180"/>
      <c r="C72" s="180"/>
      <c r="D72" s="180"/>
      <c r="E72" s="180"/>
    </row>
    <row r="73" spans="1:5" ht="12" x14ac:dyDescent="0.2">
      <c r="A73" s="181" t="s">
        <v>592</v>
      </c>
      <c r="B73" s="181"/>
      <c r="C73" s="181"/>
      <c r="D73" s="181"/>
      <c r="E73" s="181"/>
    </row>
    <row r="74" spans="1:5" x14ac:dyDescent="0.2">
      <c r="A74" s="175"/>
      <c r="B74" s="176"/>
      <c r="C74" s="176"/>
      <c r="D74" s="176"/>
      <c r="E74" s="176"/>
    </row>
    <row r="75" spans="1:5" x14ac:dyDescent="0.2">
      <c r="A75" s="175"/>
      <c r="B75" s="176"/>
      <c r="C75" s="176"/>
      <c r="D75" s="176"/>
      <c r="E75" s="176"/>
    </row>
  </sheetData>
  <sheetProtection formatCells="0" formatColumns="0" formatRows="0" insertColumns="0" insertRows="0" insertHyperlinks="0" deleteColumns="0" deleteRows="0" sort="0" autoFilter="0" pivotTables="0"/>
  <mergeCells count="8">
    <mergeCell ref="A72:E72"/>
    <mergeCell ref="A73:E73"/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61" fitToWidth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revision/>
  <cp:lastPrinted>2025-01-16T22:48:20Z</cp:lastPrinted>
  <dcterms:created xsi:type="dcterms:W3CDTF">2012-12-11T20:36:24Z</dcterms:created>
  <dcterms:modified xsi:type="dcterms:W3CDTF">2025-01-16T23:03:54Z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