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Sistecad\Contacad\salen\042024\"/>
    </mc:Choice>
  </mc:AlternateContent>
  <bookViews>
    <workbookView xWindow="-105" yWindow="-105" windowWidth="23250" windowHeight="1245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5" l="1"/>
  <c r="A2" i="12"/>
  <c r="B7" i="12"/>
  <c r="C7" i="12"/>
  <c r="D7" i="12"/>
  <c r="E7" i="12"/>
  <c r="F7" i="12"/>
  <c r="G7" i="12"/>
  <c r="B18" i="12"/>
  <c r="C18" i="12"/>
  <c r="D18" i="12"/>
  <c r="E18" i="12"/>
  <c r="F18" i="12"/>
  <c r="G18" i="12"/>
  <c r="F29"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D29" i="12"/>
  <c r="E29" i="12"/>
  <c r="C47" i="2"/>
  <c r="C62" i="2" s="1"/>
  <c r="B47" i="2"/>
  <c r="B62" i="2" s="1"/>
  <c r="C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F12" i="10"/>
  <c r="C9" i="10" l="1"/>
  <c r="E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19" i="8"/>
  <c r="D19" i="8"/>
  <c r="E19" i="8"/>
  <c r="F19" i="8"/>
  <c r="G19" i="8"/>
  <c r="B1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75" i="6" s="1"/>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B9" i="3"/>
  <c r="F75" i="2"/>
  <c r="E75" i="2"/>
  <c r="F68" i="2"/>
  <c r="E68" i="2"/>
  <c r="F63" i="2"/>
  <c r="E63" i="2"/>
  <c r="F57" i="2"/>
  <c r="E57" i="2"/>
  <c r="F42" i="2"/>
  <c r="E42" i="2"/>
  <c r="F38" i="2"/>
  <c r="E38" i="2"/>
  <c r="F31" i="2"/>
  <c r="E31" i="2"/>
  <c r="F27" i="2"/>
  <c r="E27" i="2"/>
  <c r="F23" i="2"/>
  <c r="E23" i="2"/>
  <c r="F19" i="2"/>
  <c r="E19" i="2"/>
  <c r="F9" i="2"/>
  <c r="E9" i="2"/>
  <c r="G59" i="6" l="1"/>
  <c r="E65" i="6"/>
  <c r="F65" i="6"/>
  <c r="G28" i="6"/>
  <c r="F8" i="3"/>
  <c r="F20" i="3" s="1"/>
  <c r="C8" i="3"/>
  <c r="C20" i="3" s="1"/>
  <c r="D41" i="6"/>
  <c r="G27" i="9"/>
  <c r="C65" i="6"/>
  <c r="H8" i="3"/>
  <c r="H20" i="3" s="1"/>
  <c r="F29" i="8"/>
  <c r="C9" i="9"/>
  <c r="E29" i="8"/>
  <c r="G146" i="7"/>
  <c r="E84" i="7"/>
  <c r="G71" i="7"/>
  <c r="G62" i="7"/>
  <c r="G28" i="7"/>
  <c r="C9" i="7"/>
  <c r="F41" i="6"/>
  <c r="C41" i="6"/>
  <c r="D8" i="3"/>
  <c r="D20" i="3" s="1"/>
  <c r="E79" i="2"/>
  <c r="F79" i="2"/>
  <c r="F47" i="2"/>
  <c r="F59" i="2" s="1"/>
  <c r="E47" i="2"/>
  <c r="E59" i="2" s="1"/>
  <c r="K20" i="4"/>
  <c r="E20" i="4"/>
  <c r="I20" i="4"/>
  <c r="C43" i="9"/>
  <c r="B43" i="9"/>
  <c r="D9" i="9"/>
  <c r="E9" i="9"/>
  <c r="G9" i="9"/>
  <c r="B9" i="9"/>
  <c r="D43" i="9"/>
  <c r="E43" i="9"/>
  <c r="G43" i="9"/>
  <c r="B29" i="8"/>
  <c r="D29" i="8"/>
  <c r="C29" i="8"/>
  <c r="G29" i="8"/>
  <c r="G123" i="7"/>
  <c r="B84" i="7"/>
  <c r="C84" i="7"/>
  <c r="G18" i="7"/>
  <c r="G38" i="7"/>
  <c r="G75" i="7"/>
  <c r="G93" i="7"/>
  <c r="G133" i="7"/>
  <c r="G150" i="7"/>
  <c r="B9" i="7"/>
  <c r="D84" i="7"/>
  <c r="E9" i="7"/>
  <c r="F84" i="7"/>
  <c r="G58" i="7"/>
  <c r="G113" i="7"/>
  <c r="G137" i="7"/>
  <c r="B41" i="6"/>
  <c r="B65" i="6"/>
  <c r="G54" i="6"/>
  <c r="D65" i="6"/>
  <c r="E41" i="6"/>
  <c r="E70" i="6" s="1"/>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E77" i="9" l="1"/>
  <c r="F70" i="6"/>
  <c r="C70" i="6"/>
  <c r="G41" i="6"/>
  <c r="D70" i="6"/>
  <c r="C77" i="9"/>
  <c r="G77" i="9"/>
  <c r="D77" i="9"/>
  <c r="F159" i="7"/>
  <c r="E159" i="7"/>
  <c r="B159" i="7"/>
  <c r="G9" i="7"/>
  <c r="C159" i="7"/>
  <c r="G65" i="6"/>
  <c r="G70" i="6" s="1"/>
  <c r="B70" i="6"/>
  <c r="E81" i="2"/>
  <c r="F81" i="2"/>
  <c r="B77" i="9"/>
  <c r="F77" i="9"/>
  <c r="D159" i="7"/>
  <c r="G84" i="7"/>
  <c r="G42" i="6"/>
  <c r="G159" i="7" l="1"/>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<sst xmlns="http://schemas.openxmlformats.org/spreadsheetml/2006/main" count="802" uniqueCount="556">
  <si>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</si>
  <si>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</si>
  <si>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</si>
  <si>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</si>
  <si>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</si>
  <si>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</si>
  <si>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</si>
  <si>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</si>
  <si>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</si>
  <si>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</si>
  <si>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</si>
  <si>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</si>
  <si>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</si>
  <si>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</si>
  <si>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</si>
  <si>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</si>
  <si>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</si>
  <si>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</si>
  <si>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</si>
  <si>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</si>
  <si>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</si>
  <si>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</si>
  <si>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</si>
  <si>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</si>
  <si>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</si>
  <si>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</si>
  <si>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</si>
  <si>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</si>
  <si>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</si>
  <si>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</si>
  <si>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</si>
  <si>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</si>
  <si>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</si>
  <si>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</si>
  <si>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</si>
  <si>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</si>
  <si>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</si>
  <si>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</si>
  <si>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</si>
  <si>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</si>
  <si>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</si>
  <si>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</si>
  <si>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</si>
  <si>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</si>
  <si>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</si>
  <si>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</si>
  <si>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</si>
  <si>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</si>
  <si>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</si>
  <si>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</si>
  <si>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</si>
  <si>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</si>
  <si>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</si>
  <si>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</si>
  <si>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</si>
  <si>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</si>
  <si>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</si>
  <si>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</si>
  <si>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</si>
  <si>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</si>
  <si>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</si>
  <si>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</si>
  <si>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</si>
  <si>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</si>
  <si>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</si>
  <si>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</si>
  <si>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</si>
  <si>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</si>
  <si>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</si>
  <si>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</si>
  <si>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</si>
  <si>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</si>
  <si>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</si>
  <si>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</si>
  <si>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</si>
  <si>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</si>
  <si>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</si>
  <si>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</si>
  <si>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</si>
  <si>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</si>
  <si>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</si>
  <si>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</si>
  <si>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</si>
  <si>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</si>
  <si>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</si>
  <si>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</si>
  <si>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</si>
  <si>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</si>
  <si>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</si>
  <si>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</si>
  <si>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</si>
  <si>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</si>
  <si>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</si>
  <si>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</si>
  <si>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</si>
  <si>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</si>
  <si>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</si>
  <si>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</si>
  <si>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</si>
  <si>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</si>
  <si>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</si>
  <si>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</si>
  <si>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</si>
  <si>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</si>
  <si>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</si>
  <si>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</si>
  <si>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</si>
  <si>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</si>
  <si>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</si>
  <si>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</si>
  <si>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</si>
  <si>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</si>
  <si>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</si>
  <si>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</si>
  <si>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</si>
  <si>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</si>
  <si>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</si>
  <si>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</si>
  <si>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</si>
  <si>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</si>
  <si>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</si>
  <si>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</si>
  <si>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</si>
  <si>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</si>
  <si>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</si>
  <si>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</si>
  <si>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</si>
  <si>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</si>
  <si>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</si>
  <si>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</si>
  <si>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</si>
  <si>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</si>
  <si>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</si>
  <si>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</si>
  <si>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</si>
  <si>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</si>
  <si>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</si>
  <si>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</si>
  <si>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</si>
  <si>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</si>
  <si>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</si>
  <si>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</si>
  <si>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</si>
  <si>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</si>
  <si>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</si>
  <si>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</si>
  <si>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</si>
  <si>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</si>
  <si>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</si>
  <si>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</si>
  <si>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</si>
  <si>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</si>
  <si>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</si>
  <si>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</si>
  <si>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</si>
  <si>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</si>
  <si>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</si>
  <si>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</si>
  <si>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</si>
  <si>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</si>
  <si>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</si>
  <si>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</si>
  <si>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</si>
  <si>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</si>
  <si>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</si>
  <si>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</si>
  <si>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</si>
  <si>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</si>
  <si>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</si>
  <si>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</si>
  <si>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</si>
  <si>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</si>
  <si>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</si>
  <si>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</si>
  <si>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</si>
  <si>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</si>
  <si>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</si>
  <si>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</si>
  <si>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</si>
  <si>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</si>
  <si>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</si>
  <si>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</si>
  <si>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</si>
  <si>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</si>
  <si>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</si>
  <si>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</si>
  <si>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</si>
  <si>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</si>
  <si>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</si>
  <si>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</si>
  <si>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</si>
  <si>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</si>
  <si>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</si>
  <si>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</si>
  <si>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</si>
  <si>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</si>
  <si>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</si>
  <si>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</si>
  <si>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</si>
  <si>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</si>
  <si>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</si>
  <si>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</si>
  <si>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</si>
  <si>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</si>
  <si>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</si>
  <si>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</si>
  <si>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</si>
  <si>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</si>
  <si>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</si>
  <si>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</si>
  <si>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</si>
  <si>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</si>
  <si>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</si>
  <si>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</si>
  <si>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</si>
  <si>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</si>
  <si>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</si>
  <si>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</si>
  <si>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</si>
  <si>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</si>
  <si>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</si>
  <si>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</si>
  <si>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</si>
  <si>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</si>
  <si>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</si>
  <si>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</si>
  <si>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</si>
  <si>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</si>
  <si>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</si>
  <si>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</si>
  <si>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</si>
  <si>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</si>
  <si>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</si>
  <si>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</si>
  <si>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</si>
  <si>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</si>
  <si>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</si>
  <si>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</si>
  <si>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</si>
  <si>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</si>
  <si>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</si>
  <si>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</si>
  <si>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</si>
  <si>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</si>
  <si>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</si>
  <si>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</si>
  <si>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</si>
  <si>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</si>
  <si>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</si>
  <si>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</si>
  <si>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</si>
  <si>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</si>
  <si>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</si>
  <si>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</si>
  <si>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</si>
  <si>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</si>
  <si>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</si>
  <si>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</si>
  <si>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</si>
  <si>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</si>
  <si>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</si>
  <si>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</si>
  <si>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</si>
  <si>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</si>
  <si>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</si>
  <si>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</si>
  <si>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</si>
  <si>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</si>
  <si>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</si>
  <si>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</si>
  <si>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</si>
  <si>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</si>
  <si>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</si>
  <si>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</si>
  <si>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</si>
  <si>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</si>
  <si>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</si>
  <si>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</si>
  <si>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</si>
  <si>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</si>
  <si>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</si>
  <si>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</si>
  <si>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</si>
  <si>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</si>
  <si>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</si>
  <si>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</si>
  <si>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</si>
  <si>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</si>
  <si>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</si>
  <si>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</si>
  <si>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</si>
  <si>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</si>
  <si>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</si>
  <si>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</si>
  <si>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</si>
  <si>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</si>
  <si>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</si>
  <si>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</si>
  <si>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</si>
  <si>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</si>
  <si>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</si>
  <si>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</si>
  <si>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</si>
  <si>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</si>
  <si>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</si>
  <si>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</si>
  <si>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</si>
  <si>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</si>
  <si>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</si>
  <si>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</si>
  <si>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</si>
  <si>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</si>
  <si>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</si>
  <si>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</si>
  <si>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</si>
  <si>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</si>
  <si>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</si>
  <si>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</si>
  <si>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</si>
  <si>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</si>
  <si>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</si>
  <si>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</si>
  <si>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</si>
  <si>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</si>
  <si>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</si>
  <si>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</si>
  <si>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</si>
  <si>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</si>
  <si>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</si>
  <si>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</si>
  <si>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</si>
  <si>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</si>
  <si>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</si>
  <si>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</si>
  <si>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</si>
  <si>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</si>
  <si>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</si>
  <si>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</si>
  <si>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</si>
  <si>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</si>
  <si>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</si>
  <si>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</si>
  <si>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</si>
  <si>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</si>
  <si>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</si>
  <si>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</si>
  <si>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</si>
  <si>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</si>
  <si>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</si>
  <si>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</si>
  <si>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</si>
  <si>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</si>
  <si>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</si>
  <si>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</si>
  <si>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</si>
  <si>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</si>
  <si>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</si>
  <si>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</si>
  <si>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</si>
  <si>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</si>
  <si>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</si>
  <si>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</si>
  <si>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</si>
  <si>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</si>
  <si>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</si>
  <si>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</si>
  <si>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</si>
  <si>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</si>
  <si>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</si>
  <si>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</si>
  <si>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</si>
  <si>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</si>
  <si>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</si>
  <si>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</si>
  <si>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</si>
  <si>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</si>
  <si>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</si>
  <si>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</si>
  <si>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</si>
  <si>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</si>
  <si>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</si>
  <si>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</si>
  <si>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</si>
  <si>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</si>
  <si>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</si>
  <si>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</si>
  <si>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</si>
  <si>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</si>
  <si>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</si>
  <si>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</si>
  <si>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</si>
  <si>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</si>
  <si>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</si>
  <si>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</si>
  <si>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</si>
  <si>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</si>
  <si>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</si>
  <si>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</si>
  <si>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</si>
  <si>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</si>
  <si>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</si>
  <si>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</si>
  <si>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</si>
  <si>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</si>
  <si>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</si>
  <si>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</si>
  <si>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</si>
  <si>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</si>
  <si>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</si>
  <si>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</si>
  <si>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</si>
  <si>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</si>
  <si>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</si>
  <si>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</si>
  <si>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</si>
  <si>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</si>
  <si>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</si>
  <si>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</si>
  <si>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</si>
  <si>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</si>
  <si>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</si>
  <si>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</si>
  <si>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</si>
  <si>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</si>
  <si>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</si>
  <si>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</si>
  <si>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</si>
  <si>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</si>
  <si>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</si>
  <si>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</si>
  <si>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</si>
  <si>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</si>
  <si>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</si>
  <si>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</si>
  <si>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</si>
  <si>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</si>
  <si>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</si>
  <si>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</si>
  <si>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</si>
  <si>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</si>
  <si>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</si>
  <si>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</si>
  <si>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</si>
  <si>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</si>
  <si>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</si>
  <si>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</si>
  <si>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</si>
  <si>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</si>
  <si>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</si>
  <si>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</si>
  <si>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</si>
  <si>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</si>
  <si>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</si>
  <si>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</si>
  <si>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</si>
  <si>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</si>
  <si>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</si>
  <si>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</si>
  <si>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</si>
  <si>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</si>
  <si>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</si>
  <si>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</si>
  <si>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</si>
  <si>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</si>
  <si>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</si>
  <si>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</si>
  <si>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</si>
  <si>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</si>
  <si>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</si>
  <si>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</si>
  <si>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</si>
  <si>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</si>
  <si>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</si>
  <si>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</si>
  <si>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</si>
  <si>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</si>
  <si>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</si>
  <si>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</si>
  <si>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</si>
  <si>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</si>
  <si>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</si>
  <si>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</si>
  <si>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</si>
  <si>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</si>
  <si>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</si>
  <si>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</si>
  <si>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</si>
  <si>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</si>
  <si>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</si>
  <si>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</si>
  <si>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</si>
  <si>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</si>
  <si>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</si>
  <si>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</si>
  <si>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</si>
  <si>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</si>
  <si>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</si>
  <si>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</si>
  <si>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</si>
  <si>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</si>
  <si>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</si>
  <si>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</si>
  <si>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</si>
  <si>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</si>
  <si>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</si>
  <si>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</si>
  <si>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</si>
  <si>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</si>
  <si>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</si>
  <si>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</si>
  <si>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</si>
  <si>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</si>
  <si>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</si>
  <si>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</si>
  <si>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</si>
  <si>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</si>
  <si>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</si>
  <si>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</si>
  <si>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</si>
  <si>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</si>
  <si>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</si>
  <si>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</si>
  <si>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</si>
  <si>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</si>
  <si>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</si>
  <si>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</si>
  <si>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</si>
  <si>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</si>
  <si>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</si>
  <si>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</si>
  <si>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</si>
  <si>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</si>
  <si>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</si>
  <si>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</si>
  <si>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</si>
  <si>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</si>
  <si>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</si>
  <si>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</si>
  <si>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</si>
  <si>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</si>
  <si>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</si>
  <si>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</si>
  <si>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</si>
  <si>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</si>
  <si>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</si>
  <si>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</si>
  <si>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</si>
  <si>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</si>
  <si>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SISTEMA PARA EL DESARROLLO INTEGRAL DE LA FAMILIA DEL MUNICIPIO DE CORONEO GTO</t>
  </si>
  <si>
    <t>AL 31 DE DICIEMBRE DE 2023  Y AL 31 DE DICIEMBRE DEL 2024</t>
  </si>
  <si>
    <t>DEL 1 DE ENERO DEL 2024 AL 31 DE DICIEMBRE DEL 2024</t>
  </si>
  <si>
    <t>04102 Direccion</t>
  </si>
  <si>
    <t>04201 Cadi</t>
  </si>
  <si>
    <t>04203 Centro gerontologico</t>
  </si>
  <si>
    <t>04207 Procuraduria auxiliar</t>
  </si>
  <si>
    <t>04208 Programa alimentario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</si>
</sst>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88">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cellStyle name="Normal 2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oral/Memo/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82"/>
  <sheetViews>
    <sheetView showGridLines="0" tabSelected="1" topLeftCell="A16" zoomScale="70" zoomScaleNormal="70" workbookViewId="0">
      <selection activeCell="C48" sqref="C48"/>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57" t="s">
        <v>0</v>
      </c>
      <c r="B1" s="158"/>
      <c r="C1" s="158"/>
      <c r="D1" s="158"/>
      <c r="E1" s="158"/>
      <c r="F1" s="159"/>
    </row>
    <row r="2" spans="1:6" ht="15" customHeight="1" x14ac:dyDescent="0.25">
      <c r="A2" s="112" t="s">
        <v>548</v>
      </c>
      <c r="B2" s="113"/>
      <c r="C2" s="113"/>
      <c r="D2" s="113"/>
      <c r="E2" s="113"/>
      <c r="F2" s="114"/>
    </row>
    <row r="3" spans="1:6" ht="15" customHeight="1" x14ac:dyDescent="0.25">
      <c r="A3" s="115" t="s">
        <v>1</v>
      </c>
      <c r="B3" s="116"/>
      <c r="C3" s="116"/>
      <c r="D3" s="116"/>
      <c r="E3" s="116"/>
      <c r="F3" s="117"/>
    </row>
    <row r="4" spans="1:6" ht="12.95" customHeight="1" x14ac:dyDescent="0.25">
      <c r="A4" s="115" t="s">
        <v>549</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538</v>
      </c>
      <c r="C6" s="1" t="s">
        <v>539</v>
      </c>
      <c r="D6" s="43" t="s">
        <v>4</v>
      </c>
      <c r="E6" s="42" t="s">
        <v>538</v>
      </c>
      <c r="F6" s="1" t="s">
        <v>539</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1235978.92</v>
      </c>
      <c r="C9" s="61">
        <f>SUM(C10:C16)</f>
        <v>472953.59</v>
      </c>
      <c r="D9" s="47" t="s">
        <v>10</v>
      </c>
      <c r="E9" s="48">
        <f>SUM(E10:E18)</f>
        <v>426773.93</v>
      </c>
      <c r="F9" s="48">
        <f>SUM(F10:F18)</f>
        <v>435585.14</v>
      </c>
    </row>
    <row r="10" spans="1:6" x14ac:dyDescent="0.25">
      <c r="A10" s="49" t="s">
        <v>11</v>
      </c>
      <c r="B10" s="61">
        <v>5000</v>
      </c>
      <c r="C10" s="61">
        <v>5000</v>
      </c>
      <c r="D10" s="49" t="s">
        <v>12</v>
      </c>
      <c r="E10" s="61">
        <v>11641.79</v>
      </c>
      <c r="F10" s="48">
        <v>11641.79</v>
      </c>
    </row>
    <row r="11" spans="1:6" x14ac:dyDescent="0.25">
      <c r="A11" s="49" t="s">
        <v>13</v>
      </c>
      <c r="B11" s="61">
        <v>0</v>
      </c>
      <c r="C11" s="61">
        <v>0</v>
      </c>
      <c r="D11" s="49" t="s">
        <v>14</v>
      </c>
      <c r="E11" s="61">
        <v>2687.74</v>
      </c>
      <c r="F11" s="48">
        <v>2687.74</v>
      </c>
    </row>
    <row r="12" spans="1:6" x14ac:dyDescent="0.25">
      <c r="A12" s="49" t="s">
        <v>15</v>
      </c>
      <c r="B12" s="61">
        <v>1191940.46</v>
      </c>
      <c r="C12" s="61">
        <v>428915.13</v>
      </c>
      <c r="D12" s="49" t="s">
        <v>16</v>
      </c>
      <c r="E12" s="61">
        <v>0</v>
      </c>
      <c r="F12" s="48">
        <v>0</v>
      </c>
    </row>
    <row r="13" spans="1:6" x14ac:dyDescent="0.25">
      <c r="A13" s="49" t="s">
        <v>17</v>
      </c>
      <c r="B13" s="61">
        <v>0</v>
      </c>
      <c r="C13" s="61">
        <v>0</v>
      </c>
      <c r="D13" s="49" t="s">
        <v>18</v>
      </c>
      <c r="E13" s="61">
        <v>0</v>
      </c>
      <c r="F13" s="48">
        <v>0</v>
      </c>
    </row>
    <row r="14" spans="1:6" x14ac:dyDescent="0.25">
      <c r="A14" s="49" t="s">
        <v>19</v>
      </c>
      <c r="B14" s="61">
        <v>0</v>
      </c>
      <c r="C14" s="61">
        <v>0</v>
      </c>
      <c r="D14" s="49" t="s">
        <v>20</v>
      </c>
      <c r="E14" s="61">
        <v>0</v>
      </c>
      <c r="F14" s="48">
        <v>0</v>
      </c>
    </row>
    <row r="15" spans="1:6" x14ac:dyDescent="0.25">
      <c r="A15" s="49" t="s">
        <v>21</v>
      </c>
      <c r="B15" s="61">
        <v>39038.46</v>
      </c>
      <c r="C15" s="61">
        <v>39038.46</v>
      </c>
      <c r="D15" s="49" t="s">
        <v>22</v>
      </c>
      <c r="E15" s="61">
        <v>0</v>
      </c>
      <c r="F15" s="48">
        <v>0</v>
      </c>
    </row>
    <row r="16" spans="1:6" x14ac:dyDescent="0.25">
      <c r="A16" s="49" t="s">
        <v>23</v>
      </c>
      <c r="B16" s="61">
        <v>0</v>
      </c>
      <c r="C16" s="61">
        <v>0</v>
      </c>
      <c r="D16" s="49" t="s">
        <v>24</v>
      </c>
      <c r="E16" s="61">
        <v>415290.86</v>
      </c>
      <c r="F16" s="48">
        <v>424102.07</v>
      </c>
    </row>
    <row r="17" spans="1:6" x14ac:dyDescent="0.25">
      <c r="A17" s="47" t="s">
        <v>25</v>
      </c>
      <c r="B17" s="61">
        <f>SUM(B18:B24)</f>
        <v>15566.39</v>
      </c>
      <c r="C17" s="61">
        <f>SUM(C18:C24)</f>
        <v>15566.39</v>
      </c>
      <c r="D17" s="49" t="s">
        <v>26</v>
      </c>
      <c r="E17" s="61">
        <v>0</v>
      </c>
      <c r="F17" s="48">
        <v>0</v>
      </c>
    </row>
    <row r="18" spans="1:6" x14ac:dyDescent="0.25">
      <c r="A18" s="49" t="s">
        <v>27</v>
      </c>
      <c r="B18" s="61">
        <v>0</v>
      </c>
      <c r="C18" s="61">
        <v>0</v>
      </c>
      <c r="D18" s="49" t="s">
        <v>28</v>
      </c>
      <c r="E18" s="61">
        <v>-2846.46</v>
      </c>
      <c r="F18" s="48">
        <v>-2846.46</v>
      </c>
    </row>
    <row r="19" spans="1:6" x14ac:dyDescent="0.25">
      <c r="A19" s="49" t="s">
        <v>29</v>
      </c>
      <c r="B19" s="61">
        <v>0</v>
      </c>
      <c r="C19" s="61">
        <v>0</v>
      </c>
      <c r="D19" s="47" t="s">
        <v>30</v>
      </c>
      <c r="E19" s="48">
        <f>SUM(E20:E22)</f>
        <v>13825</v>
      </c>
      <c r="F19" s="48">
        <f>SUM(F20:F22)</f>
        <v>13825</v>
      </c>
    </row>
    <row r="20" spans="1:6" x14ac:dyDescent="0.25">
      <c r="A20" s="49" t="s">
        <v>31</v>
      </c>
      <c r="B20" s="61">
        <v>15566.39</v>
      </c>
      <c r="C20" s="61">
        <v>15566.39</v>
      </c>
      <c r="D20" s="49" t="s">
        <v>32</v>
      </c>
      <c r="E20" s="61">
        <v>0</v>
      </c>
      <c r="F20" s="48">
        <v>0</v>
      </c>
    </row>
    <row r="21" spans="1:6" x14ac:dyDescent="0.25">
      <c r="A21" s="49" t="s">
        <v>33</v>
      </c>
      <c r="B21" s="61">
        <v>0</v>
      </c>
      <c r="C21" s="61">
        <v>0</v>
      </c>
      <c r="D21" s="49" t="s">
        <v>34</v>
      </c>
      <c r="E21" s="61">
        <v>0</v>
      </c>
      <c r="F21" s="48">
        <v>0</v>
      </c>
    </row>
    <row r="22" spans="1:6" x14ac:dyDescent="0.25">
      <c r="A22" s="49" t="s">
        <v>35</v>
      </c>
      <c r="B22" s="61">
        <v>0</v>
      </c>
      <c r="C22" s="61">
        <v>0</v>
      </c>
      <c r="D22" s="49" t="s">
        <v>36</v>
      </c>
      <c r="E22" s="61">
        <v>13825</v>
      </c>
      <c r="F22" s="48">
        <v>13825</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0</v>
      </c>
      <c r="C25" s="61">
        <f>SUM(C26:C30)</f>
        <v>0</v>
      </c>
      <c r="D25" s="49" t="s">
        <v>42</v>
      </c>
      <c r="E25" s="61">
        <v>0</v>
      </c>
      <c r="F25" s="48">
        <v>0</v>
      </c>
    </row>
    <row r="26" spans="1:6" x14ac:dyDescent="0.25">
      <c r="A26" s="49" t="s">
        <v>43</v>
      </c>
      <c r="B26" s="61">
        <v>0</v>
      </c>
      <c r="C26" s="61">
        <v>0</v>
      </c>
      <c r="D26" s="47" t="s">
        <v>44</v>
      </c>
      <c r="E26" s="61">
        <v>0</v>
      </c>
      <c r="F26" s="48">
        <v>0</v>
      </c>
    </row>
    <row r="27" spans="1:6" x14ac:dyDescent="0.25">
      <c r="A27" s="49" t="s">
        <v>45</v>
      </c>
      <c r="B27" s="61">
        <v>0</v>
      </c>
      <c r="C27" s="61">
        <v>0</v>
      </c>
      <c r="D27" s="47" t="s">
        <v>46</v>
      </c>
      <c r="E27" s="48">
        <f>SUM(E28:E30)</f>
        <v>0</v>
      </c>
      <c r="F27" s="48">
        <f>SUM(F28:F30)</f>
        <v>0</v>
      </c>
    </row>
    <row r="28" spans="1:6" x14ac:dyDescent="0.25">
      <c r="A28" s="49" t="s">
        <v>47</v>
      </c>
      <c r="B28" s="61">
        <v>0</v>
      </c>
      <c r="C28" s="61">
        <v>0</v>
      </c>
      <c r="D28" s="49" t="s">
        <v>48</v>
      </c>
      <c r="E28" s="61">
        <v>0</v>
      </c>
      <c r="F28" s="48">
        <v>0</v>
      </c>
    </row>
    <row r="29" spans="1:6" x14ac:dyDescent="0.25">
      <c r="A29" s="49" t="s">
        <v>49</v>
      </c>
      <c r="B29" s="61">
        <v>0</v>
      </c>
      <c r="C29" s="61">
        <v>0</v>
      </c>
      <c r="D29" s="49" t="s">
        <v>50</v>
      </c>
      <c r="E29" s="61">
        <v>0</v>
      </c>
      <c r="F29" s="48">
        <v>0</v>
      </c>
    </row>
    <row r="30" spans="1:6" x14ac:dyDescent="0.25">
      <c r="A30" s="49" t="s">
        <v>51</v>
      </c>
      <c r="B30" s="61">
        <v>0</v>
      </c>
      <c r="C30" s="61">
        <v>0</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0</v>
      </c>
      <c r="C37" s="61">
        <v>0</v>
      </c>
      <c r="D37" s="49" t="s">
        <v>66</v>
      </c>
      <c r="E37" s="61">
        <v>0</v>
      </c>
      <c r="F37" s="48">
        <v>0</v>
      </c>
    </row>
    <row r="38" spans="1:6" x14ac:dyDescent="0.25">
      <c r="A38" s="47" t="s">
        <v>497</v>
      </c>
      <c r="B38" s="61">
        <f>SUM(B39:B40)</f>
        <v>0</v>
      </c>
      <c r="C38" s="61">
        <f>SUM(C39:C40)</f>
        <v>0</v>
      </c>
      <c r="D38" s="47" t="s">
        <v>67</v>
      </c>
      <c r="E38" s="48">
        <f>SUM(E39:E41)</f>
        <v>23767.200000000001</v>
      </c>
      <c r="F38" s="48">
        <f>SUM(F39:F41)</f>
        <v>23767.200000000001</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23767.200000000001</v>
      </c>
      <c r="F41" s="48">
        <v>23767.200000000001</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f>
        <v>1251545.3099999998</v>
      </c>
      <c r="C47" s="12">
        <f>C9+C17+C25+C31+C38+C41+C37</f>
        <v>488519.98000000004</v>
      </c>
      <c r="D47" s="2" t="s">
        <v>83</v>
      </c>
      <c r="E47" s="4">
        <f>E9+E19+E23+E26+E27+E31+E38+E42</f>
        <v>464366.13</v>
      </c>
      <c r="F47" s="4">
        <f>F9+F19+F23+F26+F27+F31+F38+F42</f>
        <v>473177.34</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0</v>
      </c>
      <c r="F50" s="48">
        <v>0</v>
      </c>
    </row>
    <row r="51" spans="1:6" x14ac:dyDescent="0.25">
      <c r="A51" s="47" t="s">
        <v>88</v>
      </c>
      <c r="B51" s="61">
        <v>0</v>
      </c>
      <c r="C51" s="61">
        <v>0</v>
      </c>
      <c r="D51" s="47" t="s">
        <v>89</v>
      </c>
      <c r="E51" s="61">
        <v>0</v>
      </c>
      <c r="F51" s="48">
        <v>0</v>
      </c>
    </row>
    <row r="52" spans="1:6" x14ac:dyDescent="0.25">
      <c r="A52" s="47" t="s">
        <v>90</v>
      </c>
      <c r="B52" s="61">
        <v>0</v>
      </c>
      <c r="C52" s="61">
        <v>0</v>
      </c>
      <c r="D52" s="47" t="s">
        <v>91</v>
      </c>
      <c r="E52" s="61">
        <v>0</v>
      </c>
      <c r="F52" s="48">
        <v>0</v>
      </c>
    </row>
    <row r="53" spans="1:6" x14ac:dyDescent="0.25">
      <c r="A53" s="47" t="s">
        <v>92</v>
      </c>
      <c r="B53" s="61">
        <v>1925447</v>
      </c>
      <c r="C53" s="61">
        <v>1818195.44</v>
      </c>
      <c r="D53" s="47" t="s">
        <v>93</v>
      </c>
      <c r="E53" s="61">
        <v>0</v>
      </c>
      <c r="F53" s="48">
        <v>0</v>
      </c>
    </row>
    <row r="54" spans="1:6" x14ac:dyDescent="0.25">
      <c r="A54" s="47" t="s">
        <v>94</v>
      </c>
      <c r="B54" s="61">
        <v>8874</v>
      </c>
      <c r="C54" s="61">
        <v>8874</v>
      </c>
      <c r="D54" s="47" t="s">
        <v>95</v>
      </c>
      <c r="E54" s="61">
        <v>0</v>
      </c>
      <c r="F54" s="48">
        <v>0</v>
      </c>
    </row>
    <row r="55" spans="1:6" x14ac:dyDescent="0.25">
      <c r="A55" s="47" t="s">
        <v>96</v>
      </c>
      <c r="B55" s="61">
        <v>0</v>
      </c>
      <c r="C55" s="61">
        <v>0</v>
      </c>
      <c r="D55" s="51" t="s">
        <v>97</v>
      </c>
      <c r="E55" s="61">
        <v>0</v>
      </c>
      <c r="F55" s="48">
        <v>0</v>
      </c>
    </row>
    <row r="56" spans="1:6" x14ac:dyDescent="0.25">
      <c r="A56" s="47" t="s">
        <v>98</v>
      </c>
      <c r="B56" s="61">
        <v>0</v>
      </c>
      <c r="C56" s="61">
        <v>0</v>
      </c>
      <c r="D56" s="46"/>
      <c r="E56" s="50"/>
      <c r="F56" s="50"/>
    </row>
    <row r="57" spans="1:6" x14ac:dyDescent="0.25">
      <c r="A57" s="47" t="s">
        <v>99</v>
      </c>
      <c r="B57" s="61">
        <v>58825.19</v>
      </c>
      <c r="C57" s="61">
        <v>58825.19</v>
      </c>
      <c r="D57" s="2" t="s">
        <v>100</v>
      </c>
      <c r="E57" s="4">
        <f>SUM(E50:E55)</f>
        <v>0</v>
      </c>
      <c r="F57" s="4">
        <f>SUM(F50:F55)</f>
        <v>0</v>
      </c>
    </row>
    <row r="58" spans="1:6" x14ac:dyDescent="0.25">
      <c r="A58" s="47" t="s">
        <v>101</v>
      </c>
      <c r="B58" s="61">
        <v>0</v>
      </c>
      <c r="C58" s="61">
        <v>0</v>
      </c>
      <c r="D58" s="46"/>
      <c r="E58" s="50"/>
      <c r="F58" s="50"/>
    </row>
    <row r="59" spans="1:6" x14ac:dyDescent="0.25">
      <c r="A59" s="46"/>
      <c r="B59" s="46"/>
      <c r="C59" s="46"/>
      <c r="D59" s="2" t="s">
        <v>102</v>
      </c>
      <c r="E59" s="4">
        <f>E47+E57</f>
        <v>464366.13</v>
      </c>
      <c r="F59" s="4">
        <f>F47+F57</f>
        <v>473177.34</v>
      </c>
    </row>
    <row r="60" spans="1:6" x14ac:dyDescent="0.25">
      <c r="A60" s="3" t="s">
        <v>103</v>
      </c>
      <c r="B60" s="12">
        <f>SUM(B50:B58)</f>
        <v>1993146.19</v>
      </c>
      <c r="C60" s="12">
        <f>SUM(C50:C58)</f>
        <v>1885894.63</v>
      </c>
      <c r="D60" s="46"/>
      <c r="E60" s="50"/>
      <c r="F60" s="50"/>
    </row>
    <row r="61" spans="1:6" x14ac:dyDescent="0.25">
      <c r="A61" s="46"/>
      <c r="B61" s="46"/>
      <c r="C61" s="46"/>
      <c r="D61" s="52" t="s">
        <v>104</v>
      </c>
      <c r="E61" s="50"/>
      <c r="F61" s="50"/>
    </row>
    <row r="62" spans="1:6" x14ac:dyDescent="0.25">
      <c r="A62" s="3" t="s">
        <v>105</v>
      </c>
      <c r="B62" s="12">
        <f>SUM(B47+B60)</f>
        <v>3244691.5</v>
      </c>
      <c r="C62" s="12">
        <f>SUM(C47+C60)</f>
        <v>2374414.61</v>
      </c>
      <c r="D62" s="46"/>
      <c r="E62" s="50"/>
      <c r="F62" s="50"/>
    </row>
    <row r="63" spans="1:6" x14ac:dyDescent="0.25">
      <c r="A63" s="46"/>
      <c r="B63" s="46"/>
      <c r="C63" s="46"/>
      <c r="D63" s="53" t="s">
        <v>106</v>
      </c>
      <c r="E63" s="48">
        <f>SUM(E64:E66)</f>
        <v>1649339.97</v>
      </c>
      <c r="F63" s="48">
        <f>SUM(F64:F66)</f>
        <v>1649339.97</v>
      </c>
    </row>
    <row r="64" spans="1:6" x14ac:dyDescent="0.25">
      <c r="A64" s="46"/>
      <c r="B64" s="46"/>
      <c r="C64" s="46"/>
      <c r="D64" s="47" t="s">
        <v>107</v>
      </c>
      <c r="E64" s="61">
        <v>1649339.97</v>
      </c>
      <c r="F64" s="48">
        <v>1649339.97</v>
      </c>
    </row>
    <row r="65" spans="1:6" x14ac:dyDescent="0.25">
      <c r="A65" s="46"/>
      <c r="B65" s="46"/>
      <c r="C65" s="46"/>
      <c r="D65" s="51" t="s">
        <v>108</v>
      </c>
      <c r="E65" s="61">
        <v>0</v>
      </c>
      <c r="F65" s="48">
        <v>0</v>
      </c>
    </row>
    <row r="66" spans="1:6" x14ac:dyDescent="0.25">
      <c r="A66" s="46"/>
      <c r="B66" s="46"/>
      <c r="C66" s="46"/>
      <c r="D66" s="47" t="s">
        <v>109</v>
      </c>
      <c r="E66" s="61">
        <v>0</v>
      </c>
      <c r="F66" s="48">
        <v>0</v>
      </c>
    </row>
    <row r="67" spans="1:6" x14ac:dyDescent="0.25">
      <c r="A67" s="46"/>
      <c r="B67" s="46"/>
      <c r="C67" s="46"/>
      <c r="D67" s="46"/>
      <c r="E67" s="50"/>
      <c r="F67" s="50"/>
    </row>
    <row r="68" spans="1:6" x14ac:dyDescent="0.25">
      <c r="A68" s="46"/>
      <c r="B68" s="46"/>
      <c r="C68" s="46"/>
      <c r="D68" s="53" t="s">
        <v>110</v>
      </c>
      <c r="E68" s="48">
        <f>SUM(E69:E73)</f>
        <v>1130985.3999999999</v>
      </c>
      <c r="F68" s="48">
        <f>SUM(F69:F73)</f>
        <v>251897.30000000005</v>
      </c>
    </row>
    <row r="69" spans="1:6" x14ac:dyDescent="0.25">
      <c r="A69" s="54"/>
      <c r="B69" s="46"/>
      <c r="C69" s="46"/>
      <c r="D69" s="47" t="s">
        <v>111</v>
      </c>
      <c r="E69" s="61">
        <v>879088.1</v>
      </c>
      <c r="F69" s="48">
        <v>-41019.839999999997</v>
      </c>
    </row>
    <row r="70" spans="1:6" x14ac:dyDescent="0.25">
      <c r="A70" s="54"/>
      <c r="B70" s="46"/>
      <c r="C70" s="46"/>
      <c r="D70" s="47" t="s">
        <v>112</v>
      </c>
      <c r="E70" s="61">
        <v>516076.31</v>
      </c>
      <c r="F70" s="48">
        <v>557096.15</v>
      </c>
    </row>
    <row r="71" spans="1:6" x14ac:dyDescent="0.25">
      <c r="A71" s="54"/>
      <c r="B71" s="46"/>
      <c r="C71" s="46"/>
      <c r="D71" s="47" t="s">
        <v>113</v>
      </c>
      <c r="E71" s="61">
        <v>-264179.01</v>
      </c>
      <c r="F71" s="48">
        <v>-264179.01</v>
      </c>
    </row>
    <row r="72" spans="1:6" x14ac:dyDescent="0.25">
      <c r="A72" s="54"/>
      <c r="B72" s="46"/>
      <c r="C72" s="46"/>
      <c r="D72" s="47" t="s">
        <v>114</v>
      </c>
      <c r="E72" s="61">
        <v>0</v>
      </c>
      <c r="F72" s="48">
        <v>0</v>
      </c>
    </row>
    <row r="73" spans="1:6" x14ac:dyDescent="0.25">
      <c r="A73" s="54"/>
      <c r="B73" s="46"/>
      <c r="C73" s="46"/>
      <c r="D73" s="47" t="s">
        <v>115</v>
      </c>
      <c r="E73" s="61">
        <v>0</v>
      </c>
      <c r="F73" s="48">
        <v>0</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2780325.37</v>
      </c>
      <c r="F79" s="4">
        <f>F63+F68+F75</f>
        <v>1901237.27</v>
      </c>
    </row>
    <row r="80" spans="1:6" x14ac:dyDescent="0.25">
      <c r="A80" s="54"/>
      <c r="B80" s="46"/>
      <c r="C80" s="46"/>
      <c r="D80" s="46"/>
      <c r="E80" s="50"/>
      <c r="F80" s="50"/>
    </row>
    <row r="81" spans="1:6" x14ac:dyDescent="0.25">
      <c r="A81" s="54"/>
      <c r="B81" s="46"/>
      <c r="C81" s="46"/>
      <c r="D81" s="2" t="s">
        <v>120</v>
      </c>
      <c r="E81" s="4">
        <f>E59+E79</f>
        <v>3244691.5</v>
      </c>
      <c r="F81" s="4">
        <f>F59+F79</f>
        <v>2374414.61</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dataValidation allowBlank="1" showInputMessage="1" showErrorMessage="1" prompt="20XN (d)" sqref="B6 E6"/>
    <dataValidation type="decimal" allowBlank="1" showInputMessage="1" showErrorMessage="1" sqref="E47:F47 E50:F81 E9:F45 B9:C62">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75" zoomScaleNormal="70" workbookViewId="0">
      <selection activeCell="A6" sqref="A6"/>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78" t="s">
        <v>420</v>
      </c>
      <c r="B1" s="178"/>
      <c r="C1" s="178"/>
      <c r="D1" s="178"/>
      <c r="E1" s="178"/>
      <c r="F1" s="178"/>
      <c r="G1" s="178"/>
    </row>
    <row r="2" spans="1:7" x14ac:dyDescent="0.25">
      <c r="A2" s="125" t="str">
        <f>'Formato 1'!A2</f>
        <v>SISTEMA PARA EL DESARROLLO INTEGRAL DE LA FAMILIA DEL MUNICIPIO DE CORONEO GTO</v>
      </c>
      <c r="B2" s="126"/>
      <c r="C2" s="126"/>
      <c r="D2" s="126"/>
      <c r="E2" s="126"/>
      <c r="F2" s="126"/>
      <c r="G2" s="127"/>
    </row>
    <row r="3" spans="1:7" x14ac:dyDescent="0.25">
      <c r="A3" s="128" t="s">
        <v>421</v>
      </c>
      <c r="B3" s="129"/>
      <c r="C3" s="129"/>
      <c r="D3" s="129"/>
      <c r="E3" s="129"/>
      <c r="F3" s="129"/>
      <c r="G3" s="130"/>
    </row>
    <row r="4" spans="1:7" x14ac:dyDescent="0.25">
      <c r="A4" s="128" t="s">
        <v>2</v>
      </c>
      <c r="B4" s="129"/>
      <c r="C4" s="129"/>
      <c r="D4" s="129"/>
      <c r="E4" s="129"/>
      <c r="F4" s="129"/>
      <c r="G4" s="130"/>
    </row>
    <row r="5" spans="1:7" x14ac:dyDescent="0.25">
      <c r="A5" s="128" t="s">
        <v>422</v>
      </c>
      <c r="B5" s="129"/>
      <c r="C5" s="129"/>
      <c r="D5" s="129"/>
      <c r="E5" s="129"/>
      <c r="F5" s="129"/>
      <c r="G5" s="130"/>
    </row>
    <row r="6" spans="1:7" ht="83.25" customHeight="1" x14ac:dyDescent="0.25">
      <c r="A6" s="26" t="s">
        <v>545</v>
      </c>
      <c r="B6" s="1" t="s">
        <v>544</v>
      </c>
      <c r="C6" s="42">
        <v>2025</v>
      </c>
      <c r="D6" s="42">
        <v>2026</v>
      </c>
      <c r="E6" s="42">
        <v>2027</v>
      </c>
      <c r="F6" s="42">
        <v>2028</v>
      </c>
      <c r="G6" s="42">
        <v>2029</v>
      </c>
    </row>
    <row r="7" spans="1:7" x14ac:dyDescent="0.25">
      <c r="A7" s="71" t="s">
        <v>424</v>
      </c>
      <c r="B7" s="36">
        <f>SUM(B8:B19)</f>
        <v>6439247.2700000005</v>
      </c>
      <c r="C7" s="36">
        <f t="shared" ref="C7:G7" si="0">SUM(C8:C19)</f>
        <v>6761209.6335000005</v>
      </c>
      <c r="D7" s="36">
        <f t="shared" si="0"/>
        <v>7099270.1151750004</v>
      </c>
      <c r="E7" s="36">
        <f t="shared" si="0"/>
        <v>7454233.6209337506</v>
      </c>
      <c r="F7" s="36">
        <f t="shared" si="0"/>
        <v>7826945.3019804377</v>
      </c>
      <c r="G7" s="36">
        <f t="shared" si="0"/>
        <v>8218292.5670794602</v>
      </c>
    </row>
    <row r="8" spans="1:7" x14ac:dyDescent="0.25">
      <c r="A8" s="64" t="s">
        <v>222</v>
      </c>
      <c r="B8" s="61">
        <v>0</v>
      </c>
      <c r="C8" s="61">
        <v>0</v>
      </c>
      <c r="D8" s="61">
        <v>0</v>
      </c>
      <c r="E8" s="61">
        <v>0</v>
      </c>
      <c r="F8" s="61">
        <v>0</v>
      </c>
      <c r="G8" s="61">
        <v>0</v>
      </c>
    </row>
    <row r="9" spans="1:7" x14ac:dyDescent="0.25">
      <c r="A9" s="64" t="s">
        <v>223</v>
      </c>
      <c r="B9" s="61">
        <v>0</v>
      </c>
      <c r="C9" s="61">
        <v>0</v>
      </c>
      <c r="D9" s="61">
        <v>0</v>
      </c>
      <c r="E9" s="61">
        <v>0</v>
      </c>
      <c r="F9" s="61">
        <v>0</v>
      </c>
      <c r="G9" s="61">
        <v>0</v>
      </c>
    </row>
    <row r="10" spans="1:7" x14ac:dyDescent="0.25">
      <c r="A10" s="64" t="s">
        <v>224</v>
      </c>
      <c r="B10" s="61">
        <v>0</v>
      </c>
      <c r="C10" s="61">
        <v>0</v>
      </c>
      <c r="D10" s="61">
        <v>0</v>
      </c>
      <c r="E10" s="61">
        <v>0</v>
      </c>
      <c r="F10" s="61">
        <v>0</v>
      </c>
      <c r="G10" s="61">
        <v>0</v>
      </c>
    </row>
    <row r="11" spans="1:7" x14ac:dyDescent="0.25">
      <c r="A11" s="64" t="s">
        <v>425</v>
      </c>
      <c r="B11" s="61">
        <v>0</v>
      </c>
      <c r="C11" s="61">
        <v>0</v>
      </c>
      <c r="D11" s="61">
        <v>0</v>
      </c>
      <c r="E11" s="61">
        <v>0</v>
      </c>
      <c r="F11" s="61">
        <v>0</v>
      </c>
      <c r="G11" s="61">
        <v>0</v>
      </c>
    </row>
    <row r="12" spans="1:7" x14ac:dyDescent="0.25">
      <c r="A12" s="64" t="s">
        <v>226</v>
      </c>
      <c r="B12" s="61">
        <v>0</v>
      </c>
      <c r="C12" s="61">
        <v>0</v>
      </c>
      <c r="D12" s="61">
        <v>0</v>
      </c>
      <c r="E12" s="61">
        <v>0</v>
      </c>
      <c r="F12" s="61">
        <v>0</v>
      </c>
      <c r="G12" s="61">
        <v>0</v>
      </c>
    </row>
    <row r="13" spans="1:7" x14ac:dyDescent="0.25">
      <c r="A13" s="64" t="s">
        <v>227</v>
      </c>
      <c r="B13" s="61">
        <v>318000</v>
      </c>
      <c r="C13" s="61">
        <v>333900</v>
      </c>
      <c r="D13" s="61">
        <v>350595</v>
      </c>
      <c r="E13" s="61">
        <v>368124.75</v>
      </c>
      <c r="F13" s="61">
        <v>386530.98749999999</v>
      </c>
      <c r="G13" s="61">
        <v>405857.53687499999</v>
      </c>
    </row>
    <row r="14" spans="1:7" x14ac:dyDescent="0.25">
      <c r="A14" s="65" t="s">
        <v>426</v>
      </c>
      <c r="B14" s="61">
        <v>18000</v>
      </c>
      <c r="C14" s="61">
        <v>18900</v>
      </c>
      <c r="D14" s="61">
        <v>19845</v>
      </c>
      <c r="E14" s="61">
        <v>20837.25</v>
      </c>
      <c r="F14" s="61">
        <v>21879.112499999999</v>
      </c>
      <c r="G14" s="61">
        <v>22973.068125000002</v>
      </c>
    </row>
    <row r="15" spans="1:7" x14ac:dyDescent="0.25">
      <c r="A15" s="65" t="s">
        <v>427</v>
      </c>
      <c r="B15" s="61">
        <v>0</v>
      </c>
      <c r="C15" s="61">
        <v>0</v>
      </c>
      <c r="D15" s="61">
        <v>0</v>
      </c>
      <c r="E15" s="61">
        <v>0</v>
      </c>
      <c r="F15" s="61">
        <v>0</v>
      </c>
      <c r="G15" s="61">
        <v>0</v>
      </c>
    </row>
    <row r="16" spans="1:7" x14ac:dyDescent="0.25">
      <c r="A16" s="66" t="s">
        <v>428</v>
      </c>
      <c r="B16" s="61">
        <v>0</v>
      </c>
      <c r="C16" s="61">
        <v>0</v>
      </c>
      <c r="D16" s="61">
        <v>0</v>
      </c>
      <c r="E16" s="61">
        <v>0</v>
      </c>
      <c r="F16" s="61">
        <v>0</v>
      </c>
      <c r="G16" s="61">
        <v>0</v>
      </c>
    </row>
    <row r="17" spans="1:7" x14ac:dyDescent="0.25">
      <c r="A17" s="64" t="s">
        <v>247</v>
      </c>
      <c r="B17" s="61">
        <v>6103247.2700000005</v>
      </c>
      <c r="C17" s="61">
        <v>6408409.6335000005</v>
      </c>
      <c r="D17" s="61">
        <v>6728830.1151750004</v>
      </c>
      <c r="E17" s="61">
        <v>7065271.6209337506</v>
      </c>
      <c r="F17" s="61">
        <v>7418535.2019804381</v>
      </c>
      <c r="G17" s="61">
        <v>7789461.9620794607</v>
      </c>
    </row>
    <row r="18" spans="1:7" x14ac:dyDescent="0.25">
      <c r="A18" s="64" t="s">
        <v>248</v>
      </c>
      <c r="B18" s="61">
        <v>0</v>
      </c>
      <c r="C18" s="61">
        <v>0</v>
      </c>
      <c r="D18" s="61">
        <v>0</v>
      </c>
      <c r="E18" s="61">
        <v>0</v>
      </c>
      <c r="F18" s="61">
        <v>0</v>
      </c>
      <c r="G18" s="61">
        <v>0</v>
      </c>
    </row>
    <row r="19" spans="1:7" x14ac:dyDescent="0.25">
      <c r="A19" s="64" t="s">
        <v>429</v>
      </c>
      <c r="B19" s="61">
        <v>0</v>
      </c>
      <c r="C19" s="61">
        <v>0</v>
      </c>
      <c r="D19" s="61">
        <v>0</v>
      </c>
      <c r="E19" s="61">
        <v>0</v>
      </c>
      <c r="F19" s="61">
        <v>0</v>
      </c>
      <c r="G19" s="61">
        <v>0</v>
      </c>
    </row>
    <row r="20" spans="1:7" x14ac:dyDescent="0.25">
      <c r="A20" s="61"/>
      <c r="B20" s="61"/>
      <c r="C20" s="61"/>
      <c r="D20" s="61"/>
      <c r="E20" s="61"/>
      <c r="F20" s="61"/>
      <c r="G20" s="61"/>
    </row>
    <row r="21" spans="1:7" x14ac:dyDescent="0.25">
      <c r="A21" s="67" t="s">
        <v>430</v>
      </c>
      <c r="B21" s="12">
        <f>SUM(B22:B26)</f>
        <v>312207.43</v>
      </c>
      <c r="C21" s="12">
        <f t="shared" ref="C21:G21" si="1">SUM(C22:C26)</f>
        <v>327817.8015</v>
      </c>
      <c r="D21" s="12">
        <f t="shared" si="1"/>
        <v>344208.691575</v>
      </c>
      <c r="E21" s="12">
        <f t="shared" si="1"/>
        <v>361419.12615375</v>
      </c>
      <c r="F21" s="12">
        <f t="shared" si="1"/>
        <v>379490.0824614375</v>
      </c>
      <c r="G21" s="12">
        <f t="shared" si="1"/>
        <v>398464.58658450941</v>
      </c>
    </row>
    <row r="22" spans="1:7" x14ac:dyDescent="0.25">
      <c r="A22" s="64" t="s">
        <v>431</v>
      </c>
      <c r="B22" s="61">
        <v>0</v>
      </c>
      <c r="C22" s="61">
        <v>0</v>
      </c>
      <c r="D22" s="61">
        <v>0</v>
      </c>
      <c r="E22" s="61">
        <v>0</v>
      </c>
      <c r="F22" s="61">
        <v>0</v>
      </c>
      <c r="G22" s="61">
        <v>0</v>
      </c>
    </row>
    <row r="23" spans="1:7" x14ac:dyDescent="0.25">
      <c r="A23" s="64" t="s">
        <v>432</v>
      </c>
      <c r="B23" s="61">
        <v>0</v>
      </c>
      <c r="C23" s="61">
        <v>0</v>
      </c>
      <c r="D23" s="61">
        <v>0</v>
      </c>
      <c r="E23" s="61">
        <v>0</v>
      </c>
      <c r="F23" s="61">
        <v>0</v>
      </c>
      <c r="G23" s="61">
        <v>0</v>
      </c>
    </row>
    <row r="24" spans="1:7" x14ac:dyDescent="0.25">
      <c r="A24" s="64" t="s">
        <v>433</v>
      </c>
      <c r="B24" s="61">
        <v>0</v>
      </c>
      <c r="C24" s="61">
        <v>0</v>
      </c>
      <c r="D24" s="61">
        <v>0</v>
      </c>
      <c r="E24" s="61">
        <v>0</v>
      </c>
      <c r="F24" s="61">
        <v>0</v>
      </c>
      <c r="G24" s="61">
        <v>0</v>
      </c>
    </row>
    <row r="25" spans="1:7" ht="30" x14ac:dyDescent="0.25">
      <c r="A25" s="65" t="s">
        <v>273</v>
      </c>
      <c r="B25" s="61">
        <v>312207.43</v>
      </c>
      <c r="C25" s="61">
        <v>327817.8015</v>
      </c>
      <c r="D25" s="61">
        <v>344208.691575</v>
      </c>
      <c r="E25" s="61">
        <v>361419.12615375</v>
      </c>
      <c r="F25" s="61">
        <v>379490.0824614375</v>
      </c>
      <c r="G25" s="61">
        <v>398464.58658450941</v>
      </c>
    </row>
    <row r="26" spans="1:7" x14ac:dyDescent="0.25">
      <c r="A26" s="64" t="s">
        <v>274</v>
      </c>
      <c r="B26" s="61">
        <v>0</v>
      </c>
      <c r="C26" s="61">
        <v>0</v>
      </c>
      <c r="D26" s="61">
        <v>0</v>
      </c>
      <c r="E26" s="61">
        <v>0</v>
      </c>
      <c r="F26" s="61">
        <v>0</v>
      </c>
      <c r="G26" s="61">
        <v>0</v>
      </c>
    </row>
    <row r="27" spans="1:7" x14ac:dyDescent="0.25">
      <c r="A27" s="61"/>
      <c r="B27" s="61"/>
      <c r="C27" s="61"/>
      <c r="D27" s="61"/>
      <c r="E27" s="61"/>
      <c r="F27" s="61"/>
      <c r="G27" s="61"/>
    </row>
    <row r="28" spans="1:7" x14ac:dyDescent="0.25">
      <c r="A28" s="67" t="s">
        <v>434</v>
      </c>
      <c r="B28" s="12">
        <f>B29</f>
        <v>0</v>
      </c>
      <c r="C28" s="12">
        <f t="shared" ref="C28:G28" si="2">C29</f>
        <v>0</v>
      </c>
      <c r="D28" s="12">
        <f t="shared" si="2"/>
        <v>0</v>
      </c>
      <c r="E28" s="12">
        <f t="shared" si="2"/>
        <v>0</v>
      </c>
      <c r="F28" s="12">
        <f t="shared" si="2"/>
        <v>0</v>
      </c>
      <c r="G28" s="12">
        <f t="shared" si="2"/>
        <v>0</v>
      </c>
    </row>
    <row r="29" spans="1:7" x14ac:dyDescent="0.25">
      <c r="A29" s="64" t="s">
        <v>277</v>
      </c>
      <c r="B29" s="61">
        <v>0</v>
      </c>
      <c r="C29" s="61">
        <v>0</v>
      </c>
      <c r="D29" s="61">
        <v>0</v>
      </c>
      <c r="E29" s="61">
        <v>0</v>
      </c>
      <c r="F29" s="61">
        <v>0</v>
      </c>
      <c r="G29" s="61">
        <v>0</v>
      </c>
    </row>
    <row r="30" spans="1:7" x14ac:dyDescent="0.25">
      <c r="A30" s="61"/>
      <c r="B30" s="61"/>
      <c r="C30" s="61"/>
      <c r="D30" s="61"/>
      <c r="E30" s="61"/>
      <c r="F30" s="61"/>
      <c r="G30" s="61"/>
    </row>
    <row r="31" spans="1:7" x14ac:dyDescent="0.25">
      <c r="A31" s="72" t="s">
        <v>435</v>
      </c>
      <c r="B31" s="12">
        <f>B28+B21+B7</f>
        <v>6751454.7000000002</v>
      </c>
      <c r="C31" s="12">
        <f t="shared" ref="C31:F31" si="3">C28+C21+C7</f>
        <v>7089027.4350000005</v>
      </c>
      <c r="D31" s="12">
        <f t="shared" si="3"/>
        <v>7443478.8067500005</v>
      </c>
      <c r="E31" s="12">
        <f t="shared" si="3"/>
        <v>7815652.747087501</v>
      </c>
      <c r="F31" s="12">
        <f t="shared" si="3"/>
        <v>8206435.3844418749</v>
      </c>
      <c r="G31" s="12">
        <f>G28+G21+G7</f>
        <v>8616757.1536639705</v>
      </c>
    </row>
    <row r="32" spans="1:7" x14ac:dyDescent="0.25">
      <c r="A32" s="61"/>
      <c r="B32" s="61"/>
      <c r="C32" s="61"/>
      <c r="D32" s="61"/>
      <c r="E32" s="61"/>
      <c r="F32" s="61"/>
      <c r="G32" s="61"/>
    </row>
    <row r="33" spans="1:7" x14ac:dyDescent="0.25">
      <c r="A33" s="67" t="s">
        <v>279</v>
      </c>
      <c r="B33" s="12"/>
      <c r="C33" s="12"/>
      <c r="D33" s="12"/>
      <c r="E33" s="12"/>
      <c r="F33" s="12"/>
      <c r="G33" s="12"/>
    </row>
    <row r="34" spans="1:7" ht="45" customHeight="1" x14ac:dyDescent="0.25">
      <c r="A34" s="73" t="s">
        <v>436</v>
      </c>
      <c r="B34" s="61">
        <v>0</v>
      </c>
      <c r="C34" s="61">
        <v>0</v>
      </c>
      <c r="D34" s="61">
        <v>0</v>
      </c>
      <c r="E34" s="61">
        <v>0</v>
      </c>
      <c r="F34" s="61">
        <v>0</v>
      </c>
      <c r="G34" s="61">
        <v>0</v>
      </c>
    </row>
    <row r="35" spans="1:7" ht="45" customHeight="1" x14ac:dyDescent="0.25">
      <c r="A35" s="73" t="s">
        <v>281</v>
      </c>
      <c r="B35" s="61">
        <v>0</v>
      </c>
      <c r="C35" s="61">
        <v>0</v>
      </c>
      <c r="D35" s="61">
        <v>0</v>
      </c>
      <c r="E35" s="61">
        <v>0</v>
      </c>
      <c r="F35" s="61">
        <v>0</v>
      </c>
      <c r="G35" s="61">
        <v>0</v>
      </c>
    </row>
    <row r="36" spans="1:7" x14ac:dyDescent="0.25">
      <c r="A36" s="67" t="s">
        <v>437</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topLeftCell="A8" zoomScaleNormal="100" workbookViewId="0">
      <selection activeCell="A27" sqref="A27"/>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4.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79" t="s">
        <v>438</v>
      </c>
      <c r="B1" s="179"/>
      <c r="C1" s="179"/>
      <c r="D1" s="179"/>
      <c r="E1" s="179"/>
      <c r="F1" s="179"/>
      <c r="G1" s="179"/>
    </row>
    <row r="2" spans="1:7" x14ac:dyDescent="0.25">
      <c r="A2" s="133" t="str">
        <f>'Formato 1'!A2</f>
        <v>SISTEMA PARA EL DESARROLLO INTEGRAL DE LA FAMILIA DEL MUNICIPIO DE CORONEO GTO</v>
      </c>
      <c r="B2" s="134"/>
      <c r="C2" s="134"/>
      <c r="D2" s="134"/>
      <c r="E2" s="134"/>
      <c r="F2" s="134"/>
      <c r="G2" s="135"/>
    </row>
    <row r="3" spans="1:7" x14ac:dyDescent="0.25">
      <c r="A3" s="136" t="s">
        <v>439</v>
      </c>
      <c r="B3" s="137"/>
      <c r="C3" s="137"/>
      <c r="D3" s="137"/>
      <c r="E3" s="137"/>
      <c r="F3" s="137"/>
      <c r="G3" s="138"/>
    </row>
    <row r="4" spans="1:7" x14ac:dyDescent="0.25">
      <c r="A4" s="136" t="s">
        <v>2</v>
      </c>
      <c r="B4" s="137"/>
      <c r="C4" s="137"/>
      <c r="D4" s="137"/>
      <c r="E4" s="137"/>
      <c r="F4" s="137"/>
      <c r="G4" s="138"/>
    </row>
    <row r="5" spans="1:7" x14ac:dyDescent="0.25">
      <c r="A5" s="136" t="s">
        <v>422</v>
      </c>
      <c r="B5" s="137"/>
      <c r="C5" s="137"/>
      <c r="D5" s="137"/>
      <c r="E5" s="137"/>
      <c r="F5" s="137"/>
      <c r="G5" s="138"/>
    </row>
    <row r="6" spans="1:7" ht="57.75" customHeight="1" x14ac:dyDescent="0.25">
      <c r="A6" s="26" t="s">
        <v>545</v>
      </c>
      <c r="B6" s="7" t="s">
        <v>544</v>
      </c>
      <c r="C6" s="42">
        <v>2025</v>
      </c>
      <c r="D6" s="42">
        <v>2026</v>
      </c>
      <c r="E6" s="42">
        <v>2027</v>
      </c>
      <c r="F6" s="42">
        <v>2028</v>
      </c>
      <c r="G6" s="42">
        <v>2029</v>
      </c>
    </row>
    <row r="7" spans="1:7" x14ac:dyDescent="0.25">
      <c r="A7" s="27" t="s">
        <v>535</v>
      </c>
      <c r="B7" s="39">
        <f>SUM(B8:B16)</f>
        <v>6751454.7199999997</v>
      </c>
      <c r="C7" s="39">
        <f t="shared" ref="C7:G7" si="0">SUM(C8:C16)</f>
        <v>7089027.4560000002</v>
      </c>
      <c r="D7" s="39">
        <f t="shared" si="0"/>
        <v>7443478.8288000003</v>
      </c>
      <c r="E7" s="39">
        <f t="shared" si="0"/>
        <v>7815652.7702400014</v>
      </c>
      <c r="F7" s="39">
        <f t="shared" si="0"/>
        <v>8206435.4087520009</v>
      </c>
      <c r="G7" s="39">
        <f t="shared" si="0"/>
        <v>8616757.1791896019</v>
      </c>
    </row>
    <row r="8" spans="1:7" x14ac:dyDescent="0.25">
      <c r="A8" s="59" t="s">
        <v>532</v>
      </c>
      <c r="B8" s="61">
        <v>5326331.83</v>
      </c>
      <c r="C8" s="61">
        <v>5592648.4215000002</v>
      </c>
      <c r="D8" s="61">
        <v>5872280.8425750006</v>
      </c>
      <c r="E8" s="61">
        <v>6165894.8847037507</v>
      </c>
      <c r="F8" s="61">
        <v>6474189.6289389385</v>
      </c>
      <c r="G8" s="61">
        <v>6797899.1103858855</v>
      </c>
    </row>
    <row r="9" spans="1:7" x14ac:dyDescent="0.25">
      <c r="A9" s="59" t="s">
        <v>533</v>
      </c>
      <c r="B9" s="61">
        <v>589593.89</v>
      </c>
      <c r="C9" s="61">
        <v>619073.5845</v>
      </c>
      <c r="D9" s="61">
        <v>650027.26372499997</v>
      </c>
      <c r="E9" s="61">
        <v>682528.62691124994</v>
      </c>
      <c r="F9" s="61">
        <v>716655.05825681251</v>
      </c>
      <c r="G9" s="61">
        <v>752487.8111696532</v>
      </c>
    </row>
    <row r="10" spans="1:7" x14ac:dyDescent="0.25">
      <c r="A10" s="59" t="s">
        <v>440</v>
      </c>
      <c r="B10" s="61">
        <v>755529</v>
      </c>
      <c r="C10" s="61">
        <v>793305.45000000007</v>
      </c>
      <c r="D10" s="61">
        <v>832970.72250000015</v>
      </c>
      <c r="E10" s="61">
        <v>874619.25862500025</v>
      </c>
      <c r="F10" s="61">
        <v>918350.22155625036</v>
      </c>
      <c r="G10" s="61">
        <v>964267.73263406288</v>
      </c>
    </row>
    <row r="11" spans="1:7" x14ac:dyDescent="0.25">
      <c r="A11" s="60" t="s">
        <v>441</v>
      </c>
      <c r="B11" s="61">
        <v>20000</v>
      </c>
      <c r="C11" s="61">
        <v>21000</v>
      </c>
      <c r="D11" s="61">
        <v>22050</v>
      </c>
      <c r="E11" s="61">
        <v>23152.5</v>
      </c>
      <c r="F11" s="61">
        <v>24310.125</v>
      </c>
      <c r="G11" s="61">
        <v>25525.631250000002</v>
      </c>
    </row>
    <row r="12" spans="1:7" x14ac:dyDescent="0.25">
      <c r="A12" s="60" t="s">
        <v>534</v>
      </c>
      <c r="B12" s="61">
        <v>60000</v>
      </c>
      <c r="C12" s="61">
        <v>63000</v>
      </c>
      <c r="D12" s="61">
        <v>66150</v>
      </c>
      <c r="E12" s="61">
        <v>69457.5</v>
      </c>
      <c r="F12" s="61">
        <v>72930.375</v>
      </c>
      <c r="G12" s="61">
        <v>76576.893750000003</v>
      </c>
    </row>
    <row r="13" spans="1:7" x14ac:dyDescent="0.25">
      <c r="A13" s="59" t="s">
        <v>442</v>
      </c>
      <c r="B13" s="61">
        <v>0</v>
      </c>
      <c r="C13" s="61">
        <v>0</v>
      </c>
      <c r="D13" s="61">
        <v>0</v>
      </c>
      <c r="E13" s="61">
        <v>0</v>
      </c>
      <c r="F13" s="61">
        <v>0</v>
      </c>
      <c r="G13" s="61">
        <v>0</v>
      </c>
    </row>
    <row r="14" spans="1:7" x14ac:dyDescent="0.25">
      <c r="A14" s="60" t="s">
        <v>443</v>
      </c>
      <c r="B14" s="61">
        <v>0</v>
      </c>
      <c r="C14" s="61">
        <v>0</v>
      </c>
      <c r="D14" s="61">
        <v>0</v>
      </c>
      <c r="E14" s="61">
        <v>0</v>
      </c>
      <c r="F14" s="61">
        <v>0</v>
      </c>
      <c r="G14" s="61">
        <v>0</v>
      </c>
    </row>
    <row r="15" spans="1:7" x14ac:dyDescent="0.25">
      <c r="A15" s="59" t="s">
        <v>444</v>
      </c>
      <c r="B15" s="61">
        <v>0</v>
      </c>
      <c r="C15" s="61">
        <v>0</v>
      </c>
      <c r="D15" s="61">
        <v>0</v>
      </c>
      <c r="E15" s="61">
        <v>0</v>
      </c>
      <c r="F15" s="61">
        <v>0</v>
      </c>
      <c r="G15" s="61">
        <v>0</v>
      </c>
    </row>
    <row r="16" spans="1:7" x14ac:dyDescent="0.25">
      <c r="A16" s="59" t="s">
        <v>445</v>
      </c>
      <c r="B16" s="61">
        <v>0</v>
      </c>
      <c r="C16" s="61">
        <v>0</v>
      </c>
      <c r="D16" s="61">
        <v>0</v>
      </c>
      <c r="E16" s="61">
        <v>0</v>
      </c>
      <c r="F16" s="61">
        <v>0</v>
      </c>
      <c r="G16" s="61">
        <v>0</v>
      </c>
    </row>
    <row r="17" spans="1:7" x14ac:dyDescent="0.25">
      <c r="A17" s="54"/>
      <c r="B17" s="46"/>
      <c r="C17" s="46"/>
      <c r="D17" s="46"/>
      <c r="E17" s="46"/>
      <c r="F17" s="46"/>
      <c r="G17" s="46"/>
    </row>
    <row r="18" spans="1:7" x14ac:dyDescent="0.25">
      <c r="A18" s="3" t="s">
        <v>530</v>
      </c>
      <c r="B18" s="12">
        <f>SUM(B19:B27)</f>
        <v>0</v>
      </c>
      <c r="C18" s="12">
        <f t="shared" ref="C18:G18" si="1">SUM(C19:C27)</f>
        <v>0</v>
      </c>
      <c r="D18" s="12">
        <f t="shared" si="1"/>
        <v>0</v>
      </c>
      <c r="E18" s="12">
        <f t="shared" si="1"/>
        <v>0</v>
      </c>
      <c r="F18" s="12">
        <f t="shared" si="1"/>
        <v>0</v>
      </c>
      <c r="G18" s="12">
        <f t="shared" si="1"/>
        <v>0</v>
      </c>
    </row>
    <row r="19" spans="1:7" x14ac:dyDescent="0.25">
      <c r="A19" s="59" t="s">
        <v>532</v>
      </c>
      <c r="B19" s="61">
        <v>0</v>
      </c>
      <c r="C19" s="61">
        <v>0</v>
      </c>
      <c r="D19" s="61">
        <v>0</v>
      </c>
      <c r="E19" s="61">
        <v>0</v>
      </c>
      <c r="F19" s="61">
        <v>0</v>
      </c>
      <c r="G19" s="61">
        <v>0</v>
      </c>
    </row>
    <row r="20" spans="1:7" x14ac:dyDescent="0.25">
      <c r="A20" s="59" t="s">
        <v>533</v>
      </c>
      <c r="B20" s="61">
        <v>0</v>
      </c>
      <c r="C20" s="61">
        <v>0</v>
      </c>
      <c r="D20" s="61">
        <v>0</v>
      </c>
      <c r="E20" s="61">
        <v>0</v>
      </c>
      <c r="F20" s="61">
        <v>0</v>
      </c>
      <c r="G20" s="61">
        <v>0</v>
      </c>
    </row>
    <row r="21" spans="1:7" x14ac:dyDescent="0.25">
      <c r="A21" s="59" t="s">
        <v>440</v>
      </c>
      <c r="B21" s="61">
        <v>0</v>
      </c>
      <c r="C21" s="61">
        <v>0</v>
      </c>
      <c r="D21" s="61">
        <v>0</v>
      </c>
      <c r="E21" s="61">
        <v>0</v>
      </c>
      <c r="F21" s="61">
        <v>0</v>
      </c>
      <c r="G21" s="61">
        <v>0</v>
      </c>
    </row>
    <row r="22" spans="1:7" x14ac:dyDescent="0.25">
      <c r="A22" s="60" t="s">
        <v>441</v>
      </c>
      <c r="B22" s="61">
        <v>0</v>
      </c>
      <c r="C22" s="61">
        <v>0</v>
      </c>
      <c r="D22" s="61">
        <v>0</v>
      </c>
      <c r="E22" s="61">
        <v>0</v>
      </c>
      <c r="F22" s="61">
        <v>0</v>
      </c>
      <c r="G22" s="61">
        <v>0</v>
      </c>
    </row>
    <row r="23" spans="1:7" x14ac:dyDescent="0.25">
      <c r="A23" s="60" t="s">
        <v>534</v>
      </c>
      <c r="B23" s="61">
        <v>0</v>
      </c>
      <c r="C23" s="61">
        <v>0</v>
      </c>
      <c r="D23" s="61">
        <v>0</v>
      </c>
      <c r="E23" s="61">
        <v>0</v>
      </c>
      <c r="F23" s="61">
        <v>0</v>
      </c>
      <c r="G23" s="61">
        <v>0</v>
      </c>
    </row>
    <row r="24" spans="1:7" x14ac:dyDescent="0.25">
      <c r="A24" s="60" t="s">
        <v>442</v>
      </c>
      <c r="B24" s="61">
        <v>0</v>
      </c>
      <c r="C24" s="61">
        <v>0</v>
      </c>
      <c r="D24" s="61">
        <v>0</v>
      </c>
      <c r="E24" s="61">
        <v>0</v>
      </c>
      <c r="F24" s="61">
        <v>0</v>
      </c>
      <c r="G24" s="61">
        <v>0</v>
      </c>
    </row>
    <row r="25" spans="1:7" x14ac:dyDescent="0.25">
      <c r="A25" s="60" t="s">
        <v>443</v>
      </c>
      <c r="B25" s="61">
        <v>0</v>
      </c>
      <c r="C25" s="61">
        <v>0</v>
      </c>
      <c r="D25" s="61">
        <v>0</v>
      </c>
      <c r="E25" s="61">
        <v>0</v>
      </c>
      <c r="F25" s="61">
        <v>0</v>
      </c>
      <c r="G25" s="61">
        <v>0</v>
      </c>
    </row>
    <row r="26" spans="1:7" x14ac:dyDescent="0.25">
      <c r="A26" s="59" t="s">
        <v>446</v>
      </c>
      <c r="B26" s="61">
        <v>0</v>
      </c>
      <c r="C26" s="61">
        <v>0</v>
      </c>
      <c r="D26" s="61">
        <v>0</v>
      </c>
      <c r="E26" s="61">
        <v>0</v>
      </c>
      <c r="F26" s="61">
        <v>0</v>
      </c>
      <c r="G26" s="61">
        <v>0</v>
      </c>
    </row>
    <row r="27" spans="1:7" x14ac:dyDescent="0.25">
      <c r="A27" s="59" t="s">
        <v>445</v>
      </c>
      <c r="B27" s="61">
        <v>0</v>
      </c>
      <c r="C27" s="61">
        <v>0</v>
      </c>
      <c r="D27" s="61">
        <v>0</v>
      </c>
      <c r="E27" s="61">
        <v>0</v>
      </c>
      <c r="F27" s="61">
        <v>0</v>
      </c>
      <c r="G27" s="61">
        <v>0</v>
      </c>
    </row>
    <row r="28" spans="1:7" x14ac:dyDescent="0.25">
      <c r="A28" s="46"/>
      <c r="B28" s="46"/>
      <c r="C28" s="46"/>
      <c r="D28" s="46"/>
      <c r="E28" s="46"/>
      <c r="F28" s="46"/>
      <c r="G28" s="46"/>
    </row>
    <row r="29" spans="1:7" x14ac:dyDescent="0.25">
      <c r="A29" s="3" t="s">
        <v>531</v>
      </c>
      <c r="B29" s="40">
        <f t="shared" ref="B29:G29" si="2">B7+B18</f>
        <v>6751454.7199999997</v>
      </c>
      <c r="C29" s="40">
        <f t="shared" si="2"/>
        <v>7089027.4560000002</v>
      </c>
      <c r="D29" s="40">
        <f t="shared" si="2"/>
        <v>7443478.8288000003</v>
      </c>
      <c r="E29" s="40">
        <f t="shared" si="2"/>
        <v>7815652.7702400014</v>
      </c>
      <c r="F29" s="40">
        <f t="shared" si="2"/>
        <v>8206435.4087520009</v>
      </c>
      <c r="G29" s="40">
        <f t="shared" si="2"/>
        <v>8616757.1791896019</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67" zoomScaleNormal="70" workbookViewId="0">
      <selection activeCell="A5" sqref="A5"/>
    </sheetView>
  </sheetViews>
  <sheetFormatPr baseColWidth="10" defaultColWidth="11.42578125" defaultRowHeight="15" x14ac:dyDescent="0.25"/>
  <cols>
    <col min="1" max="1" width="84.5703125" bestFit="1" customWidth="1"/>
    <col min="2" max="2" width="16.42578125" customWidth="1"/>
    <col min="3" max="3" width="16.140625" customWidth="1"/>
    <col min="4" max="4" width="15.28515625" customWidth="1"/>
    <col min="5" max="5" width="15.42578125" customWidth="1"/>
    <col min="6" max="6" width="14.710937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1" t="s">
        <v>447</v>
      </c>
      <c r="B1" s="181"/>
      <c r="C1" s="181"/>
      <c r="D1" s="181"/>
      <c r="E1" s="181"/>
      <c r="F1" s="181"/>
      <c r="G1" s="181"/>
    </row>
    <row r="2" spans="1:7" x14ac:dyDescent="0.25">
      <c r="A2" s="125" t="str">
        <f>'Formato 1'!A2</f>
        <v>SISTEMA PARA EL DESARROLLO INTEGRAL DE LA FAMILIA DEL MUNICIPIO DE CORONEO GTO</v>
      </c>
      <c r="B2" s="126"/>
      <c r="C2" s="126"/>
      <c r="D2" s="126"/>
      <c r="E2" s="126"/>
      <c r="F2" s="126"/>
      <c r="G2" s="127"/>
    </row>
    <row r="3" spans="1:7" x14ac:dyDescent="0.25">
      <c r="A3" s="115" t="s">
        <v>448</v>
      </c>
      <c r="B3" s="116"/>
      <c r="C3" s="116"/>
      <c r="D3" s="116"/>
      <c r="E3" s="116"/>
      <c r="F3" s="116"/>
      <c r="G3" s="117"/>
    </row>
    <row r="4" spans="1:7" x14ac:dyDescent="0.25">
      <c r="A4" s="118" t="s">
        <v>2</v>
      </c>
      <c r="B4" s="119"/>
      <c r="C4" s="119"/>
      <c r="D4" s="119"/>
      <c r="E4" s="119"/>
      <c r="F4" s="119"/>
      <c r="G4" s="120"/>
    </row>
    <row r="5" spans="1:7" ht="47.25" x14ac:dyDescent="0.25">
      <c r="A5" s="131" t="s">
        <v>423</v>
      </c>
      <c r="B5" s="132">
        <v>2019</v>
      </c>
      <c r="C5" s="132">
        <v>2020</v>
      </c>
      <c r="D5" s="132">
        <v>2021</v>
      </c>
      <c r="E5" s="132">
        <v>2022</v>
      </c>
      <c r="F5" s="132">
        <v>2023</v>
      </c>
      <c r="G5" s="38" t="s">
        <v>546</v>
      </c>
    </row>
    <row r="6" spans="1:7" x14ac:dyDescent="0.25">
      <c r="A6" s="63" t="s">
        <v>424</v>
      </c>
      <c r="B6" s="39">
        <f>SUM(B8:B18)</f>
        <v>0</v>
      </c>
      <c r="C6" s="39">
        <f>SUM(C7:C18)</f>
        <v>0</v>
      </c>
      <c r="D6" s="39">
        <f>SUM(D7:D18)</f>
        <v>0</v>
      </c>
      <c r="E6" s="39">
        <f>SUM(E7:E18)</f>
        <v>0</v>
      </c>
      <c r="F6" s="39">
        <f>SUM(F7:F18)</f>
        <v>0</v>
      </c>
      <c r="G6" s="39">
        <f>SUM(G7:G18)</f>
        <v>6587397.6199999992</v>
      </c>
    </row>
    <row r="7" spans="1:7" x14ac:dyDescent="0.25">
      <c r="A7" s="64" t="s">
        <v>501</v>
      </c>
      <c r="B7" s="61">
        <v>0</v>
      </c>
      <c r="C7" s="61">
        <v>0</v>
      </c>
      <c r="D7" s="61">
        <v>0</v>
      </c>
      <c r="E7" s="61">
        <v>0</v>
      </c>
      <c r="F7" s="61">
        <v>0</v>
      </c>
      <c r="G7" s="61">
        <v>0</v>
      </c>
    </row>
    <row r="8" spans="1:7" x14ac:dyDescent="0.25">
      <c r="A8" s="64" t="s">
        <v>502</v>
      </c>
      <c r="B8" s="61">
        <v>0</v>
      </c>
      <c r="C8" s="61">
        <v>0</v>
      </c>
      <c r="D8" s="61">
        <v>0</v>
      </c>
      <c r="E8" s="61">
        <v>0</v>
      </c>
      <c r="F8" s="61">
        <v>0</v>
      </c>
      <c r="G8" s="61">
        <v>0</v>
      </c>
    </row>
    <row r="9" spans="1:7" x14ac:dyDescent="0.25">
      <c r="A9" s="64" t="s">
        <v>503</v>
      </c>
      <c r="B9" s="61">
        <v>0</v>
      </c>
      <c r="C9" s="61">
        <v>0</v>
      </c>
      <c r="D9" s="61">
        <v>0</v>
      </c>
      <c r="E9" s="61">
        <v>0</v>
      </c>
      <c r="F9" s="61">
        <v>0</v>
      </c>
      <c r="G9" s="61">
        <v>0</v>
      </c>
    </row>
    <row r="10" spans="1:7" x14ac:dyDescent="0.25">
      <c r="A10" s="64" t="s">
        <v>504</v>
      </c>
      <c r="B10" s="61">
        <v>0</v>
      </c>
      <c r="C10" s="61">
        <v>0</v>
      </c>
      <c r="D10" s="61">
        <v>0</v>
      </c>
      <c r="E10" s="61">
        <v>0</v>
      </c>
      <c r="F10" s="61">
        <v>0</v>
      </c>
      <c r="G10" s="61">
        <v>0</v>
      </c>
    </row>
    <row r="11" spans="1:7" x14ac:dyDescent="0.25">
      <c r="A11" s="64" t="s">
        <v>505</v>
      </c>
      <c r="B11" s="61">
        <v>0</v>
      </c>
      <c r="C11" s="61">
        <v>0</v>
      </c>
      <c r="D11" s="61">
        <v>0</v>
      </c>
      <c r="E11" s="61">
        <v>0</v>
      </c>
      <c r="F11" s="61">
        <v>0</v>
      </c>
      <c r="G11" s="61">
        <v>0</v>
      </c>
    </row>
    <row r="12" spans="1:7" x14ac:dyDescent="0.25">
      <c r="A12" s="64" t="s">
        <v>506</v>
      </c>
      <c r="B12" s="61">
        <v>0</v>
      </c>
      <c r="C12" s="61">
        <v>0</v>
      </c>
      <c r="D12" s="61">
        <v>0</v>
      </c>
      <c r="E12" s="61">
        <v>0</v>
      </c>
      <c r="F12" s="61">
        <v>0</v>
      </c>
      <c r="G12" s="61">
        <v>506369</v>
      </c>
    </row>
    <row r="13" spans="1:7" ht="30" customHeight="1" x14ac:dyDescent="0.25">
      <c r="A13" s="65" t="s">
        <v>517</v>
      </c>
      <c r="B13" s="61">
        <v>0</v>
      </c>
      <c r="C13" s="61">
        <v>0</v>
      </c>
      <c r="D13" s="61">
        <v>0</v>
      </c>
      <c r="E13" s="61">
        <v>0</v>
      </c>
      <c r="F13" s="61">
        <v>0</v>
      </c>
      <c r="G13" s="61">
        <v>282601.02</v>
      </c>
    </row>
    <row r="14" spans="1:7" x14ac:dyDescent="0.25">
      <c r="A14" s="64" t="s">
        <v>507</v>
      </c>
      <c r="B14" s="61">
        <v>0</v>
      </c>
      <c r="C14" s="61">
        <v>0</v>
      </c>
      <c r="D14" s="61">
        <v>0</v>
      </c>
      <c r="E14" s="61">
        <v>0</v>
      </c>
      <c r="F14" s="61">
        <v>0</v>
      </c>
      <c r="G14" s="61">
        <v>0</v>
      </c>
    </row>
    <row r="15" spans="1:7" x14ac:dyDescent="0.25">
      <c r="A15" s="66" t="s">
        <v>508</v>
      </c>
      <c r="B15" s="61">
        <v>0</v>
      </c>
      <c r="C15" s="61">
        <v>0</v>
      </c>
      <c r="D15" s="61">
        <v>0</v>
      </c>
      <c r="E15" s="61">
        <v>0</v>
      </c>
      <c r="F15" s="61">
        <v>0</v>
      </c>
      <c r="G15" s="61">
        <v>0</v>
      </c>
    </row>
    <row r="16" spans="1:7" x14ac:dyDescent="0.25">
      <c r="A16" s="64" t="s">
        <v>518</v>
      </c>
      <c r="B16" s="61">
        <v>0</v>
      </c>
      <c r="C16" s="61">
        <v>0</v>
      </c>
      <c r="D16" s="61">
        <v>0</v>
      </c>
      <c r="E16" s="61">
        <v>0</v>
      </c>
      <c r="F16" s="61">
        <v>0</v>
      </c>
      <c r="G16" s="61">
        <v>5798427.5999999987</v>
      </c>
    </row>
    <row r="17" spans="1:7" x14ac:dyDescent="0.25">
      <c r="A17" s="64" t="s">
        <v>509</v>
      </c>
      <c r="B17" s="61">
        <v>0</v>
      </c>
      <c r="C17" s="61">
        <v>0</v>
      </c>
      <c r="D17" s="61">
        <v>0</v>
      </c>
      <c r="E17" s="61">
        <v>0</v>
      </c>
      <c r="F17" s="61">
        <v>0</v>
      </c>
      <c r="G17" s="61">
        <v>0</v>
      </c>
    </row>
    <row r="18" spans="1:7" x14ac:dyDescent="0.25">
      <c r="A18" s="64" t="s">
        <v>519</v>
      </c>
      <c r="B18" s="61">
        <v>0</v>
      </c>
      <c r="C18" s="61">
        <v>0</v>
      </c>
      <c r="D18" s="61">
        <v>0</v>
      </c>
      <c r="E18" s="61">
        <v>0</v>
      </c>
      <c r="F18" s="61">
        <v>0</v>
      </c>
      <c r="G18" s="61">
        <v>0</v>
      </c>
    </row>
    <row r="19" spans="1:7" x14ac:dyDescent="0.25">
      <c r="A19" s="61"/>
      <c r="B19" s="61"/>
      <c r="C19" s="61"/>
      <c r="D19" s="61"/>
      <c r="E19" s="61"/>
      <c r="F19" s="61"/>
      <c r="G19" s="61"/>
    </row>
    <row r="20" spans="1:7" x14ac:dyDescent="0.25">
      <c r="A20" s="67" t="s">
        <v>430</v>
      </c>
      <c r="B20" s="12">
        <f>SUM(B21:B25)</f>
        <v>0</v>
      </c>
      <c r="C20" s="12">
        <f t="shared" ref="C20:G20" si="0">SUM(C21:C25)</f>
        <v>0</v>
      </c>
      <c r="D20" s="12">
        <f t="shared" si="0"/>
        <v>0</v>
      </c>
      <c r="E20" s="12">
        <f t="shared" si="0"/>
        <v>0</v>
      </c>
      <c r="F20" s="12">
        <f t="shared" si="0"/>
        <v>0</v>
      </c>
      <c r="G20" s="12">
        <f t="shared" si="0"/>
        <v>90529</v>
      </c>
    </row>
    <row r="21" spans="1:7" x14ac:dyDescent="0.25">
      <c r="A21" s="64" t="s">
        <v>510</v>
      </c>
      <c r="B21" s="61">
        <v>0</v>
      </c>
      <c r="C21" s="61">
        <v>0</v>
      </c>
      <c r="D21" s="61">
        <v>0</v>
      </c>
      <c r="E21" s="61">
        <v>0</v>
      </c>
      <c r="F21" s="61">
        <v>0</v>
      </c>
      <c r="G21" s="61">
        <v>0</v>
      </c>
    </row>
    <row r="22" spans="1:7" x14ac:dyDescent="0.25">
      <c r="A22" s="64" t="s">
        <v>511</v>
      </c>
      <c r="B22" s="61">
        <v>0</v>
      </c>
      <c r="C22" s="61">
        <v>0</v>
      </c>
      <c r="D22" s="61">
        <v>0</v>
      </c>
      <c r="E22" s="61">
        <v>0</v>
      </c>
      <c r="F22" s="61">
        <v>0</v>
      </c>
      <c r="G22" s="61">
        <v>0</v>
      </c>
    </row>
    <row r="23" spans="1:7" x14ac:dyDescent="0.25">
      <c r="A23" s="64" t="s">
        <v>512</v>
      </c>
      <c r="B23" s="61">
        <v>0</v>
      </c>
      <c r="C23" s="61">
        <v>0</v>
      </c>
      <c r="D23" s="61">
        <v>0</v>
      </c>
      <c r="E23" s="61">
        <v>0</v>
      </c>
      <c r="F23" s="61">
        <v>0</v>
      </c>
      <c r="G23" s="61">
        <v>0</v>
      </c>
    </row>
    <row r="24" spans="1:7" ht="45" customHeight="1" x14ac:dyDescent="0.25">
      <c r="A24" s="65" t="s">
        <v>520</v>
      </c>
      <c r="B24" s="61">
        <v>0</v>
      </c>
      <c r="C24" s="61">
        <v>0</v>
      </c>
      <c r="D24" s="61">
        <v>0</v>
      </c>
      <c r="E24" s="61">
        <v>0</v>
      </c>
      <c r="F24" s="61">
        <v>0</v>
      </c>
      <c r="G24" s="61">
        <v>90529</v>
      </c>
    </row>
    <row r="25" spans="1:7" x14ac:dyDescent="0.25">
      <c r="A25" s="64" t="s">
        <v>513</v>
      </c>
      <c r="B25" s="61">
        <v>0</v>
      </c>
      <c r="C25" s="61">
        <v>0</v>
      </c>
      <c r="D25" s="61">
        <v>0</v>
      </c>
      <c r="E25" s="61">
        <v>0</v>
      </c>
      <c r="F25" s="61">
        <v>0</v>
      </c>
      <c r="G25" s="61">
        <v>0</v>
      </c>
    </row>
    <row r="26" spans="1:7" x14ac:dyDescent="0.25">
      <c r="A26" s="46"/>
      <c r="B26" s="61"/>
      <c r="C26" s="61"/>
      <c r="D26" s="61"/>
      <c r="E26" s="61"/>
      <c r="F26" s="61"/>
      <c r="G26" s="61"/>
    </row>
    <row r="27" spans="1:7" x14ac:dyDescent="0.25">
      <c r="A27" s="3" t="s">
        <v>434</v>
      </c>
      <c r="B27" s="12">
        <f>B28</f>
        <v>0</v>
      </c>
      <c r="C27" s="12">
        <f>C28</f>
        <v>0</v>
      </c>
      <c r="D27" s="12">
        <f t="shared" ref="D27:G27" si="1">D28</f>
        <v>0</v>
      </c>
      <c r="E27" s="12">
        <f t="shared" si="1"/>
        <v>0</v>
      </c>
      <c r="F27" s="12">
        <f t="shared" si="1"/>
        <v>0</v>
      </c>
      <c r="G27" s="12">
        <f t="shared" si="1"/>
        <v>0</v>
      </c>
    </row>
    <row r="28" spans="1:7" x14ac:dyDescent="0.25">
      <c r="A28" s="59" t="s">
        <v>277</v>
      </c>
      <c r="B28" s="61">
        <v>0</v>
      </c>
      <c r="C28" s="61">
        <v>0</v>
      </c>
      <c r="D28" s="61">
        <v>0</v>
      </c>
      <c r="E28" s="61">
        <v>0</v>
      </c>
      <c r="F28" s="61">
        <v>0</v>
      </c>
      <c r="G28" s="61">
        <v>0</v>
      </c>
    </row>
    <row r="29" spans="1:7" x14ac:dyDescent="0.25">
      <c r="A29" s="46"/>
      <c r="B29" s="61"/>
      <c r="C29" s="61"/>
      <c r="D29" s="61"/>
      <c r="E29" s="61"/>
      <c r="F29" s="61"/>
      <c r="G29" s="61"/>
    </row>
    <row r="30" spans="1:7" x14ac:dyDescent="0.25">
      <c r="A30" s="3" t="s">
        <v>521</v>
      </c>
      <c r="B30" s="40">
        <f>B6+B20+B27</f>
        <v>0</v>
      </c>
      <c r="C30" s="40">
        <f t="shared" ref="C30:G30" si="2">C6+C20+C27</f>
        <v>0</v>
      </c>
      <c r="D30" s="40">
        <f t="shared" si="2"/>
        <v>0</v>
      </c>
      <c r="E30" s="40">
        <f t="shared" si="2"/>
        <v>0</v>
      </c>
      <c r="F30" s="40">
        <f t="shared" si="2"/>
        <v>0</v>
      </c>
      <c r="G30" s="40">
        <f t="shared" si="2"/>
        <v>6677926.6199999992</v>
      </c>
    </row>
    <row r="31" spans="1:7" x14ac:dyDescent="0.25">
      <c r="A31" s="46"/>
      <c r="B31" s="61"/>
      <c r="C31" s="61"/>
      <c r="D31" s="61"/>
      <c r="E31" s="61"/>
      <c r="F31" s="61"/>
      <c r="G31" s="61"/>
    </row>
    <row r="32" spans="1:7" x14ac:dyDescent="0.25">
      <c r="A32" s="3" t="s">
        <v>279</v>
      </c>
      <c r="B32" s="12"/>
      <c r="C32" s="12"/>
      <c r="D32" s="12"/>
      <c r="E32" s="12"/>
      <c r="F32" s="12"/>
      <c r="G32" s="12"/>
    </row>
    <row r="33" spans="1:7" ht="45" customHeight="1" x14ac:dyDescent="0.25">
      <c r="A33" s="68" t="s">
        <v>436</v>
      </c>
      <c r="B33" s="61">
        <v>0</v>
      </c>
      <c r="C33" s="61">
        <v>0</v>
      </c>
      <c r="D33" s="61">
        <v>0</v>
      </c>
      <c r="E33" s="61">
        <v>0</v>
      </c>
      <c r="F33" s="61">
        <v>0</v>
      </c>
      <c r="G33" s="61">
        <v>0</v>
      </c>
    </row>
    <row r="34" spans="1:7" ht="45" customHeight="1" x14ac:dyDescent="0.25">
      <c r="A34" s="68" t="s">
        <v>449</v>
      </c>
      <c r="B34" s="61">
        <v>0</v>
      </c>
      <c r="C34" s="61">
        <v>0</v>
      </c>
      <c r="D34" s="61">
        <v>0</v>
      </c>
      <c r="E34" s="61">
        <v>0</v>
      </c>
      <c r="F34" s="61">
        <v>0</v>
      </c>
      <c r="G34" s="61">
        <v>0</v>
      </c>
    </row>
    <row r="35" spans="1:7" x14ac:dyDescent="0.25">
      <c r="A35" s="3" t="s">
        <v>450</v>
      </c>
      <c r="B35" s="12">
        <f>B33+B34</f>
        <v>0</v>
      </c>
      <c r="C35" s="12">
        <f t="shared" ref="C35:G35" si="3">C33+C34</f>
        <v>0</v>
      </c>
      <c r="D35" s="12">
        <f t="shared" si="3"/>
        <v>0</v>
      </c>
      <c r="E35" s="12">
        <f t="shared" si="3"/>
        <v>0</v>
      </c>
      <c r="F35" s="12">
        <f t="shared" si="3"/>
        <v>0</v>
      </c>
      <c r="G35" s="12">
        <f t="shared" si="3"/>
        <v>0</v>
      </c>
    </row>
    <row r="36" spans="1:7" ht="5.25" customHeight="1" x14ac:dyDescent="0.25">
      <c r="A36" s="56"/>
      <c r="B36" s="69"/>
      <c r="C36" s="69"/>
      <c r="D36" s="69"/>
      <c r="E36" s="69"/>
      <c r="F36" s="69"/>
      <c r="G36" s="69"/>
    </row>
    <row r="37" spans="1:7" x14ac:dyDescent="0.25">
      <c r="A37" s="62"/>
    </row>
    <row r="38" spans="1:7" x14ac:dyDescent="0.25">
      <c r="A38" s="180" t="s">
        <v>453</v>
      </c>
      <c r="B38" s="180"/>
      <c r="C38" s="180"/>
      <c r="D38" s="180"/>
      <c r="E38" s="180"/>
      <c r="F38" s="180"/>
      <c r="G38" s="180"/>
    </row>
    <row r="39" spans="1:7" x14ac:dyDescent="0.25">
      <c r="A39" s="180" t="s">
        <v>454</v>
      </c>
      <c r="B39" s="180"/>
      <c r="C39" s="180"/>
      <c r="D39" s="180"/>
      <c r="E39" s="180"/>
      <c r="F39" s="180"/>
      <c r="G39" s="180"/>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70" zoomScaleNormal="70" workbookViewId="0">
      <selection activeCell="A2" sqref="A2"/>
    </sheetView>
  </sheetViews>
  <sheetFormatPr baseColWidth="10" defaultColWidth="11.42578125" defaultRowHeight="15" x14ac:dyDescent="0.25"/>
  <cols>
    <col min="1" max="1" width="62.85546875" bestFit="1" customWidth="1"/>
    <col min="2" max="2" width="14.42578125" customWidth="1"/>
    <col min="3" max="3" width="14.5703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1" t="s">
        <v>451</v>
      </c>
      <c r="B1" s="181"/>
      <c r="C1" s="181"/>
      <c r="D1" s="181"/>
      <c r="E1" s="181"/>
      <c r="F1" s="181"/>
      <c r="G1" s="181"/>
    </row>
    <row r="2" spans="1:7" x14ac:dyDescent="0.25">
      <c r="A2" s="125" t="str">
        <f>'Formato 1'!A2</f>
        <v>SISTEMA PARA EL DESARROLLO INTEGRAL DE LA FAMILIA DEL MUNICIPIO DE CORONEO GTO</v>
      </c>
      <c r="B2" s="126"/>
      <c r="C2" s="126"/>
      <c r="D2" s="126"/>
      <c r="E2" s="126"/>
      <c r="F2" s="126"/>
      <c r="G2" s="127"/>
    </row>
    <row r="3" spans="1:7" x14ac:dyDescent="0.25">
      <c r="A3" s="115" t="s">
        <v>452</v>
      </c>
      <c r="B3" s="116"/>
      <c r="C3" s="116"/>
      <c r="D3" s="116"/>
      <c r="E3" s="116"/>
      <c r="F3" s="116"/>
      <c r="G3" s="117"/>
    </row>
    <row r="4" spans="1:7" x14ac:dyDescent="0.25">
      <c r="A4" s="118" t="s">
        <v>2</v>
      </c>
      <c r="B4" s="119"/>
      <c r="C4" s="119"/>
      <c r="D4" s="119"/>
      <c r="E4" s="119"/>
      <c r="F4" s="119"/>
      <c r="G4" s="120"/>
    </row>
    <row r="5" spans="1:7" ht="48.75" customHeight="1" x14ac:dyDescent="0.25">
      <c r="A5" s="131" t="s">
        <v>423</v>
      </c>
      <c r="B5" s="132">
        <v>2019</v>
      </c>
      <c r="C5" s="132">
        <v>2020</v>
      </c>
      <c r="D5" s="132">
        <v>2021</v>
      </c>
      <c r="E5" s="132">
        <v>2022</v>
      </c>
      <c r="F5" s="132">
        <v>2023</v>
      </c>
      <c r="G5" s="38" t="s">
        <v>547</v>
      </c>
    </row>
    <row r="6" spans="1:7" x14ac:dyDescent="0.25">
      <c r="A6" s="27" t="s">
        <v>535</v>
      </c>
      <c r="B6" s="39">
        <f>SUM(B7:B15)</f>
        <v>0</v>
      </c>
      <c r="C6" s="39">
        <f>SUM(C7:C15)</f>
        <v>0</v>
      </c>
      <c r="D6" s="39">
        <f>SUM(D7:D15)</f>
        <v>0</v>
      </c>
      <c r="E6" s="39">
        <f>SUM(E7:E15)</f>
        <v>0</v>
      </c>
      <c r="F6" s="39">
        <f>SUM(F7:F15)</f>
        <v>0</v>
      </c>
      <c r="G6" s="39">
        <f t="shared" ref="G6" si="0">SUM(G7:G15)</f>
        <v>5914404.7899999991</v>
      </c>
    </row>
    <row r="7" spans="1:7" x14ac:dyDescent="0.25">
      <c r="A7" s="59" t="s">
        <v>532</v>
      </c>
      <c r="B7" s="61">
        <v>0</v>
      </c>
      <c r="C7" s="61">
        <v>0</v>
      </c>
      <c r="D7" s="61">
        <v>0</v>
      </c>
      <c r="E7" s="61">
        <v>0</v>
      </c>
      <c r="F7" s="61">
        <v>0</v>
      </c>
      <c r="G7" s="61">
        <v>4666704.0599999996</v>
      </c>
    </row>
    <row r="8" spans="1:7" x14ac:dyDescent="0.25">
      <c r="A8" s="59" t="s">
        <v>533</v>
      </c>
      <c r="B8" s="61">
        <v>0</v>
      </c>
      <c r="C8" s="61">
        <v>0</v>
      </c>
      <c r="D8" s="61">
        <v>0</v>
      </c>
      <c r="E8" s="61">
        <v>0</v>
      </c>
      <c r="F8" s="61">
        <v>0</v>
      </c>
      <c r="G8" s="61">
        <v>449020.42999999988</v>
      </c>
    </row>
    <row r="9" spans="1:7" x14ac:dyDescent="0.25">
      <c r="A9" s="59" t="s">
        <v>440</v>
      </c>
      <c r="B9" s="61">
        <v>0</v>
      </c>
      <c r="C9" s="61">
        <v>0</v>
      </c>
      <c r="D9" s="61">
        <v>0</v>
      </c>
      <c r="E9" s="61">
        <v>0</v>
      </c>
      <c r="F9" s="61">
        <v>0</v>
      </c>
      <c r="G9" s="61">
        <v>688591.73999999987</v>
      </c>
    </row>
    <row r="10" spans="1:7" ht="30" customHeight="1" x14ac:dyDescent="0.25">
      <c r="A10" s="60" t="s">
        <v>441</v>
      </c>
      <c r="B10" s="61">
        <v>0</v>
      </c>
      <c r="C10" s="61">
        <v>0</v>
      </c>
      <c r="D10" s="61">
        <v>0</v>
      </c>
      <c r="E10" s="61">
        <v>0</v>
      </c>
      <c r="F10" s="61">
        <v>0</v>
      </c>
      <c r="G10" s="61">
        <v>2837</v>
      </c>
    </row>
    <row r="11" spans="1:7" ht="30" customHeight="1" x14ac:dyDescent="0.25">
      <c r="A11" s="60" t="s">
        <v>534</v>
      </c>
      <c r="B11" s="61">
        <v>0</v>
      </c>
      <c r="C11" s="61">
        <v>0</v>
      </c>
      <c r="D11" s="61">
        <v>0</v>
      </c>
      <c r="E11" s="61">
        <v>0</v>
      </c>
      <c r="F11" s="61">
        <v>0</v>
      </c>
      <c r="G11" s="61">
        <v>107251.56</v>
      </c>
    </row>
    <row r="12" spans="1:7" x14ac:dyDescent="0.25">
      <c r="A12" s="59" t="s">
        <v>442</v>
      </c>
      <c r="B12" s="61">
        <v>0</v>
      </c>
      <c r="C12" s="61">
        <v>0</v>
      </c>
      <c r="D12" s="61">
        <v>0</v>
      </c>
      <c r="E12" s="61">
        <v>0</v>
      </c>
      <c r="F12" s="61">
        <v>0</v>
      </c>
      <c r="G12" s="61">
        <v>0</v>
      </c>
    </row>
    <row r="13" spans="1:7" ht="30" customHeight="1" x14ac:dyDescent="0.25">
      <c r="A13" s="60" t="s">
        <v>443</v>
      </c>
      <c r="B13" s="61">
        <v>0</v>
      </c>
      <c r="C13" s="61">
        <v>0</v>
      </c>
      <c r="D13" s="61">
        <v>0</v>
      </c>
      <c r="E13" s="61">
        <v>0</v>
      </c>
      <c r="F13" s="61">
        <v>0</v>
      </c>
      <c r="G13" s="61">
        <v>0</v>
      </c>
    </row>
    <row r="14" spans="1:7" x14ac:dyDescent="0.25">
      <c r="A14" s="59" t="s">
        <v>444</v>
      </c>
      <c r="B14" s="61">
        <v>0</v>
      </c>
      <c r="C14" s="61">
        <v>0</v>
      </c>
      <c r="D14" s="61">
        <v>0</v>
      </c>
      <c r="E14" s="61">
        <v>0</v>
      </c>
      <c r="F14" s="61">
        <v>0</v>
      </c>
      <c r="G14" s="61">
        <v>0</v>
      </c>
    </row>
    <row r="15" spans="1:7" x14ac:dyDescent="0.25">
      <c r="A15" s="59" t="s">
        <v>445</v>
      </c>
      <c r="B15" s="61">
        <v>0</v>
      </c>
      <c r="C15" s="61">
        <v>0</v>
      </c>
      <c r="D15" s="61">
        <v>0</v>
      </c>
      <c r="E15" s="61">
        <v>0</v>
      </c>
      <c r="F15" s="61">
        <v>0</v>
      </c>
      <c r="G15" s="61">
        <v>0</v>
      </c>
    </row>
    <row r="16" spans="1:7" x14ac:dyDescent="0.25">
      <c r="A16" s="46"/>
      <c r="B16" s="46"/>
      <c r="C16" s="46"/>
      <c r="D16" s="46"/>
      <c r="E16" s="46"/>
      <c r="F16" s="46"/>
      <c r="G16" s="46"/>
    </row>
    <row r="17" spans="1:7" x14ac:dyDescent="0.25">
      <c r="A17" s="3" t="s">
        <v>530</v>
      </c>
      <c r="B17" s="12">
        <f>SUM(B18:B26)</f>
        <v>0</v>
      </c>
      <c r="C17" s="12">
        <f t="shared" ref="C17:G17" si="1">SUM(C18:C26)</f>
        <v>0</v>
      </c>
      <c r="D17" s="12">
        <f t="shared" si="1"/>
        <v>0</v>
      </c>
      <c r="E17" s="12">
        <f t="shared" si="1"/>
        <v>0</v>
      </c>
      <c r="F17" s="12">
        <f t="shared" si="1"/>
        <v>0</v>
      </c>
      <c r="G17" s="12">
        <f t="shared" si="1"/>
        <v>0</v>
      </c>
    </row>
    <row r="18" spans="1:7" x14ac:dyDescent="0.25">
      <c r="A18" s="59" t="s">
        <v>532</v>
      </c>
      <c r="B18" s="61">
        <v>0</v>
      </c>
      <c r="C18" s="61">
        <v>0</v>
      </c>
      <c r="D18" s="61">
        <v>0</v>
      </c>
      <c r="E18" s="61">
        <v>0</v>
      </c>
      <c r="F18" s="61">
        <v>0</v>
      </c>
      <c r="G18" s="61">
        <v>0</v>
      </c>
    </row>
    <row r="19" spans="1:7" x14ac:dyDescent="0.25">
      <c r="A19" s="59" t="s">
        <v>533</v>
      </c>
      <c r="B19" s="61">
        <v>0</v>
      </c>
      <c r="C19" s="61">
        <v>0</v>
      </c>
      <c r="D19" s="61">
        <v>0</v>
      </c>
      <c r="E19" s="61">
        <v>0</v>
      </c>
      <c r="F19" s="61">
        <v>0</v>
      </c>
      <c r="G19" s="61">
        <v>0</v>
      </c>
    </row>
    <row r="20" spans="1:7" x14ac:dyDescent="0.25">
      <c r="A20" s="59" t="s">
        <v>440</v>
      </c>
      <c r="B20" s="61">
        <v>0</v>
      </c>
      <c r="C20" s="61">
        <v>0</v>
      </c>
      <c r="D20" s="61">
        <v>0</v>
      </c>
      <c r="E20" s="61">
        <v>0</v>
      </c>
      <c r="F20" s="61">
        <v>0</v>
      </c>
      <c r="G20" s="61">
        <v>0</v>
      </c>
    </row>
    <row r="21" spans="1:7" ht="30" customHeight="1" x14ac:dyDescent="0.25">
      <c r="A21" s="60" t="s">
        <v>441</v>
      </c>
      <c r="B21" s="61">
        <v>0</v>
      </c>
      <c r="C21" s="61">
        <v>0</v>
      </c>
      <c r="D21" s="61">
        <v>0</v>
      </c>
      <c r="E21" s="61">
        <v>0</v>
      </c>
      <c r="F21" s="61">
        <v>0</v>
      </c>
      <c r="G21" s="61">
        <v>0</v>
      </c>
    </row>
    <row r="22" spans="1:7" x14ac:dyDescent="0.25">
      <c r="A22" s="59" t="s">
        <v>534</v>
      </c>
      <c r="B22" s="61">
        <v>0</v>
      </c>
      <c r="C22" s="61">
        <v>0</v>
      </c>
      <c r="D22" s="61">
        <v>0</v>
      </c>
      <c r="E22" s="61">
        <v>0</v>
      </c>
      <c r="F22" s="61">
        <v>0</v>
      </c>
      <c r="G22" s="61">
        <v>0</v>
      </c>
    </row>
    <row r="23" spans="1:7" x14ac:dyDescent="0.25">
      <c r="A23" s="59" t="s">
        <v>442</v>
      </c>
      <c r="B23" s="61">
        <v>0</v>
      </c>
      <c r="C23" s="61">
        <v>0</v>
      </c>
      <c r="D23" s="61">
        <v>0</v>
      </c>
      <c r="E23" s="61">
        <v>0</v>
      </c>
      <c r="F23" s="61">
        <v>0</v>
      </c>
      <c r="G23" s="61">
        <v>0</v>
      </c>
    </row>
    <row r="24" spans="1:7" x14ac:dyDescent="0.25">
      <c r="A24" s="59" t="s">
        <v>443</v>
      </c>
      <c r="B24" s="61">
        <v>0</v>
      </c>
      <c r="C24" s="61">
        <v>0</v>
      </c>
      <c r="D24" s="61">
        <v>0</v>
      </c>
      <c r="E24" s="61">
        <v>0</v>
      </c>
      <c r="F24" s="61">
        <v>0</v>
      </c>
      <c r="G24" s="61">
        <v>0</v>
      </c>
    </row>
    <row r="25" spans="1:7" x14ac:dyDescent="0.25">
      <c r="A25" s="59" t="s">
        <v>446</v>
      </c>
      <c r="B25" s="61">
        <v>0</v>
      </c>
      <c r="C25" s="61">
        <v>0</v>
      </c>
      <c r="D25" s="61">
        <v>0</v>
      </c>
      <c r="E25" s="61">
        <v>0</v>
      </c>
      <c r="F25" s="61">
        <v>0</v>
      </c>
      <c r="G25" s="61">
        <v>0</v>
      </c>
    </row>
    <row r="26" spans="1:7" x14ac:dyDescent="0.25">
      <c r="A26" s="59" t="s">
        <v>445</v>
      </c>
      <c r="B26" s="61">
        <v>0</v>
      </c>
      <c r="C26" s="61">
        <v>0</v>
      </c>
      <c r="D26" s="61">
        <v>0</v>
      </c>
      <c r="E26" s="61">
        <v>0</v>
      </c>
      <c r="F26" s="61">
        <v>0</v>
      </c>
      <c r="G26" s="61">
        <v>0</v>
      </c>
    </row>
    <row r="27" spans="1:7" x14ac:dyDescent="0.25">
      <c r="A27" s="46"/>
      <c r="B27" s="46"/>
      <c r="C27" s="46"/>
      <c r="D27" s="46"/>
      <c r="E27" s="46"/>
      <c r="F27" s="46"/>
      <c r="G27" s="46"/>
    </row>
    <row r="28" spans="1:7" x14ac:dyDescent="0.25">
      <c r="A28" s="3" t="s">
        <v>536</v>
      </c>
      <c r="B28" s="40">
        <f>B6+B17</f>
        <v>0</v>
      </c>
      <c r="C28" s="40">
        <f t="shared" ref="C28:G28" si="2">C6+C17</f>
        <v>0</v>
      </c>
      <c r="D28" s="40">
        <f t="shared" si="2"/>
        <v>0</v>
      </c>
      <c r="E28" s="40">
        <f t="shared" si="2"/>
        <v>0</v>
      </c>
      <c r="F28" s="40">
        <f t="shared" si="2"/>
        <v>0</v>
      </c>
      <c r="G28" s="40">
        <f t="shared" si="2"/>
        <v>5914404.7899999991</v>
      </c>
    </row>
    <row r="29" spans="1:7" x14ac:dyDescent="0.25">
      <c r="A29" s="56"/>
      <c r="B29" s="56"/>
      <c r="C29" s="56"/>
      <c r="D29" s="56"/>
      <c r="E29" s="56"/>
      <c r="F29" s="56"/>
      <c r="G29" s="56"/>
    </row>
    <row r="30" spans="1:7" x14ac:dyDescent="0.25">
      <c r="A30" s="62"/>
    </row>
    <row r="31" spans="1:7" x14ac:dyDescent="0.25">
      <c r="A31" s="180" t="s">
        <v>453</v>
      </c>
      <c r="B31" s="180"/>
      <c r="C31" s="180"/>
      <c r="D31" s="180"/>
      <c r="E31" s="180"/>
      <c r="F31" s="180"/>
      <c r="G31" s="180"/>
    </row>
    <row r="32" spans="1:7" x14ac:dyDescent="0.25">
      <c r="A32" s="180" t="s">
        <v>454</v>
      </c>
      <c r="B32" s="180"/>
      <c r="C32" s="180"/>
      <c r="D32" s="180"/>
      <c r="E32" s="180"/>
      <c r="F32" s="180"/>
      <c r="G32" s="180"/>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topLeftCell="A64" zoomScale="71" zoomScaleNormal="65" workbookViewId="0">
      <selection activeCell="A64" sqref="A64"/>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69" t="s">
        <v>529</v>
      </c>
      <c r="B1" s="162"/>
      <c r="C1" s="162"/>
      <c r="D1" s="162"/>
      <c r="E1" s="162"/>
      <c r="F1" s="162"/>
    </row>
    <row r="2" spans="1:6" ht="20.100000000000001" customHeight="1" x14ac:dyDescent="0.25">
      <c r="A2" s="182" t="str">
        <f>'[2]Formato 1'!A2</f>
        <v>NOMBRE DEL ENTE PÚBLICO (a)</v>
      </c>
      <c r="B2" s="183"/>
      <c r="C2" s="183"/>
      <c r="D2" s="183"/>
      <c r="E2" s="183"/>
      <c r="F2" s="184"/>
    </row>
    <row r="3" spans="1:6" ht="29.25" customHeight="1" x14ac:dyDescent="0.25">
      <c r="A3" s="185" t="s">
        <v>537</v>
      </c>
      <c r="B3" s="186"/>
      <c r="C3" s="186"/>
      <c r="D3" s="186"/>
      <c r="E3" s="186"/>
      <c r="F3" s="187"/>
    </row>
    <row r="4" spans="1:6" ht="35.25" customHeight="1" x14ac:dyDescent="0.25">
      <c r="A4" s="131" t="s">
        <v>423</v>
      </c>
      <c r="B4" s="7" t="s">
        <v>455</v>
      </c>
      <c r="C4" s="34" t="s">
        <v>456</v>
      </c>
      <c r="D4" s="34" t="s">
        <v>457</v>
      </c>
      <c r="E4" s="34" t="s">
        <v>458</v>
      </c>
      <c r="F4" s="34" t="s">
        <v>459</v>
      </c>
    </row>
    <row r="5" spans="1:6" ht="12.75" customHeight="1" x14ac:dyDescent="0.25">
      <c r="A5" s="139" t="s">
        <v>460</v>
      </c>
      <c r="B5" s="140"/>
      <c r="C5" s="140"/>
      <c r="D5" s="140"/>
      <c r="E5" s="140"/>
      <c r="F5" s="140"/>
    </row>
    <row r="6" spans="1:6" ht="30" x14ac:dyDescent="0.25">
      <c r="A6" s="141" t="s">
        <v>461</v>
      </c>
      <c r="B6" s="142"/>
      <c r="C6" s="142"/>
      <c r="D6" s="142"/>
      <c r="E6" s="142"/>
      <c r="F6" s="142"/>
    </row>
    <row r="7" spans="1:6" ht="15" x14ac:dyDescent="0.25">
      <c r="A7" s="141" t="s">
        <v>462</v>
      </c>
      <c r="B7" s="142"/>
      <c r="C7" s="142"/>
      <c r="D7" s="142"/>
      <c r="E7" s="142"/>
      <c r="F7" s="142"/>
    </row>
    <row r="8" spans="1:6" ht="15" x14ac:dyDescent="0.25">
      <c r="A8" s="143"/>
      <c r="B8" s="142"/>
      <c r="C8" s="142"/>
      <c r="D8" s="142"/>
      <c r="E8" s="142"/>
      <c r="F8" s="142"/>
    </row>
    <row r="9" spans="1:6" ht="15" x14ac:dyDescent="0.25">
      <c r="A9" s="144" t="s">
        <v>463</v>
      </c>
      <c r="B9" s="142"/>
      <c r="C9" s="142"/>
      <c r="D9" s="142"/>
      <c r="E9" s="142"/>
      <c r="F9" s="142"/>
    </row>
    <row r="10" spans="1:6" ht="15" x14ac:dyDescent="0.25">
      <c r="A10" s="141" t="s">
        <v>464</v>
      </c>
      <c r="B10" s="145"/>
      <c r="C10" s="145"/>
      <c r="D10" s="145"/>
      <c r="E10" s="145"/>
      <c r="F10" s="145"/>
    </row>
    <row r="11" spans="1:6" ht="15" x14ac:dyDescent="0.25">
      <c r="A11" s="68" t="s">
        <v>465</v>
      </c>
      <c r="B11" s="145"/>
      <c r="C11" s="145"/>
      <c r="D11" s="145"/>
      <c r="E11" s="145"/>
      <c r="F11" s="145"/>
    </row>
    <row r="12" spans="1:6" ht="15" x14ac:dyDescent="0.25">
      <c r="A12" s="68" t="s">
        <v>466</v>
      </c>
      <c r="B12" s="145"/>
      <c r="C12" s="145"/>
      <c r="D12" s="145"/>
      <c r="E12" s="145"/>
      <c r="F12" s="145"/>
    </row>
    <row r="13" spans="1:6" ht="15" x14ac:dyDescent="0.25">
      <c r="A13" s="68" t="s">
        <v>467</v>
      </c>
      <c r="B13" s="145"/>
      <c r="C13" s="145"/>
      <c r="D13" s="145"/>
      <c r="E13" s="145"/>
      <c r="F13" s="145"/>
    </row>
    <row r="14" spans="1:6" ht="15" x14ac:dyDescent="0.25">
      <c r="A14" s="141" t="s">
        <v>468</v>
      </c>
      <c r="B14" s="145"/>
      <c r="C14" s="145"/>
      <c r="D14" s="145"/>
      <c r="E14" s="145"/>
      <c r="F14" s="145"/>
    </row>
    <row r="15" spans="1:6" ht="15" x14ac:dyDescent="0.25">
      <c r="A15" s="68" t="s">
        <v>465</v>
      </c>
      <c r="B15" s="145"/>
      <c r="C15" s="145"/>
      <c r="D15" s="145"/>
      <c r="E15" s="145"/>
      <c r="F15" s="145"/>
    </row>
    <row r="16" spans="1:6" ht="15" x14ac:dyDescent="0.25">
      <c r="A16" s="68" t="s">
        <v>466</v>
      </c>
      <c r="B16" s="146"/>
      <c r="C16" s="146"/>
      <c r="D16" s="146"/>
      <c r="E16" s="146"/>
      <c r="F16" s="146"/>
    </row>
    <row r="17" spans="1:6" ht="15" x14ac:dyDescent="0.25">
      <c r="A17" s="68" t="s">
        <v>467</v>
      </c>
      <c r="B17" s="147"/>
      <c r="C17" s="147"/>
      <c r="D17" s="147"/>
      <c r="E17" s="147"/>
      <c r="F17" s="147"/>
    </row>
    <row r="18" spans="1:6" ht="15" x14ac:dyDescent="0.25">
      <c r="A18" s="141" t="s">
        <v>469</v>
      </c>
      <c r="B18" s="147"/>
      <c r="C18" s="147"/>
      <c r="D18" s="147"/>
      <c r="E18" s="147"/>
      <c r="F18" s="147"/>
    </row>
    <row r="19" spans="1:6" ht="15" x14ac:dyDescent="0.25">
      <c r="A19" s="141" t="s">
        <v>470</v>
      </c>
      <c r="B19" s="147"/>
      <c r="C19" s="147"/>
      <c r="D19" s="147"/>
      <c r="E19" s="147"/>
      <c r="F19" s="147"/>
    </row>
    <row r="20" spans="1:6" ht="15" x14ac:dyDescent="0.25">
      <c r="A20" s="141" t="s">
        <v>514</v>
      </c>
      <c r="B20" s="148"/>
      <c r="C20" s="148"/>
      <c r="D20" s="148"/>
      <c r="E20" s="148"/>
      <c r="F20" s="148"/>
    </row>
    <row r="21" spans="1:6" ht="30" x14ac:dyDescent="0.25">
      <c r="A21" s="141" t="s">
        <v>515</v>
      </c>
      <c r="B21" s="148"/>
      <c r="C21" s="148"/>
      <c r="D21" s="148"/>
      <c r="E21" s="148"/>
      <c r="F21" s="148"/>
    </row>
    <row r="22" spans="1:6" ht="15" x14ac:dyDescent="0.25">
      <c r="A22" s="141" t="s">
        <v>471</v>
      </c>
      <c r="B22" s="148"/>
      <c r="C22" s="148"/>
      <c r="D22" s="148"/>
      <c r="E22" s="148"/>
      <c r="F22" s="148"/>
    </row>
    <row r="23" spans="1:6" ht="15" x14ac:dyDescent="0.25">
      <c r="A23" s="141" t="s">
        <v>472</v>
      </c>
      <c r="B23" s="148"/>
      <c r="C23" s="148"/>
      <c r="D23" s="148"/>
      <c r="E23" s="148"/>
      <c r="F23" s="148"/>
    </row>
    <row r="24" spans="1:6" ht="15" x14ac:dyDescent="0.25">
      <c r="A24" s="141" t="s">
        <v>473</v>
      </c>
      <c r="B24" s="149"/>
      <c r="C24" s="149"/>
      <c r="D24" s="149"/>
      <c r="E24" s="149"/>
      <c r="F24" s="149"/>
    </row>
    <row r="25" spans="1:6" ht="15" x14ac:dyDescent="0.25">
      <c r="A25" s="141" t="s">
        <v>474</v>
      </c>
      <c r="B25" s="149"/>
      <c r="C25" s="149"/>
      <c r="D25" s="149"/>
      <c r="E25" s="149"/>
      <c r="F25" s="149"/>
    </row>
    <row r="26" spans="1:6" ht="15" x14ac:dyDescent="0.25">
      <c r="A26" s="143"/>
      <c r="B26" s="150"/>
      <c r="C26" s="150"/>
      <c r="D26" s="150"/>
      <c r="E26" s="150"/>
      <c r="F26" s="150"/>
    </row>
    <row r="27" spans="1:6" ht="15" x14ac:dyDescent="0.25">
      <c r="A27" s="144" t="s">
        <v>475</v>
      </c>
      <c r="B27" s="151"/>
      <c r="C27" s="151"/>
      <c r="D27" s="151"/>
      <c r="E27" s="151"/>
      <c r="F27" s="151"/>
    </row>
    <row r="28" spans="1:6" ht="15" x14ac:dyDescent="0.25">
      <c r="A28" s="141" t="s">
        <v>476</v>
      </c>
      <c r="B28" s="92"/>
      <c r="C28" s="92"/>
      <c r="D28" s="92"/>
      <c r="E28" s="92"/>
      <c r="F28" s="92"/>
    </row>
    <row r="29" spans="1:6" ht="15" x14ac:dyDescent="0.25">
      <c r="A29" s="152"/>
      <c r="B29" s="54"/>
      <c r="C29" s="54"/>
      <c r="D29" s="54"/>
      <c r="E29" s="54"/>
      <c r="F29" s="54"/>
    </row>
    <row r="30" spans="1:6" ht="15" x14ac:dyDescent="0.25">
      <c r="A30" s="153" t="s">
        <v>477</v>
      </c>
      <c r="B30" s="54"/>
      <c r="C30" s="54"/>
      <c r="D30" s="54"/>
      <c r="E30" s="54"/>
      <c r="F30" s="54"/>
    </row>
    <row r="31" spans="1:6" ht="15" x14ac:dyDescent="0.25">
      <c r="A31" s="154" t="s">
        <v>464</v>
      </c>
      <c r="B31" s="92"/>
      <c r="C31" s="92"/>
      <c r="D31" s="92"/>
      <c r="E31" s="92"/>
      <c r="F31" s="92"/>
    </row>
    <row r="32" spans="1:6" ht="15" x14ac:dyDescent="0.25">
      <c r="A32" s="154" t="s">
        <v>468</v>
      </c>
      <c r="B32" s="92"/>
      <c r="C32" s="92"/>
      <c r="D32" s="92"/>
      <c r="E32" s="92"/>
      <c r="F32" s="92"/>
    </row>
    <row r="33" spans="1:6" ht="15" x14ac:dyDescent="0.25">
      <c r="A33" s="154" t="s">
        <v>478</v>
      </c>
      <c r="B33" s="92"/>
      <c r="C33" s="92"/>
      <c r="D33" s="92"/>
      <c r="E33" s="92"/>
      <c r="F33" s="92"/>
    </row>
    <row r="34" spans="1:6" ht="15" x14ac:dyDescent="0.25">
      <c r="A34" s="152"/>
      <c r="B34" s="54"/>
      <c r="C34" s="54"/>
      <c r="D34" s="54"/>
      <c r="E34" s="54"/>
      <c r="F34" s="54"/>
    </row>
    <row r="35" spans="1:6" ht="15" x14ac:dyDescent="0.25">
      <c r="A35" s="153" t="s">
        <v>479</v>
      </c>
      <c r="B35" s="54"/>
      <c r="C35" s="54"/>
      <c r="D35" s="54"/>
      <c r="E35" s="54"/>
      <c r="F35" s="54"/>
    </row>
    <row r="36" spans="1:6" ht="15" x14ac:dyDescent="0.25">
      <c r="A36" s="154" t="s">
        <v>480</v>
      </c>
      <c r="B36" s="54"/>
      <c r="C36" s="54"/>
      <c r="D36" s="54"/>
      <c r="E36" s="54"/>
      <c r="F36" s="54"/>
    </row>
    <row r="37" spans="1:6" ht="15" x14ac:dyDescent="0.25">
      <c r="A37" s="154" t="s">
        <v>481</v>
      </c>
      <c r="B37" s="54"/>
      <c r="C37" s="54"/>
      <c r="D37" s="54"/>
      <c r="E37" s="54"/>
      <c r="F37" s="54"/>
    </row>
    <row r="38" spans="1:6" ht="15" x14ac:dyDescent="0.25">
      <c r="A38" s="154" t="s">
        <v>482</v>
      </c>
      <c r="B38" s="54"/>
      <c r="C38" s="54"/>
      <c r="D38" s="54"/>
      <c r="E38" s="54"/>
      <c r="F38" s="54"/>
    </row>
    <row r="39" spans="1:6" ht="15" x14ac:dyDescent="0.25">
      <c r="A39" s="152"/>
      <c r="B39" s="54"/>
      <c r="C39" s="54"/>
      <c r="D39" s="54"/>
      <c r="E39" s="54"/>
      <c r="F39" s="54"/>
    </row>
    <row r="40" spans="1:6" ht="15" x14ac:dyDescent="0.25">
      <c r="A40" s="153" t="s">
        <v>483</v>
      </c>
      <c r="B40" s="54"/>
      <c r="C40" s="54"/>
      <c r="D40" s="54"/>
      <c r="E40" s="54"/>
      <c r="F40" s="54"/>
    </row>
    <row r="41" spans="1:6" ht="15" x14ac:dyDescent="0.25">
      <c r="A41" s="152"/>
      <c r="B41" s="54"/>
      <c r="C41" s="54"/>
      <c r="D41" s="54"/>
      <c r="E41" s="54"/>
      <c r="F41" s="54"/>
    </row>
    <row r="42" spans="1:6" ht="15" x14ac:dyDescent="0.25">
      <c r="A42" s="153" t="s">
        <v>484</v>
      </c>
      <c r="B42" s="54"/>
      <c r="C42" s="54"/>
      <c r="D42" s="54"/>
      <c r="E42" s="54"/>
      <c r="F42" s="54"/>
    </row>
    <row r="43" spans="1:6" ht="15" x14ac:dyDescent="0.25">
      <c r="A43" s="154" t="s">
        <v>485</v>
      </c>
      <c r="B43" s="92"/>
      <c r="C43" s="92"/>
      <c r="D43" s="92"/>
      <c r="E43" s="92"/>
      <c r="F43" s="92"/>
    </row>
    <row r="44" spans="1:6" ht="15" x14ac:dyDescent="0.25">
      <c r="A44" s="154" t="s">
        <v>486</v>
      </c>
      <c r="B44" s="92"/>
      <c r="C44" s="92"/>
      <c r="D44" s="92"/>
      <c r="E44" s="92"/>
      <c r="F44" s="92"/>
    </row>
    <row r="45" spans="1:6" ht="15" x14ac:dyDescent="0.25">
      <c r="A45" s="154" t="s">
        <v>487</v>
      </c>
      <c r="B45" s="92"/>
      <c r="C45" s="92"/>
      <c r="D45" s="92"/>
      <c r="E45" s="92"/>
      <c r="F45" s="92"/>
    </row>
    <row r="46" spans="1:6" ht="15" x14ac:dyDescent="0.25">
      <c r="A46" s="152"/>
      <c r="B46" s="54"/>
      <c r="C46" s="54"/>
      <c r="D46" s="54"/>
      <c r="E46" s="54"/>
      <c r="F46" s="54"/>
    </row>
    <row r="47" spans="1:6" ht="30" x14ac:dyDescent="0.25">
      <c r="A47" s="153" t="s">
        <v>516</v>
      </c>
      <c r="B47" s="54"/>
      <c r="C47" s="54"/>
      <c r="D47" s="54"/>
      <c r="E47" s="54"/>
      <c r="F47" s="54"/>
    </row>
    <row r="48" spans="1:6" ht="15" x14ac:dyDescent="0.25">
      <c r="A48" s="154" t="s">
        <v>486</v>
      </c>
      <c r="B48" s="92"/>
      <c r="C48" s="92"/>
      <c r="D48" s="92"/>
      <c r="E48" s="92"/>
      <c r="F48" s="92"/>
    </row>
    <row r="49" spans="1:6" ht="15" x14ac:dyDescent="0.25">
      <c r="A49" s="154" t="s">
        <v>487</v>
      </c>
      <c r="B49" s="92"/>
      <c r="C49" s="92"/>
      <c r="D49" s="92"/>
      <c r="E49" s="92"/>
      <c r="F49" s="92"/>
    </row>
    <row r="50" spans="1:6" ht="15" x14ac:dyDescent="0.25">
      <c r="A50" s="152"/>
      <c r="B50" s="54"/>
      <c r="C50" s="54"/>
      <c r="D50" s="54"/>
      <c r="E50" s="54"/>
      <c r="F50" s="54"/>
    </row>
    <row r="51" spans="1:6" ht="15" x14ac:dyDescent="0.25">
      <c r="A51" s="153" t="s">
        <v>488</v>
      </c>
      <c r="B51" s="54"/>
      <c r="C51" s="54"/>
      <c r="D51" s="54"/>
      <c r="E51" s="54"/>
      <c r="F51" s="54"/>
    </row>
    <row r="52" spans="1:6" ht="15" x14ac:dyDescent="0.25">
      <c r="A52" s="154" t="s">
        <v>486</v>
      </c>
      <c r="B52" s="92"/>
      <c r="C52" s="92"/>
      <c r="D52" s="92"/>
      <c r="E52" s="92"/>
      <c r="F52" s="92"/>
    </row>
    <row r="53" spans="1:6" ht="15" x14ac:dyDescent="0.25">
      <c r="A53" s="154" t="s">
        <v>487</v>
      </c>
      <c r="B53" s="92"/>
      <c r="C53" s="92"/>
      <c r="D53" s="92"/>
      <c r="E53" s="92"/>
      <c r="F53" s="92"/>
    </row>
    <row r="54" spans="1:6" ht="15" x14ac:dyDescent="0.25">
      <c r="A54" s="154" t="s">
        <v>489</v>
      </c>
      <c r="B54" s="92"/>
      <c r="C54" s="92"/>
      <c r="D54" s="92"/>
      <c r="E54" s="92"/>
      <c r="F54" s="92"/>
    </row>
    <row r="55" spans="1:6" ht="15" x14ac:dyDescent="0.25">
      <c r="A55" s="152"/>
      <c r="B55" s="54"/>
      <c r="C55" s="54"/>
      <c r="D55" s="54"/>
      <c r="E55" s="54"/>
      <c r="F55" s="54"/>
    </row>
    <row r="56" spans="1:6" ht="44.25" customHeight="1" x14ac:dyDescent="0.25">
      <c r="A56" s="153" t="s">
        <v>490</v>
      </c>
      <c r="B56" s="54"/>
      <c r="C56" s="54"/>
      <c r="D56" s="54"/>
      <c r="E56" s="54"/>
      <c r="F56" s="54"/>
    </row>
    <row r="57" spans="1:6" ht="20.100000000000001" customHeight="1" x14ac:dyDescent="0.25">
      <c r="A57" s="154" t="s">
        <v>486</v>
      </c>
      <c r="B57" s="92"/>
      <c r="C57" s="92"/>
      <c r="D57" s="92"/>
      <c r="E57" s="92"/>
      <c r="F57" s="92"/>
    </row>
    <row r="58" spans="1:6" ht="20.100000000000001" customHeight="1" x14ac:dyDescent="0.25">
      <c r="A58" s="154" t="s">
        <v>487</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491</v>
      </c>
      <c r="B60" s="54"/>
      <c r="C60" s="54"/>
      <c r="D60" s="54"/>
      <c r="E60" s="54"/>
      <c r="F60" s="54"/>
    </row>
    <row r="61" spans="1:6" ht="20.100000000000001" customHeight="1" x14ac:dyDescent="0.25">
      <c r="A61" s="154" t="s">
        <v>492</v>
      </c>
      <c r="B61" s="155"/>
      <c r="C61" s="155"/>
      <c r="D61" s="155"/>
      <c r="E61" s="155"/>
      <c r="F61" s="155"/>
    </row>
    <row r="62" spans="1:6" ht="20.100000000000001" customHeight="1" x14ac:dyDescent="0.25">
      <c r="A62" s="154" t="s">
        <v>493</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494</v>
      </c>
      <c r="B64" s="155"/>
      <c r="C64" s="155"/>
      <c r="D64" s="155"/>
      <c r="E64" s="155"/>
      <c r="F64" s="155"/>
    </row>
    <row r="65" spans="1:6" ht="20.100000000000001" customHeight="1" x14ac:dyDescent="0.25">
      <c r="A65" s="154" t="s">
        <v>495</v>
      </c>
      <c r="B65" s="155"/>
      <c r="C65" s="155"/>
      <c r="D65" s="155"/>
      <c r="E65" s="155"/>
      <c r="F65" s="155"/>
    </row>
    <row r="66" spans="1:6" ht="20.100000000000001" customHeight="1" x14ac:dyDescent="0.25">
      <c r="A66" s="154" t="s">
        <v>496</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45"/>
  <sheetViews>
    <sheetView showGridLines="0" topLeftCell="A14" zoomScale="94" zoomScaleNormal="110" workbookViewId="0">
      <selection activeCell="B18" sqref="B18"/>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57" t="s">
        <v>121</v>
      </c>
      <c r="B1" s="158"/>
      <c r="C1" s="158"/>
      <c r="D1" s="158"/>
      <c r="E1" s="158"/>
      <c r="F1" s="158"/>
      <c r="G1" s="158"/>
      <c r="H1" s="159"/>
    </row>
    <row r="2" spans="1:8" x14ac:dyDescent="0.25">
      <c r="A2" s="112" t="str">
        <f>'Formato 1'!A2</f>
        <v>SISTEMA PARA EL DESARROLLO INTEGRAL DE LA FAMILIA DEL MUNICIPIO DE CORONEO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31 DE DICIEMBRE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540</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473177.34</v>
      </c>
      <c r="C18" s="110"/>
      <c r="D18" s="110"/>
      <c r="E18" s="110"/>
      <c r="F18" s="4">
        <v>464366.13</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473177.34</v>
      </c>
      <c r="C20" s="4">
        <f t="shared" si="3"/>
        <v>0</v>
      </c>
      <c r="D20" s="4">
        <f t="shared" si="3"/>
        <v>0</v>
      </c>
      <c r="E20" s="4">
        <f t="shared" si="3"/>
        <v>0</v>
      </c>
      <c r="F20" s="4">
        <f t="shared" si="3"/>
        <v>464366.13</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0" t="s">
        <v>498</v>
      </c>
      <c r="B33" s="160"/>
      <c r="C33" s="160"/>
      <c r="D33" s="160"/>
      <c r="E33" s="160"/>
      <c r="F33" s="160"/>
      <c r="G33" s="160"/>
      <c r="H33" s="160"/>
    </row>
    <row r="34" spans="1:8" ht="14.45" customHeight="1" x14ac:dyDescent="0.25">
      <c r="A34" s="160"/>
      <c r="B34" s="160"/>
      <c r="C34" s="160"/>
      <c r="D34" s="160"/>
      <c r="E34" s="160"/>
      <c r="F34" s="160"/>
      <c r="G34" s="160"/>
      <c r="H34" s="160"/>
    </row>
    <row r="35" spans="1:8" ht="14.45" customHeight="1" x14ac:dyDescent="0.25">
      <c r="A35" s="160"/>
      <c r="B35" s="160"/>
      <c r="C35" s="160"/>
      <c r="D35" s="160"/>
      <c r="E35" s="160"/>
      <c r="F35" s="160"/>
      <c r="G35" s="160"/>
      <c r="H35" s="160"/>
    </row>
    <row r="36" spans="1:8" ht="14.45" customHeight="1" x14ac:dyDescent="0.25">
      <c r="A36" s="160"/>
      <c r="B36" s="160"/>
      <c r="C36" s="160"/>
      <c r="D36" s="160"/>
      <c r="E36" s="160"/>
      <c r="F36" s="160"/>
      <c r="G36" s="160"/>
      <c r="H36" s="160"/>
    </row>
    <row r="37" spans="1:8" ht="14.45" customHeight="1" x14ac:dyDescent="0.25">
      <c r="A37" s="160"/>
      <c r="B37" s="160"/>
      <c r="C37" s="160"/>
      <c r="D37" s="160"/>
      <c r="E37" s="160"/>
      <c r="F37" s="160"/>
      <c r="G37" s="160"/>
      <c r="H37" s="160"/>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159</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count="2">
    <dataValidation allowBlank="1" showInputMessage="1" showErrorMessage="1" prompt="Saldo al 31 de diciembre de 20XN-1 (d)" sqref="B6"/>
    <dataValidation type="decimal" allowBlank="1" showInputMessage="1" showErrorMessage="1" sqref="B8:B9 C23:H30 D13:F13 B13 D8:H9 D22:H22 D17:F21 G11:H21 C8:C22 B17:B3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21"/>
  <sheetViews>
    <sheetView showGridLines="0" topLeftCell="B1" zoomScale="66" zoomScaleNormal="70" workbookViewId="0">
      <selection activeCell="K6" sqref="K6"/>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1" t="s">
        <v>160</v>
      </c>
      <c r="B1" s="162"/>
      <c r="C1" s="162"/>
      <c r="D1" s="162"/>
      <c r="E1" s="162"/>
      <c r="F1" s="162"/>
      <c r="G1" s="162"/>
      <c r="H1" s="162"/>
      <c r="I1" s="162"/>
      <c r="J1" s="162"/>
      <c r="K1" s="163"/>
    </row>
    <row r="2" spans="1:11" x14ac:dyDescent="0.25">
      <c r="A2" s="112" t="str">
        <f>'Formato 1'!A2</f>
        <v>SISTEMA PARA EL DESARROLLO INTEGRAL DE LA FAMILIA DEL MUNICIPIO DE CORONEO GTO</v>
      </c>
      <c r="B2" s="113"/>
      <c r="C2" s="113"/>
      <c r="D2" s="113"/>
      <c r="E2" s="113"/>
      <c r="F2" s="113"/>
      <c r="G2" s="113"/>
      <c r="H2" s="113"/>
      <c r="I2" s="113"/>
      <c r="J2" s="113"/>
      <c r="K2" s="114"/>
    </row>
    <row r="3" spans="1:11" x14ac:dyDescent="0.25">
      <c r="A3" s="115" t="s">
        <v>161</v>
      </c>
      <c r="B3" s="116"/>
      <c r="C3" s="116"/>
      <c r="D3" s="116"/>
      <c r="E3" s="116"/>
      <c r="F3" s="116"/>
      <c r="G3" s="116"/>
      <c r="H3" s="116"/>
      <c r="I3" s="116"/>
      <c r="J3" s="116"/>
      <c r="K3" s="117"/>
    </row>
    <row r="4" spans="1:11" x14ac:dyDescent="0.25">
      <c r="A4" s="115" t="s">
        <v>550</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75" x14ac:dyDescent="0.25">
      <c r="A6" s="7" t="s">
        <v>162</v>
      </c>
      <c r="B6" s="7" t="s">
        <v>163</v>
      </c>
      <c r="C6" s="7" t="s">
        <v>164</v>
      </c>
      <c r="D6" s="7" t="s">
        <v>165</v>
      </c>
      <c r="E6" s="7" t="s">
        <v>166</v>
      </c>
      <c r="F6" s="7" t="s">
        <v>167</v>
      </c>
      <c r="G6" s="7" t="s">
        <v>168</v>
      </c>
      <c r="H6" s="7" t="s">
        <v>169</v>
      </c>
      <c r="I6" s="1" t="s">
        <v>541</v>
      </c>
      <c r="J6" s="1" t="s">
        <v>542</v>
      </c>
      <c r="K6" s="1" t="s">
        <v>543</v>
      </c>
    </row>
    <row r="7" spans="1:11" x14ac:dyDescent="0.25">
      <c r="A7" s="51"/>
      <c r="B7" s="54"/>
      <c r="C7" s="54"/>
      <c r="D7" s="54"/>
      <c r="E7" s="54"/>
      <c r="F7" s="54"/>
      <c r="G7" s="54"/>
      <c r="H7" s="54"/>
      <c r="I7" s="54"/>
      <c r="J7" s="54"/>
      <c r="K7" s="54"/>
    </row>
    <row r="8" spans="1:11" x14ac:dyDescent="0.25">
      <c r="A8" s="2" t="s">
        <v>170</v>
      </c>
      <c r="B8" s="100"/>
      <c r="C8" s="100"/>
      <c r="D8" s="100"/>
      <c r="E8" s="12">
        <f>SUM(E9:E12)</f>
        <v>0</v>
      </c>
      <c r="F8" s="100"/>
      <c r="G8" s="12">
        <f>SUM(G9:G12)</f>
        <v>0</v>
      </c>
      <c r="H8" s="12">
        <f t="shared" ref="H8:K8" si="0">SUM(H9:H12)</f>
        <v>0</v>
      </c>
      <c r="I8" s="12">
        <f t="shared" si="0"/>
        <v>0</v>
      </c>
      <c r="J8" s="12">
        <f t="shared" si="0"/>
        <v>0</v>
      </c>
      <c r="K8" s="12">
        <f t="shared" si="0"/>
        <v>0</v>
      </c>
    </row>
    <row r="9" spans="1:11" x14ac:dyDescent="0.25">
      <c r="A9" s="101"/>
      <c r="B9" s="102"/>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171</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172</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B9:D12">
      <formula1>36526</formula1>
    </dataValidation>
    <dataValidation allowBlank="1" showInputMessage="1" showErrorMessage="1" prompt="Saldo pendiente por pagar de la inversión al XX de XXXX de 20XN (m = g - l)" sqref="K6"/>
    <dataValidation allowBlank="1" showInputMessage="1" showErrorMessage="1" prompt="Monto pagado de la inversión actualizado al XX de XXXX de 20XN (k)" sqref="J6"/>
    <dataValidation allowBlank="1" showInputMessage="1" showErrorMessage="1" prompt="Monto pagado de la inversión al XX de XXXX de 20XN (k)" sqref="I6"/>
    <dataValidation type="decimal" allowBlank="1" showInputMessage="1" showErrorMessage="1" sqref="E8:K2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75"/>
  <sheetViews>
    <sheetView showGridLines="0" topLeftCell="A72" zoomScale="67" zoomScaleNormal="53" workbookViewId="0">
      <selection activeCell="A74" sqref="A74"/>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1" t="s">
        <v>173</v>
      </c>
      <c r="B1" s="162"/>
      <c r="C1" s="162"/>
      <c r="D1" s="163"/>
    </row>
    <row r="2" spans="1:4" x14ac:dyDescent="0.25">
      <c r="A2" s="112" t="str">
        <f>'Formato 1'!A2</f>
        <v>SISTEMA PARA EL DESARROLLO INTEGRAL DE LA FAMILIA DEL MUNICIPIO DE CORONEO GTO</v>
      </c>
      <c r="B2" s="113"/>
      <c r="C2" s="113"/>
      <c r="D2" s="114"/>
    </row>
    <row r="3" spans="1:4" x14ac:dyDescent="0.25">
      <c r="A3" s="115" t="s">
        <v>174</v>
      </c>
      <c r="B3" s="116"/>
      <c r="C3" s="116"/>
      <c r="D3" s="117"/>
    </row>
    <row r="4" spans="1:4" x14ac:dyDescent="0.25">
      <c r="A4" s="115" t="str">
        <f>'Formato 3'!A4</f>
        <v>DEL 1 DE ENERO DEL 2024 AL 31 DE DICIEMBRE DEL 2024</v>
      </c>
      <c r="B4" s="116"/>
      <c r="C4" s="116"/>
      <c r="D4" s="117"/>
    </row>
    <row r="5" spans="1:4" x14ac:dyDescent="0.25">
      <c r="A5" s="118" t="s">
        <v>2</v>
      </c>
      <c r="B5" s="119"/>
      <c r="C5" s="119"/>
      <c r="D5" s="120"/>
    </row>
    <row r="6" spans="1:4" ht="41.45" customHeight="1" x14ac:dyDescent="0.25"/>
    <row r="7" spans="1:4" ht="30" x14ac:dyDescent="0.25">
      <c r="A7" s="14" t="s">
        <v>4</v>
      </c>
      <c r="B7" s="7" t="s">
        <v>175</v>
      </c>
      <c r="C7" s="7" t="s">
        <v>176</v>
      </c>
      <c r="D7" s="7" t="s">
        <v>177</v>
      </c>
    </row>
    <row r="8" spans="1:4" x14ac:dyDescent="0.25">
      <c r="A8" s="3" t="s">
        <v>178</v>
      </c>
      <c r="B8" s="15">
        <f>SUM(B9:B11)</f>
        <v>2</v>
      </c>
      <c r="C8" s="15">
        <f>SUM(C9:C11)</f>
        <v>2</v>
      </c>
      <c r="D8" s="15">
        <f>SUM(D9:D11)</f>
        <v>2</v>
      </c>
    </row>
    <row r="9" spans="1:4" x14ac:dyDescent="0.25">
      <c r="A9" s="59" t="s">
        <v>179</v>
      </c>
      <c r="B9" s="95">
        <v>1</v>
      </c>
      <c r="C9" s="95">
        <v>1</v>
      </c>
      <c r="D9" s="95">
        <v>1</v>
      </c>
    </row>
    <row r="10" spans="1:4" x14ac:dyDescent="0.25">
      <c r="A10" s="59" t="s">
        <v>180</v>
      </c>
      <c r="B10" s="95">
        <v>1</v>
      </c>
      <c r="C10" s="95">
        <v>1</v>
      </c>
      <c r="D10" s="95">
        <v>1</v>
      </c>
    </row>
    <row r="11" spans="1:4" x14ac:dyDescent="0.25">
      <c r="A11" s="59" t="s">
        <v>181</v>
      </c>
      <c r="B11" s="95">
        <f>B44</f>
        <v>0</v>
      </c>
      <c r="C11" s="95">
        <f>C44</f>
        <v>0</v>
      </c>
      <c r="D11" s="95">
        <f>D44</f>
        <v>0</v>
      </c>
    </row>
    <row r="12" spans="1:4" x14ac:dyDescent="0.25">
      <c r="A12" s="47"/>
      <c r="B12" s="92"/>
      <c r="C12" s="92"/>
      <c r="D12" s="92"/>
    </row>
    <row r="13" spans="1:4" x14ac:dyDescent="0.25">
      <c r="A13" s="3" t="s">
        <v>182</v>
      </c>
      <c r="B13" s="15">
        <f>B14+B15</f>
        <v>2</v>
      </c>
      <c r="C13" s="15">
        <f>C14+C15</f>
        <v>2</v>
      </c>
      <c r="D13" s="15">
        <f>D14+D15</f>
        <v>2</v>
      </c>
    </row>
    <row r="14" spans="1:4" x14ac:dyDescent="0.25">
      <c r="A14" s="59" t="s">
        <v>183</v>
      </c>
      <c r="B14" s="95">
        <v>1</v>
      </c>
      <c r="C14" s="95">
        <v>1</v>
      </c>
      <c r="D14" s="95">
        <v>1</v>
      </c>
    </row>
    <row r="15" spans="1:4" x14ac:dyDescent="0.25">
      <c r="A15" s="59" t="s">
        <v>184</v>
      </c>
      <c r="B15" s="95">
        <v>1</v>
      </c>
      <c r="C15" s="95">
        <v>1</v>
      </c>
      <c r="D15" s="95">
        <v>1</v>
      </c>
    </row>
    <row r="16" spans="1:4" x14ac:dyDescent="0.25">
      <c r="A16" s="47"/>
      <c r="B16" s="92"/>
      <c r="C16" s="92"/>
      <c r="D16" s="92"/>
    </row>
    <row r="17" spans="1:4" x14ac:dyDescent="0.25">
      <c r="A17" s="3" t="s">
        <v>185</v>
      </c>
      <c r="B17" s="16">
        <v>0</v>
      </c>
      <c r="C17" s="15">
        <f>C18+C19</f>
        <v>2</v>
      </c>
      <c r="D17" s="15">
        <f>D18+D19</f>
        <v>2</v>
      </c>
    </row>
    <row r="18" spans="1:4" x14ac:dyDescent="0.25">
      <c r="A18" s="59" t="s">
        <v>186</v>
      </c>
      <c r="B18" s="17">
        <v>0</v>
      </c>
      <c r="C18" s="48">
        <v>1</v>
      </c>
      <c r="D18" s="48">
        <v>1</v>
      </c>
    </row>
    <row r="19" spans="1:4" x14ac:dyDescent="0.25">
      <c r="A19" s="59" t="s">
        <v>187</v>
      </c>
      <c r="B19" s="17">
        <v>0</v>
      </c>
      <c r="C19" s="48">
        <v>1</v>
      </c>
      <c r="D19" s="48">
        <v>1</v>
      </c>
    </row>
    <row r="20" spans="1:4" x14ac:dyDescent="0.25">
      <c r="A20" s="47"/>
      <c r="B20" s="92"/>
      <c r="C20" s="92"/>
      <c r="D20" s="92"/>
    </row>
    <row r="21" spans="1:4" x14ac:dyDescent="0.25">
      <c r="A21" s="3" t="s">
        <v>188</v>
      </c>
      <c r="B21" s="15">
        <f>B8-B13+B17</f>
        <v>0</v>
      </c>
      <c r="C21" s="15">
        <f>C8-C13+C17</f>
        <v>2</v>
      </c>
      <c r="D21" s="15">
        <f>D8-D13+D17</f>
        <v>2</v>
      </c>
    </row>
    <row r="22" spans="1:4" x14ac:dyDescent="0.25">
      <c r="A22" s="3"/>
      <c r="B22" s="92"/>
      <c r="C22" s="92"/>
      <c r="D22" s="92"/>
    </row>
    <row r="23" spans="1:4" x14ac:dyDescent="0.25">
      <c r="A23" s="3" t="s">
        <v>189</v>
      </c>
      <c r="B23" s="15">
        <f>B21-B11</f>
        <v>0</v>
      </c>
      <c r="C23" s="15">
        <f>C21-C11</f>
        <v>2</v>
      </c>
      <c r="D23" s="15">
        <f>D21-D11</f>
        <v>2</v>
      </c>
    </row>
    <row r="24" spans="1:4" x14ac:dyDescent="0.25">
      <c r="A24" s="3"/>
      <c r="B24" s="18"/>
      <c r="C24" s="18"/>
      <c r="D24" s="18"/>
    </row>
    <row r="25" spans="1:4" x14ac:dyDescent="0.25">
      <c r="A25" s="19" t="s">
        <v>190</v>
      </c>
      <c r="B25" s="15">
        <f>B23-B17</f>
        <v>0</v>
      </c>
      <c r="C25" s="15">
        <f>C23-C17</f>
        <v>0</v>
      </c>
      <c r="D25" s="15">
        <f>D23-D17</f>
        <v>0</v>
      </c>
    </row>
    <row r="26" spans="1:4" x14ac:dyDescent="0.25">
      <c r="A26" s="20"/>
      <c r="B26" s="83"/>
      <c r="C26" s="83"/>
      <c r="D26" s="83"/>
    </row>
    <row r="27" spans="1:4" x14ac:dyDescent="0.25">
      <c r="A27" s="62"/>
    </row>
    <row r="28" spans="1:4" x14ac:dyDescent="0.25">
      <c r="A28" s="14" t="s">
        <v>191</v>
      </c>
      <c r="B28" s="7" t="s">
        <v>192</v>
      </c>
      <c r="C28" s="7" t="s">
        <v>176</v>
      </c>
      <c r="D28" s="7" t="s">
        <v>193</v>
      </c>
    </row>
    <row r="29" spans="1:4" x14ac:dyDescent="0.25">
      <c r="A29" s="3" t="s">
        <v>194</v>
      </c>
      <c r="B29" s="4">
        <f>B30+B31</f>
        <v>2</v>
      </c>
      <c r="C29" s="4">
        <f>C30+C31</f>
        <v>2</v>
      </c>
      <c r="D29" s="4">
        <f>D30+D31</f>
        <v>2</v>
      </c>
    </row>
    <row r="30" spans="1:4" x14ac:dyDescent="0.25">
      <c r="A30" s="59" t="s">
        <v>195</v>
      </c>
      <c r="B30" s="48">
        <v>1</v>
      </c>
      <c r="C30" s="48">
        <v>1</v>
      </c>
      <c r="D30" s="48">
        <v>1</v>
      </c>
    </row>
    <row r="31" spans="1:4" x14ac:dyDescent="0.25">
      <c r="A31" s="59" t="s">
        <v>196</v>
      </c>
      <c r="B31" s="48">
        <v>1</v>
      </c>
      <c r="C31" s="48">
        <v>1</v>
      </c>
      <c r="D31" s="48">
        <v>1</v>
      </c>
    </row>
    <row r="32" spans="1:4" x14ac:dyDescent="0.25">
      <c r="A32" s="46"/>
      <c r="B32" s="50"/>
      <c r="C32" s="50"/>
      <c r="D32" s="50"/>
    </row>
    <row r="33" spans="1:4" ht="14.45" customHeight="1" x14ac:dyDescent="0.25">
      <c r="A33" s="3" t="s">
        <v>197</v>
      </c>
      <c r="B33" s="4">
        <f>B25+B29</f>
        <v>2</v>
      </c>
      <c r="C33" s="4">
        <f>C25+C29</f>
        <v>2</v>
      </c>
      <c r="D33" s="4">
        <f>D25+D29</f>
        <v>2</v>
      </c>
    </row>
    <row r="34" spans="1:4" ht="14.45" customHeight="1" x14ac:dyDescent="0.25">
      <c r="A34" s="56"/>
      <c r="B34" s="57"/>
      <c r="C34" s="57"/>
      <c r="D34" s="57"/>
    </row>
    <row r="35" spans="1:4" ht="14.45" customHeight="1" x14ac:dyDescent="0.25">
      <c r="A35" s="62"/>
    </row>
    <row r="36" spans="1:4" ht="14.45" customHeight="1" x14ac:dyDescent="0.25">
      <c r="A36" s="14" t="s">
        <v>191</v>
      </c>
      <c r="B36" s="7" t="s">
        <v>198</v>
      </c>
      <c r="C36" s="7" t="s">
        <v>176</v>
      </c>
      <c r="D36" s="7" t="s">
        <v>177</v>
      </c>
    </row>
    <row r="37" spans="1:4" ht="14.45" customHeight="1" x14ac:dyDescent="0.25">
      <c r="A37" s="3" t="s">
        <v>199</v>
      </c>
      <c r="B37" s="4">
        <f>B38+B39</f>
        <v>2</v>
      </c>
      <c r="C37" s="4">
        <f>C38+C39</f>
        <v>2</v>
      </c>
      <c r="D37" s="4">
        <f>D38+D39</f>
        <v>2</v>
      </c>
    </row>
    <row r="38" spans="1:4" x14ac:dyDescent="0.25">
      <c r="A38" s="59" t="s">
        <v>200</v>
      </c>
      <c r="B38" s="48">
        <v>1</v>
      </c>
      <c r="C38" s="48">
        <v>1</v>
      </c>
      <c r="D38" s="48">
        <v>1</v>
      </c>
    </row>
    <row r="39" spans="1:4" x14ac:dyDescent="0.25">
      <c r="A39" s="59" t="s">
        <v>201</v>
      </c>
      <c r="B39" s="48">
        <v>1</v>
      </c>
      <c r="C39" s="48">
        <v>1</v>
      </c>
      <c r="D39" s="48">
        <v>1</v>
      </c>
    </row>
    <row r="40" spans="1:4" x14ac:dyDescent="0.25">
      <c r="A40" s="3" t="s">
        <v>202</v>
      </c>
      <c r="B40" s="4">
        <f>B41+B42</f>
        <v>2</v>
      </c>
      <c r="C40" s="4">
        <f>C41+C42</f>
        <v>2</v>
      </c>
      <c r="D40" s="4">
        <f>D41+D42</f>
        <v>2</v>
      </c>
    </row>
    <row r="41" spans="1:4" x14ac:dyDescent="0.25">
      <c r="A41" s="59" t="s">
        <v>203</v>
      </c>
      <c r="B41" s="48">
        <v>1</v>
      </c>
      <c r="C41" s="48">
        <v>1</v>
      </c>
      <c r="D41" s="48">
        <v>1</v>
      </c>
    </row>
    <row r="42" spans="1:4" x14ac:dyDescent="0.25">
      <c r="A42" s="59" t="s">
        <v>204</v>
      </c>
      <c r="B42" s="48">
        <v>1</v>
      </c>
      <c r="C42" s="48">
        <v>1</v>
      </c>
      <c r="D42" s="48">
        <v>1</v>
      </c>
    </row>
    <row r="43" spans="1:4" x14ac:dyDescent="0.25">
      <c r="A43" s="46"/>
      <c r="B43" s="50"/>
      <c r="C43" s="50"/>
      <c r="D43" s="50"/>
    </row>
    <row r="44" spans="1:4" x14ac:dyDescent="0.25">
      <c r="A44" s="3" t="s">
        <v>205</v>
      </c>
      <c r="B44" s="4">
        <f>B37-B40</f>
        <v>0</v>
      </c>
      <c r="C44" s="4">
        <f>C37-C40</f>
        <v>0</v>
      </c>
      <c r="D44" s="4">
        <f>D37-D40</f>
        <v>0</v>
      </c>
    </row>
    <row r="45" spans="1:4" x14ac:dyDescent="0.25">
      <c r="A45" s="21"/>
      <c r="B45" s="57"/>
      <c r="C45" s="57"/>
      <c r="D45" s="57"/>
    </row>
    <row r="47" spans="1:4" ht="30" x14ac:dyDescent="0.25">
      <c r="A47" s="14" t="s">
        <v>191</v>
      </c>
      <c r="B47" s="7" t="s">
        <v>198</v>
      </c>
      <c r="C47" s="7" t="s">
        <v>176</v>
      </c>
      <c r="D47" s="7" t="s">
        <v>177</v>
      </c>
    </row>
    <row r="48" spans="1:4" x14ac:dyDescent="0.25">
      <c r="A48" s="96" t="s">
        <v>206</v>
      </c>
      <c r="B48" s="97">
        <f>B9</f>
        <v>1</v>
      </c>
      <c r="C48" s="97">
        <f>C9</f>
        <v>1</v>
      </c>
      <c r="D48" s="97">
        <f>D9</f>
        <v>1</v>
      </c>
    </row>
    <row r="49" spans="1:4" x14ac:dyDescent="0.25">
      <c r="A49" s="22" t="s">
        <v>207</v>
      </c>
      <c r="B49" s="4">
        <f>B50-B51</f>
        <v>0</v>
      </c>
      <c r="C49" s="4">
        <f>C50-C51</f>
        <v>0</v>
      </c>
      <c r="D49" s="4">
        <f>D50-D51</f>
        <v>0</v>
      </c>
    </row>
    <row r="50" spans="1:4" x14ac:dyDescent="0.25">
      <c r="A50" s="98" t="s">
        <v>200</v>
      </c>
      <c r="B50" s="48">
        <v>1</v>
      </c>
      <c r="C50" s="48">
        <v>1</v>
      </c>
      <c r="D50" s="48">
        <v>1</v>
      </c>
    </row>
    <row r="51" spans="1:4" x14ac:dyDescent="0.25">
      <c r="A51" s="98" t="s">
        <v>203</v>
      </c>
      <c r="B51" s="48">
        <v>1</v>
      </c>
      <c r="C51" s="48">
        <v>1</v>
      </c>
      <c r="D51" s="48">
        <v>1</v>
      </c>
    </row>
    <row r="52" spans="1:4" x14ac:dyDescent="0.25">
      <c r="A52" s="46"/>
      <c r="B52" s="50"/>
      <c r="C52" s="50"/>
      <c r="D52" s="50"/>
    </row>
    <row r="53" spans="1:4" x14ac:dyDescent="0.25">
      <c r="A53" s="59" t="s">
        <v>183</v>
      </c>
      <c r="B53" s="48">
        <f>B14</f>
        <v>1</v>
      </c>
      <c r="C53" s="48">
        <f>C14</f>
        <v>1</v>
      </c>
      <c r="D53" s="48">
        <f>D14</f>
        <v>1</v>
      </c>
    </row>
    <row r="54" spans="1:4" x14ac:dyDescent="0.25">
      <c r="A54" s="46"/>
      <c r="B54" s="50"/>
      <c r="C54" s="50"/>
      <c r="D54" s="50"/>
    </row>
    <row r="55" spans="1:4" x14ac:dyDescent="0.25">
      <c r="A55" s="59" t="s">
        <v>186</v>
      </c>
      <c r="B55" s="23">
        <v>0</v>
      </c>
      <c r="C55" s="48">
        <f>C18</f>
        <v>1</v>
      </c>
      <c r="D55" s="48">
        <f>D18</f>
        <v>1</v>
      </c>
    </row>
    <row r="56" spans="1:4" x14ac:dyDescent="0.25">
      <c r="A56" s="46"/>
      <c r="B56" s="50"/>
      <c r="C56" s="50"/>
      <c r="D56" s="50"/>
    </row>
    <row r="57" spans="1:4" x14ac:dyDescent="0.25">
      <c r="A57" s="19" t="s">
        <v>499</v>
      </c>
      <c r="B57" s="4">
        <f>B48+B49-B53+B55</f>
        <v>0</v>
      </c>
      <c r="C57" s="4">
        <f>C48+C49-C53+C55</f>
        <v>1</v>
      </c>
      <c r="D57" s="4">
        <f>D48+D49-D53+D55</f>
        <v>1</v>
      </c>
    </row>
    <row r="58" spans="1:4" x14ac:dyDescent="0.25">
      <c r="A58" s="24"/>
      <c r="B58" s="25"/>
      <c r="C58" s="25"/>
      <c r="D58" s="25"/>
    </row>
    <row r="59" spans="1:4" x14ac:dyDescent="0.25">
      <c r="A59" s="19" t="s">
        <v>208</v>
      </c>
      <c r="B59" s="4">
        <f>B57-B49</f>
        <v>0</v>
      </c>
      <c r="C59" s="4">
        <f>C57-C49</f>
        <v>1</v>
      </c>
      <c r="D59" s="4">
        <f>D57-D49</f>
        <v>1</v>
      </c>
    </row>
    <row r="60" spans="1:4" x14ac:dyDescent="0.25">
      <c r="A60" s="56"/>
      <c r="B60" s="57"/>
      <c r="C60" s="57"/>
      <c r="D60" s="57"/>
    </row>
    <row r="62" spans="1:4" ht="30" x14ac:dyDescent="0.25">
      <c r="A62" s="14" t="s">
        <v>191</v>
      </c>
      <c r="B62" s="7" t="s">
        <v>198</v>
      </c>
      <c r="C62" s="7" t="s">
        <v>176</v>
      </c>
      <c r="D62" s="7" t="s">
        <v>177</v>
      </c>
    </row>
    <row r="63" spans="1:4" x14ac:dyDescent="0.25">
      <c r="A63" s="96" t="s">
        <v>180</v>
      </c>
      <c r="B63" s="99">
        <f>B10</f>
        <v>1</v>
      </c>
      <c r="C63" s="99">
        <f>C10</f>
        <v>1</v>
      </c>
      <c r="D63" s="99">
        <f>D10</f>
        <v>1</v>
      </c>
    </row>
    <row r="64" spans="1:4" ht="30" x14ac:dyDescent="0.25">
      <c r="A64" s="22" t="s">
        <v>209</v>
      </c>
      <c r="B64" s="15">
        <f>B65-B66</f>
        <v>0</v>
      </c>
      <c r="C64" s="15">
        <f>C65-C66</f>
        <v>0</v>
      </c>
      <c r="D64" s="15">
        <f>D65-D66</f>
        <v>0</v>
      </c>
    </row>
    <row r="65" spans="1:4" x14ac:dyDescent="0.25">
      <c r="A65" s="98" t="s">
        <v>201</v>
      </c>
      <c r="B65" s="95">
        <v>1</v>
      </c>
      <c r="C65" s="95">
        <v>1</v>
      </c>
      <c r="D65" s="95">
        <v>1</v>
      </c>
    </row>
    <row r="66" spans="1:4" x14ac:dyDescent="0.25">
      <c r="A66" s="98" t="s">
        <v>204</v>
      </c>
      <c r="B66" s="95">
        <v>1</v>
      </c>
      <c r="C66" s="95">
        <v>1</v>
      </c>
      <c r="D66" s="95">
        <v>1</v>
      </c>
    </row>
    <row r="67" spans="1:4" x14ac:dyDescent="0.25">
      <c r="A67" s="46"/>
      <c r="B67" s="92"/>
      <c r="C67" s="92"/>
      <c r="D67" s="92"/>
    </row>
    <row r="68" spans="1:4" x14ac:dyDescent="0.25">
      <c r="A68" s="59" t="s">
        <v>210</v>
      </c>
      <c r="B68" s="95">
        <f>B15</f>
        <v>1</v>
      </c>
      <c r="C68" s="95">
        <f>C15</f>
        <v>1</v>
      </c>
      <c r="D68" s="95">
        <f>D15</f>
        <v>1</v>
      </c>
    </row>
    <row r="69" spans="1:4" x14ac:dyDescent="0.25">
      <c r="A69" s="46"/>
      <c r="B69" s="92"/>
      <c r="C69" s="92"/>
      <c r="D69" s="92"/>
    </row>
    <row r="70" spans="1:4" x14ac:dyDescent="0.25">
      <c r="A70" s="59" t="s">
        <v>187</v>
      </c>
      <c r="B70" s="17">
        <v>0</v>
      </c>
      <c r="C70" s="95">
        <f>C19</f>
        <v>1</v>
      </c>
      <c r="D70" s="95">
        <f>D19</f>
        <v>1</v>
      </c>
    </row>
    <row r="71" spans="1:4" x14ac:dyDescent="0.25">
      <c r="A71" s="46"/>
      <c r="B71" s="92"/>
      <c r="C71" s="92"/>
      <c r="D71" s="92"/>
    </row>
    <row r="72" spans="1:4" x14ac:dyDescent="0.25">
      <c r="A72" s="19" t="s">
        <v>500</v>
      </c>
      <c r="B72" s="15">
        <f>B63+B64-B68+B70</f>
        <v>0</v>
      </c>
      <c r="C72" s="15">
        <f>C63+C64-C68+C70</f>
        <v>1</v>
      </c>
      <c r="D72" s="15">
        <f>D63+D64-D68+D70</f>
        <v>1</v>
      </c>
    </row>
    <row r="73" spans="1:4" x14ac:dyDescent="0.25">
      <c r="A73" s="46"/>
      <c r="B73" s="92"/>
      <c r="C73" s="92"/>
      <c r="D73" s="92"/>
    </row>
    <row r="74" spans="1:4" x14ac:dyDescent="0.25">
      <c r="A74" s="19" t="s">
        <v>211</v>
      </c>
      <c r="B74" s="15">
        <f>B72-B64</f>
        <v>0</v>
      </c>
      <c r="C74" s="15">
        <f>C72-C64</f>
        <v>1</v>
      </c>
      <c r="D74" s="15">
        <f>D72-D64</f>
        <v>1</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6"/>
  <sheetViews>
    <sheetView showGridLines="0" topLeftCell="A63" zoomScale="76" zoomScaleNormal="115" workbookViewId="0">
      <selection activeCell="A75" sqref="A75"/>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1" t="s">
        <v>212</v>
      </c>
      <c r="B1" s="162"/>
      <c r="C1" s="162"/>
      <c r="D1" s="162"/>
      <c r="E1" s="162"/>
      <c r="F1" s="162"/>
      <c r="G1" s="163"/>
    </row>
    <row r="2" spans="1:7" x14ac:dyDescent="0.25">
      <c r="A2" s="112" t="str">
        <f>'Formato 1'!A2</f>
        <v>SISTEMA PARA EL DESARROLLO INTEGRAL DE LA FAMILIA DEL MUNICIPIO DE CORONEO GTO</v>
      </c>
      <c r="B2" s="113"/>
      <c r="C2" s="113"/>
      <c r="D2" s="113"/>
      <c r="E2" s="113"/>
      <c r="F2" s="113"/>
      <c r="G2" s="114"/>
    </row>
    <row r="3" spans="1:7" x14ac:dyDescent="0.25">
      <c r="A3" s="115" t="s">
        <v>213</v>
      </c>
      <c r="B3" s="116"/>
      <c r="C3" s="116"/>
      <c r="D3" s="116"/>
      <c r="E3" s="116"/>
      <c r="F3" s="116"/>
      <c r="G3" s="117"/>
    </row>
    <row r="4" spans="1:7" x14ac:dyDescent="0.25">
      <c r="A4" s="115" t="str">
        <f>'Formato 3'!A4</f>
        <v>DEL 1 DE ENERO DEL 2024 AL 31 DE DICIEMBRE DEL 2024</v>
      </c>
      <c r="B4" s="116"/>
      <c r="C4" s="116"/>
      <c r="D4" s="116"/>
      <c r="E4" s="116"/>
      <c r="F4" s="116"/>
      <c r="G4" s="117"/>
    </row>
    <row r="5" spans="1:7" x14ac:dyDescent="0.25">
      <c r="A5" s="118" t="s">
        <v>2</v>
      </c>
      <c r="B5" s="119"/>
      <c r="C5" s="119"/>
      <c r="D5" s="119"/>
      <c r="E5" s="119"/>
      <c r="F5" s="119"/>
      <c r="G5" s="120"/>
    </row>
    <row r="6" spans="1:7" ht="41.45" customHeight="1" x14ac:dyDescent="0.25">
      <c r="A6" s="164" t="s">
        <v>214</v>
      </c>
      <c r="B6" s="166" t="s">
        <v>215</v>
      </c>
      <c r="C6" s="166"/>
      <c r="D6" s="166"/>
      <c r="E6" s="166"/>
      <c r="F6" s="166"/>
      <c r="G6" s="166" t="s">
        <v>216</v>
      </c>
    </row>
    <row r="7" spans="1:7" ht="30" x14ac:dyDescent="0.25">
      <c r="A7" s="165"/>
      <c r="B7" s="26" t="s">
        <v>217</v>
      </c>
      <c r="C7" s="7" t="s">
        <v>218</v>
      </c>
      <c r="D7" s="26" t="s">
        <v>219</v>
      </c>
      <c r="E7" s="26" t="s">
        <v>176</v>
      </c>
      <c r="F7" s="26" t="s">
        <v>220</v>
      </c>
      <c r="G7" s="166"/>
    </row>
    <row r="8" spans="1:7" x14ac:dyDescent="0.25">
      <c r="A8" s="27" t="s">
        <v>221</v>
      </c>
      <c r="B8" s="92"/>
      <c r="C8" s="92"/>
      <c r="D8" s="92"/>
      <c r="E8" s="92"/>
      <c r="F8" s="92"/>
      <c r="G8" s="92"/>
    </row>
    <row r="9" spans="1:7" x14ac:dyDescent="0.25">
      <c r="A9" s="59" t="s">
        <v>222</v>
      </c>
      <c r="B9" s="61">
        <v>0</v>
      </c>
      <c r="C9" s="48">
        <v>0</v>
      </c>
      <c r="D9" s="48">
        <v>0</v>
      </c>
      <c r="E9" s="48">
        <v>0</v>
      </c>
      <c r="F9" s="48">
        <v>0</v>
      </c>
      <c r="G9" s="48">
        <f>F9-B9</f>
        <v>0</v>
      </c>
    </row>
    <row r="10" spans="1:7" x14ac:dyDescent="0.25">
      <c r="A10" s="59" t="s">
        <v>223</v>
      </c>
      <c r="B10" s="61">
        <v>0</v>
      </c>
      <c r="C10" s="48">
        <v>0</v>
      </c>
      <c r="D10" s="48">
        <v>0</v>
      </c>
      <c r="E10" s="48">
        <v>0</v>
      </c>
      <c r="F10" s="48">
        <v>0</v>
      </c>
      <c r="G10" s="48">
        <f>F10-B10</f>
        <v>0</v>
      </c>
    </row>
    <row r="11" spans="1:7" x14ac:dyDescent="0.25">
      <c r="A11" s="59" t="s">
        <v>224</v>
      </c>
      <c r="B11" s="61">
        <v>0</v>
      </c>
      <c r="C11" s="48">
        <v>0</v>
      </c>
      <c r="D11" s="48">
        <v>0</v>
      </c>
      <c r="E11" s="48">
        <v>0</v>
      </c>
      <c r="F11" s="48">
        <v>0</v>
      </c>
      <c r="G11" s="48">
        <f t="shared" ref="G11:G15" si="0">F11-B11</f>
        <v>0</v>
      </c>
    </row>
    <row r="12" spans="1:7" x14ac:dyDescent="0.25">
      <c r="A12" s="59" t="s">
        <v>225</v>
      </c>
      <c r="B12" s="61">
        <v>0</v>
      </c>
      <c r="C12" s="48">
        <v>0</v>
      </c>
      <c r="D12" s="48">
        <v>0</v>
      </c>
      <c r="E12" s="48">
        <v>0</v>
      </c>
      <c r="F12" s="48">
        <v>0</v>
      </c>
      <c r="G12" s="48">
        <f t="shared" si="0"/>
        <v>0</v>
      </c>
    </row>
    <row r="13" spans="1:7" x14ac:dyDescent="0.25">
      <c r="A13" s="59" t="s">
        <v>226</v>
      </c>
      <c r="B13" s="61">
        <v>0</v>
      </c>
      <c r="C13" s="48">
        <v>0</v>
      </c>
      <c r="D13" s="48">
        <v>0</v>
      </c>
      <c r="E13" s="48">
        <v>0</v>
      </c>
      <c r="F13" s="48">
        <v>0</v>
      </c>
      <c r="G13" s="48">
        <f t="shared" si="0"/>
        <v>0</v>
      </c>
    </row>
    <row r="14" spans="1:7" x14ac:dyDescent="0.25">
      <c r="A14" s="59" t="s">
        <v>227</v>
      </c>
      <c r="B14" s="61">
        <v>318000</v>
      </c>
      <c r="C14" s="48">
        <v>0</v>
      </c>
      <c r="D14" s="48">
        <v>318000</v>
      </c>
      <c r="E14" s="48">
        <v>506369</v>
      </c>
      <c r="F14" s="48">
        <v>506369</v>
      </c>
      <c r="G14" s="48">
        <f t="shared" si="0"/>
        <v>188369</v>
      </c>
    </row>
    <row r="15" spans="1:7" x14ac:dyDescent="0.25">
      <c r="A15" s="59" t="s">
        <v>228</v>
      </c>
      <c r="B15" s="61">
        <v>18000</v>
      </c>
      <c r="C15" s="48">
        <v>0</v>
      </c>
      <c r="D15" s="48">
        <v>18000</v>
      </c>
      <c r="E15" s="48">
        <v>282601.02</v>
      </c>
      <c r="F15" s="48">
        <v>282601.02</v>
      </c>
      <c r="G15" s="48">
        <f t="shared" si="0"/>
        <v>264601.02</v>
      </c>
    </row>
    <row r="16" spans="1:7" x14ac:dyDescent="0.25">
      <c r="A16" s="93" t="s">
        <v>229</v>
      </c>
      <c r="B16" s="48">
        <f t="shared" ref="B16:G16" si="1">SUM(B17:B27)</f>
        <v>0</v>
      </c>
      <c r="C16" s="48">
        <f t="shared" si="1"/>
        <v>0</v>
      </c>
      <c r="D16" s="48">
        <f t="shared" si="1"/>
        <v>0</v>
      </c>
      <c r="E16" s="48">
        <f t="shared" si="1"/>
        <v>0</v>
      </c>
      <c r="F16" s="48">
        <f t="shared" si="1"/>
        <v>0</v>
      </c>
      <c r="G16" s="48">
        <f t="shared" si="1"/>
        <v>0</v>
      </c>
    </row>
    <row r="17" spans="1:7" x14ac:dyDescent="0.25">
      <c r="A17" s="78" t="s">
        <v>230</v>
      </c>
      <c r="B17" s="61">
        <v>0</v>
      </c>
      <c r="C17" s="48">
        <v>0</v>
      </c>
      <c r="D17" s="48">
        <v>0</v>
      </c>
      <c r="E17" s="48">
        <v>0</v>
      </c>
      <c r="F17" s="48">
        <v>0</v>
      </c>
      <c r="G17" s="48">
        <f>F17-B17</f>
        <v>0</v>
      </c>
    </row>
    <row r="18" spans="1:7" x14ac:dyDescent="0.25">
      <c r="A18" s="78" t="s">
        <v>231</v>
      </c>
      <c r="B18" s="61">
        <v>0</v>
      </c>
      <c r="C18" s="48">
        <v>0</v>
      </c>
      <c r="D18" s="48">
        <v>0</v>
      </c>
      <c r="E18" s="48">
        <v>0</v>
      </c>
      <c r="F18" s="48">
        <v>0</v>
      </c>
      <c r="G18" s="48">
        <f t="shared" ref="G18:G27" si="2">F18-B18</f>
        <v>0</v>
      </c>
    </row>
    <row r="19" spans="1:7" x14ac:dyDescent="0.25">
      <c r="A19" s="78" t="s">
        <v>232</v>
      </c>
      <c r="B19" s="61">
        <v>0</v>
      </c>
      <c r="C19" s="48">
        <v>0</v>
      </c>
      <c r="D19" s="48">
        <v>0</v>
      </c>
      <c r="E19" s="48">
        <v>0</v>
      </c>
      <c r="F19" s="48">
        <v>0</v>
      </c>
      <c r="G19" s="48">
        <f t="shared" si="2"/>
        <v>0</v>
      </c>
    </row>
    <row r="20" spans="1:7" x14ac:dyDescent="0.25">
      <c r="A20" s="78" t="s">
        <v>233</v>
      </c>
      <c r="B20" s="61">
        <v>0</v>
      </c>
      <c r="C20" s="48">
        <v>0</v>
      </c>
      <c r="D20" s="48">
        <v>0</v>
      </c>
      <c r="E20" s="48">
        <v>0</v>
      </c>
      <c r="F20" s="48">
        <v>0</v>
      </c>
      <c r="G20" s="48">
        <f t="shared" si="2"/>
        <v>0</v>
      </c>
    </row>
    <row r="21" spans="1:7" x14ac:dyDescent="0.25">
      <c r="A21" s="78" t="s">
        <v>234</v>
      </c>
      <c r="B21" s="61">
        <v>0</v>
      </c>
      <c r="C21" s="48">
        <v>0</v>
      </c>
      <c r="D21" s="48">
        <v>0</v>
      </c>
      <c r="E21" s="48">
        <v>0</v>
      </c>
      <c r="F21" s="48">
        <v>0</v>
      </c>
      <c r="G21" s="48">
        <f t="shared" si="2"/>
        <v>0</v>
      </c>
    </row>
    <row r="22" spans="1:7" x14ac:dyDescent="0.25">
      <c r="A22" s="78" t="s">
        <v>235</v>
      </c>
      <c r="B22" s="61">
        <v>0</v>
      </c>
      <c r="C22" s="48">
        <v>0</v>
      </c>
      <c r="D22" s="48">
        <v>0</v>
      </c>
      <c r="E22" s="48">
        <v>0</v>
      </c>
      <c r="F22" s="48">
        <v>0</v>
      </c>
      <c r="G22" s="48">
        <f t="shared" si="2"/>
        <v>0</v>
      </c>
    </row>
    <row r="23" spans="1:7" x14ac:dyDescent="0.25">
      <c r="A23" s="78" t="s">
        <v>236</v>
      </c>
      <c r="B23" s="70">
        <v>0</v>
      </c>
      <c r="C23" s="48">
        <v>0</v>
      </c>
      <c r="D23" s="48">
        <v>0</v>
      </c>
      <c r="E23" s="48">
        <v>0</v>
      </c>
      <c r="F23" s="48">
        <v>0</v>
      </c>
      <c r="G23" s="48">
        <f t="shared" si="2"/>
        <v>0</v>
      </c>
    </row>
    <row r="24" spans="1:7" x14ac:dyDescent="0.25">
      <c r="A24" s="78" t="s">
        <v>237</v>
      </c>
      <c r="B24" s="61">
        <v>0</v>
      </c>
      <c r="C24" s="48">
        <v>0</v>
      </c>
      <c r="D24" s="48">
        <v>0</v>
      </c>
      <c r="E24" s="48">
        <v>0</v>
      </c>
      <c r="F24" s="48">
        <v>0</v>
      </c>
      <c r="G24" s="48">
        <f t="shared" si="2"/>
        <v>0</v>
      </c>
    </row>
    <row r="25" spans="1:7" x14ac:dyDescent="0.25">
      <c r="A25" s="78" t="s">
        <v>238</v>
      </c>
      <c r="B25" s="61">
        <v>0</v>
      </c>
      <c r="C25" s="48">
        <v>0</v>
      </c>
      <c r="D25" s="48">
        <v>0</v>
      </c>
      <c r="E25" s="48">
        <v>0</v>
      </c>
      <c r="F25" s="48">
        <v>0</v>
      </c>
      <c r="G25" s="48">
        <f t="shared" si="2"/>
        <v>0</v>
      </c>
    </row>
    <row r="26" spans="1:7" x14ac:dyDescent="0.25">
      <c r="A26" s="78" t="s">
        <v>239</v>
      </c>
      <c r="B26" s="61">
        <v>0</v>
      </c>
      <c r="C26" s="48">
        <v>0</v>
      </c>
      <c r="D26" s="48">
        <v>0</v>
      </c>
      <c r="E26" s="48">
        <v>0</v>
      </c>
      <c r="F26" s="48">
        <v>0</v>
      </c>
      <c r="G26" s="48">
        <f t="shared" si="2"/>
        <v>0</v>
      </c>
    </row>
    <row r="27" spans="1:7" x14ac:dyDescent="0.25">
      <c r="A27" s="78" t="s">
        <v>240</v>
      </c>
      <c r="B27" s="61">
        <v>0</v>
      </c>
      <c r="C27" s="48">
        <v>0</v>
      </c>
      <c r="D27" s="48">
        <v>0</v>
      </c>
      <c r="E27" s="48">
        <v>0</v>
      </c>
      <c r="F27" s="48">
        <v>0</v>
      </c>
      <c r="G27" s="48">
        <f t="shared" si="2"/>
        <v>0</v>
      </c>
    </row>
    <row r="28" spans="1:7" x14ac:dyDescent="0.25">
      <c r="A28" s="59" t="s">
        <v>241</v>
      </c>
      <c r="B28" s="48">
        <f t="shared" ref="B28:G28" si="3">SUM(B29:B33)</f>
        <v>0</v>
      </c>
      <c r="C28" s="48">
        <f t="shared" si="3"/>
        <v>0</v>
      </c>
      <c r="D28" s="48">
        <f t="shared" si="3"/>
        <v>0</v>
      </c>
      <c r="E28" s="48">
        <f t="shared" si="3"/>
        <v>0</v>
      </c>
      <c r="F28" s="48">
        <f t="shared" si="3"/>
        <v>0</v>
      </c>
      <c r="G28" s="48">
        <f t="shared" si="3"/>
        <v>0</v>
      </c>
    </row>
    <row r="29" spans="1:7" x14ac:dyDescent="0.25">
      <c r="A29" s="78" t="s">
        <v>242</v>
      </c>
      <c r="B29" s="61">
        <v>0</v>
      </c>
      <c r="C29" s="48">
        <v>0</v>
      </c>
      <c r="D29" s="48">
        <v>0</v>
      </c>
      <c r="E29" s="48">
        <v>0</v>
      </c>
      <c r="F29" s="48">
        <v>0</v>
      </c>
      <c r="G29" s="48">
        <f>F29-B29</f>
        <v>0</v>
      </c>
    </row>
    <row r="30" spans="1:7" x14ac:dyDescent="0.25">
      <c r="A30" s="78" t="s">
        <v>243</v>
      </c>
      <c r="B30" s="61">
        <v>0</v>
      </c>
      <c r="C30" s="48">
        <v>0</v>
      </c>
      <c r="D30" s="48">
        <v>0</v>
      </c>
      <c r="E30" s="48">
        <v>0</v>
      </c>
      <c r="F30" s="48">
        <v>0</v>
      </c>
      <c r="G30" s="48">
        <f t="shared" ref="G30:G34" si="4">F30-B30</f>
        <v>0</v>
      </c>
    </row>
    <row r="31" spans="1:7" x14ac:dyDescent="0.25">
      <c r="A31" s="78" t="s">
        <v>244</v>
      </c>
      <c r="B31" s="61">
        <v>0</v>
      </c>
      <c r="C31" s="48">
        <v>0</v>
      </c>
      <c r="D31" s="48">
        <v>0</v>
      </c>
      <c r="E31" s="48">
        <v>0</v>
      </c>
      <c r="F31" s="48">
        <v>0</v>
      </c>
      <c r="G31" s="48">
        <f t="shared" si="4"/>
        <v>0</v>
      </c>
    </row>
    <row r="32" spans="1:7" x14ac:dyDescent="0.25">
      <c r="A32" s="78" t="s">
        <v>245</v>
      </c>
      <c r="B32" s="61">
        <v>0</v>
      </c>
      <c r="C32" s="48">
        <v>0</v>
      </c>
      <c r="D32" s="48">
        <v>0</v>
      </c>
      <c r="E32" s="48">
        <v>0</v>
      </c>
      <c r="F32" s="48">
        <v>0</v>
      </c>
      <c r="G32" s="48">
        <f t="shared" si="4"/>
        <v>0</v>
      </c>
    </row>
    <row r="33" spans="1:7" ht="14.45" customHeight="1" x14ac:dyDescent="0.25">
      <c r="A33" s="78" t="s">
        <v>246</v>
      </c>
      <c r="B33" s="61">
        <v>0</v>
      </c>
      <c r="C33" s="48">
        <v>0</v>
      </c>
      <c r="D33" s="48">
        <v>0</v>
      </c>
      <c r="E33" s="48">
        <v>0</v>
      </c>
      <c r="F33" s="48">
        <v>0</v>
      </c>
      <c r="G33" s="48">
        <f t="shared" si="4"/>
        <v>0</v>
      </c>
    </row>
    <row r="34" spans="1:7" ht="14.45" customHeight="1" x14ac:dyDescent="0.25">
      <c r="A34" s="59" t="s">
        <v>247</v>
      </c>
      <c r="B34" s="61">
        <v>6103247.2700000005</v>
      </c>
      <c r="C34" s="48">
        <v>0</v>
      </c>
      <c r="D34" s="48">
        <v>6103247.2700000005</v>
      </c>
      <c r="E34" s="48">
        <v>5798427.5999999987</v>
      </c>
      <c r="F34" s="48">
        <v>5798427.5999999996</v>
      </c>
      <c r="G34" s="48">
        <f t="shared" si="4"/>
        <v>-304819.67000000086</v>
      </c>
    </row>
    <row r="35" spans="1:7" ht="14.45" customHeight="1" x14ac:dyDescent="0.25">
      <c r="A35" s="59" t="s">
        <v>248</v>
      </c>
      <c r="B35" s="61">
        <v>0</v>
      </c>
      <c r="C35" s="48">
        <v>0</v>
      </c>
      <c r="D35" s="48">
        <v>0</v>
      </c>
      <c r="E35" s="48">
        <v>0</v>
      </c>
      <c r="F35" s="48">
        <v>0</v>
      </c>
      <c r="G35" s="48">
        <f t="shared" ref="C35:G35" si="5">G36</f>
        <v>0</v>
      </c>
    </row>
    <row r="36" spans="1:7" ht="14.45" customHeight="1" x14ac:dyDescent="0.25">
      <c r="A36" s="78" t="s">
        <v>249</v>
      </c>
      <c r="B36" s="61">
        <v>0</v>
      </c>
      <c r="C36" s="48">
        <v>0</v>
      </c>
      <c r="D36" s="48">
        <v>0</v>
      </c>
      <c r="E36" s="48">
        <v>0</v>
      </c>
      <c r="F36" s="48">
        <v>0</v>
      </c>
      <c r="G36" s="48">
        <f>F36-B36</f>
        <v>0</v>
      </c>
    </row>
    <row r="37" spans="1:7" ht="14.45" customHeight="1" x14ac:dyDescent="0.25">
      <c r="A37" s="59" t="s">
        <v>250</v>
      </c>
      <c r="B37" s="48">
        <f>SUM(B38:B39)</f>
        <v>0</v>
      </c>
      <c r="C37" s="48">
        <f t="shared" ref="C37:G37" si="6">C38+C39</f>
        <v>0</v>
      </c>
      <c r="D37" s="48">
        <f t="shared" si="6"/>
        <v>0</v>
      </c>
      <c r="E37" s="48">
        <f t="shared" si="6"/>
        <v>0</v>
      </c>
      <c r="F37" s="48">
        <f t="shared" si="6"/>
        <v>0</v>
      </c>
      <c r="G37" s="48">
        <f t="shared" si="6"/>
        <v>0</v>
      </c>
    </row>
    <row r="38" spans="1:7" x14ac:dyDescent="0.25">
      <c r="A38" s="78" t="s">
        <v>251</v>
      </c>
      <c r="B38" s="61">
        <v>0</v>
      </c>
      <c r="C38" s="48">
        <v>0</v>
      </c>
      <c r="D38" s="48">
        <v>0</v>
      </c>
      <c r="E38" s="48">
        <v>0</v>
      </c>
      <c r="F38" s="48">
        <v>0</v>
      </c>
      <c r="G38" s="48">
        <f>F38-B38</f>
        <v>0</v>
      </c>
    </row>
    <row r="39" spans="1:7" x14ac:dyDescent="0.25">
      <c r="A39" s="78" t="s">
        <v>252</v>
      </c>
      <c r="B39" s="61">
        <v>0</v>
      </c>
      <c r="C39" s="48">
        <v>0</v>
      </c>
      <c r="D39" s="48">
        <v>0</v>
      </c>
      <c r="E39" s="48">
        <v>0</v>
      </c>
      <c r="F39" s="48">
        <v>0</v>
      </c>
      <c r="G39" s="48">
        <f>F39-B39</f>
        <v>0</v>
      </c>
    </row>
    <row r="40" spans="1:7" x14ac:dyDescent="0.25">
      <c r="A40" s="46"/>
      <c r="B40" s="48"/>
      <c r="C40" s="48"/>
      <c r="D40" s="48"/>
      <c r="E40" s="48"/>
      <c r="F40" s="48"/>
      <c r="G40" s="48"/>
    </row>
    <row r="41" spans="1:7" x14ac:dyDescent="0.25">
      <c r="A41" s="3" t="s">
        <v>253</v>
      </c>
      <c r="B41" s="4">
        <f t="shared" ref="B41:G41" si="7">SUM(B9,B10,B11,B12,B13,B14,B15,B16,B28,B34,B35,B37)</f>
        <v>6439247.2700000005</v>
      </c>
      <c r="C41" s="4">
        <f t="shared" si="7"/>
        <v>0</v>
      </c>
      <c r="D41" s="4">
        <f t="shared" si="7"/>
        <v>6439247.2700000005</v>
      </c>
      <c r="E41" s="4">
        <f t="shared" si="7"/>
        <v>6587397.6199999992</v>
      </c>
      <c r="F41" s="4">
        <f t="shared" si="7"/>
        <v>6587397.6199999992</v>
      </c>
      <c r="G41" s="4">
        <f t="shared" si="7"/>
        <v>148150.34999999916</v>
      </c>
    </row>
    <row r="42" spans="1:7" x14ac:dyDescent="0.25">
      <c r="A42" s="3" t="s">
        <v>254</v>
      </c>
      <c r="B42" s="94"/>
      <c r="C42" s="94"/>
      <c r="D42" s="94"/>
      <c r="E42" s="94"/>
      <c r="F42" s="94"/>
      <c r="G42" s="4">
        <f>IF(G41&gt;0,G41,0)</f>
        <v>148150.34999999916</v>
      </c>
    </row>
    <row r="43" spans="1:7" x14ac:dyDescent="0.25">
      <c r="A43" s="46"/>
      <c r="B43" s="50"/>
      <c r="C43" s="50"/>
      <c r="D43" s="50"/>
      <c r="E43" s="50"/>
      <c r="F43" s="50"/>
      <c r="G43" s="50"/>
    </row>
    <row r="44" spans="1:7" x14ac:dyDescent="0.25">
      <c r="A44" s="3" t="s">
        <v>255</v>
      </c>
      <c r="B44" s="50"/>
      <c r="C44" s="50"/>
      <c r="D44" s="50"/>
      <c r="E44" s="50"/>
      <c r="F44" s="50"/>
      <c r="G44" s="50"/>
    </row>
    <row r="45" spans="1:7" x14ac:dyDescent="0.25">
      <c r="A45" s="59" t="s">
        <v>256</v>
      </c>
      <c r="B45" s="48">
        <f t="shared" ref="B45:G45" si="8">SUM(B46:B53)</f>
        <v>0</v>
      </c>
      <c r="C45" s="48">
        <f t="shared" si="8"/>
        <v>0</v>
      </c>
      <c r="D45" s="48">
        <f t="shared" si="8"/>
        <v>0</v>
      </c>
      <c r="E45" s="48">
        <f t="shared" si="8"/>
        <v>0</v>
      </c>
      <c r="F45" s="48">
        <f t="shared" si="8"/>
        <v>0</v>
      </c>
      <c r="G45" s="48">
        <f t="shared" si="8"/>
        <v>0</v>
      </c>
    </row>
    <row r="46" spans="1:7" x14ac:dyDescent="0.25">
      <c r="A46" s="81" t="s">
        <v>257</v>
      </c>
      <c r="B46" s="61">
        <v>0</v>
      </c>
      <c r="C46" s="48">
        <v>0</v>
      </c>
      <c r="D46" s="48">
        <v>0</v>
      </c>
      <c r="E46" s="48">
        <v>0</v>
      </c>
      <c r="F46" s="48">
        <v>0</v>
      </c>
      <c r="G46" s="48">
        <f>F46-B46</f>
        <v>0</v>
      </c>
    </row>
    <row r="47" spans="1:7" x14ac:dyDescent="0.25">
      <c r="A47" s="81" t="s">
        <v>258</v>
      </c>
      <c r="B47" s="61">
        <v>0</v>
      </c>
      <c r="C47" s="48">
        <v>0</v>
      </c>
      <c r="D47" s="48">
        <v>0</v>
      </c>
      <c r="E47" s="48">
        <v>0</v>
      </c>
      <c r="F47" s="48">
        <v>0</v>
      </c>
      <c r="G47" s="48">
        <f t="shared" ref="G47:G52" si="9">F47-B47</f>
        <v>0</v>
      </c>
    </row>
    <row r="48" spans="1:7" x14ac:dyDescent="0.25">
      <c r="A48" s="81" t="s">
        <v>259</v>
      </c>
      <c r="B48" s="61">
        <v>0</v>
      </c>
      <c r="C48" s="48">
        <v>0</v>
      </c>
      <c r="D48" s="48">
        <v>0</v>
      </c>
      <c r="E48" s="48">
        <v>0</v>
      </c>
      <c r="F48" s="48">
        <v>0</v>
      </c>
      <c r="G48" s="48">
        <f t="shared" si="9"/>
        <v>0</v>
      </c>
    </row>
    <row r="49" spans="1:7" ht="30" x14ac:dyDescent="0.25">
      <c r="A49" s="81" t="s">
        <v>260</v>
      </c>
      <c r="B49" s="61">
        <v>0</v>
      </c>
      <c r="C49" s="48">
        <v>0</v>
      </c>
      <c r="D49" s="48">
        <v>0</v>
      </c>
      <c r="E49" s="48">
        <v>0</v>
      </c>
      <c r="F49" s="48">
        <v>0</v>
      </c>
      <c r="G49" s="48">
        <f t="shared" si="9"/>
        <v>0</v>
      </c>
    </row>
    <row r="50" spans="1:7" x14ac:dyDescent="0.25">
      <c r="A50" s="81" t="s">
        <v>261</v>
      </c>
      <c r="B50" s="61">
        <v>0</v>
      </c>
      <c r="C50" s="48">
        <v>0</v>
      </c>
      <c r="D50" s="48">
        <v>0</v>
      </c>
      <c r="E50" s="48">
        <v>0</v>
      </c>
      <c r="F50" s="48">
        <v>0</v>
      </c>
      <c r="G50" s="48">
        <f t="shared" si="9"/>
        <v>0</v>
      </c>
    </row>
    <row r="51" spans="1:7" x14ac:dyDescent="0.25">
      <c r="A51" s="81" t="s">
        <v>262</v>
      </c>
      <c r="B51" s="61">
        <v>0</v>
      </c>
      <c r="C51" s="48">
        <v>0</v>
      </c>
      <c r="D51" s="48">
        <v>0</v>
      </c>
      <c r="E51" s="48">
        <v>0</v>
      </c>
      <c r="F51" s="48">
        <v>0</v>
      </c>
      <c r="G51" s="48">
        <f t="shared" si="9"/>
        <v>0</v>
      </c>
    </row>
    <row r="52" spans="1:7" ht="30" x14ac:dyDescent="0.25">
      <c r="A52" s="82" t="s">
        <v>263</v>
      </c>
      <c r="B52" s="61">
        <v>0</v>
      </c>
      <c r="C52" s="48">
        <v>0</v>
      </c>
      <c r="D52" s="48">
        <v>0</v>
      </c>
      <c r="E52" s="48">
        <v>0</v>
      </c>
      <c r="F52" s="48">
        <v>0</v>
      </c>
      <c r="G52" s="48">
        <f t="shared" si="9"/>
        <v>0</v>
      </c>
    </row>
    <row r="53" spans="1:7" x14ac:dyDescent="0.25">
      <c r="A53" s="78" t="s">
        <v>264</v>
      </c>
      <c r="B53" s="61">
        <v>0</v>
      </c>
      <c r="C53" s="48">
        <v>0</v>
      </c>
      <c r="D53" s="48">
        <v>0</v>
      </c>
      <c r="E53" s="48">
        <v>0</v>
      </c>
      <c r="F53" s="48">
        <v>0</v>
      </c>
      <c r="G53" s="48">
        <f>F53-B53</f>
        <v>0</v>
      </c>
    </row>
    <row r="54" spans="1:7" x14ac:dyDescent="0.25">
      <c r="A54" s="59" t="s">
        <v>265</v>
      </c>
      <c r="B54" s="48">
        <f t="shared" ref="B54:G54" si="10">SUM(B55:B58)</f>
        <v>0</v>
      </c>
      <c r="C54" s="48">
        <f t="shared" si="10"/>
        <v>0</v>
      </c>
      <c r="D54" s="48">
        <f t="shared" si="10"/>
        <v>0</v>
      </c>
      <c r="E54" s="48">
        <f t="shared" si="10"/>
        <v>0</v>
      </c>
      <c r="F54" s="48">
        <f t="shared" si="10"/>
        <v>0</v>
      </c>
      <c r="G54" s="48">
        <f t="shared" si="10"/>
        <v>0</v>
      </c>
    </row>
    <row r="55" spans="1:7" x14ac:dyDescent="0.25">
      <c r="A55" s="82" t="s">
        <v>266</v>
      </c>
      <c r="B55" s="61">
        <v>0</v>
      </c>
      <c r="C55" s="48">
        <v>0</v>
      </c>
      <c r="D55" s="48">
        <v>0</v>
      </c>
      <c r="E55" s="48">
        <v>0</v>
      </c>
      <c r="F55" s="48">
        <v>0</v>
      </c>
      <c r="G55" s="48">
        <f>F55-B55</f>
        <v>0</v>
      </c>
    </row>
    <row r="56" spans="1:7" x14ac:dyDescent="0.25">
      <c r="A56" s="81" t="s">
        <v>267</v>
      </c>
      <c r="B56" s="61">
        <v>0</v>
      </c>
      <c r="C56" s="48">
        <v>0</v>
      </c>
      <c r="D56" s="48">
        <v>0</v>
      </c>
      <c r="E56" s="48">
        <v>0</v>
      </c>
      <c r="F56" s="48">
        <v>0</v>
      </c>
      <c r="G56" s="48">
        <f t="shared" ref="G56:G58" si="11">F56-B56</f>
        <v>0</v>
      </c>
    </row>
    <row r="57" spans="1:7" x14ac:dyDescent="0.25">
      <c r="A57" s="81" t="s">
        <v>268</v>
      </c>
      <c r="B57" s="61">
        <v>0</v>
      </c>
      <c r="C57" s="48">
        <v>0</v>
      </c>
      <c r="D57" s="48">
        <v>0</v>
      </c>
      <c r="E57" s="48">
        <v>0</v>
      </c>
      <c r="F57" s="48">
        <v>0</v>
      </c>
      <c r="G57" s="48">
        <f t="shared" si="11"/>
        <v>0</v>
      </c>
    </row>
    <row r="58" spans="1:7" x14ac:dyDescent="0.25">
      <c r="A58" s="82" t="s">
        <v>269</v>
      </c>
      <c r="B58" s="61">
        <v>0</v>
      </c>
      <c r="C58" s="48">
        <v>0</v>
      </c>
      <c r="D58" s="48">
        <v>0</v>
      </c>
      <c r="E58" s="48">
        <v>0</v>
      </c>
      <c r="F58" s="48">
        <v>0</v>
      </c>
      <c r="G58" s="48">
        <f t="shared" si="11"/>
        <v>0</v>
      </c>
    </row>
    <row r="59" spans="1:7" x14ac:dyDescent="0.25">
      <c r="A59" s="59" t="s">
        <v>270</v>
      </c>
      <c r="B59" s="48">
        <f t="shared" ref="B59:G59" si="12">SUM(B60:B61)</f>
        <v>0</v>
      </c>
      <c r="C59" s="48">
        <f t="shared" si="12"/>
        <v>0</v>
      </c>
      <c r="D59" s="48">
        <f t="shared" si="12"/>
        <v>0</v>
      </c>
      <c r="E59" s="48">
        <f t="shared" si="12"/>
        <v>0</v>
      </c>
      <c r="F59" s="48">
        <f t="shared" si="12"/>
        <v>0</v>
      </c>
      <c r="G59" s="48">
        <f t="shared" si="12"/>
        <v>0</v>
      </c>
    </row>
    <row r="60" spans="1:7" x14ac:dyDescent="0.25">
      <c r="A60" s="81" t="s">
        <v>271</v>
      </c>
      <c r="B60" s="61">
        <v>0</v>
      </c>
      <c r="C60" s="48">
        <v>0</v>
      </c>
      <c r="D60" s="48">
        <v>0</v>
      </c>
      <c r="E60" s="48">
        <v>0</v>
      </c>
      <c r="F60" s="48">
        <v>0</v>
      </c>
      <c r="G60" s="48">
        <f>F60-B60</f>
        <v>0</v>
      </c>
    </row>
    <row r="61" spans="1:7" x14ac:dyDescent="0.25">
      <c r="A61" s="81" t="s">
        <v>272</v>
      </c>
      <c r="B61" s="61">
        <v>0</v>
      </c>
      <c r="C61" s="48">
        <v>0</v>
      </c>
      <c r="D61" s="48">
        <v>0</v>
      </c>
      <c r="E61" s="48">
        <v>0</v>
      </c>
      <c r="F61" s="48">
        <v>0</v>
      </c>
      <c r="G61" s="48">
        <f t="shared" ref="G61:G63" si="13">F61-B61</f>
        <v>0</v>
      </c>
    </row>
    <row r="62" spans="1:7" x14ac:dyDescent="0.25">
      <c r="A62" s="59" t="s">
        <v>273</v>
      </c>
      <c r="B62" s="61">
        <v>312207.43</v>
      </c>
      <c r="C62" s="48">
        <v>0</v>
      </c>
      <c r="D62" s="48">
        <v>312207.43</v>
      </c>
      <c r="E62" s="48">
        <v>90529</v>
      </c>
      <c r="F62" s="48">
        <v>312207.43</v>
      </c>
      <c r="G62" s="48">
        <f t="shared" si="13"/>
        <v>0</v>
      </c>
    </row>
    <row r="63" spans="1:7" x14ac:dyDescent="0.25">
      <c r="A63" s="59" t="s">
        <v>274</v>
      </c>
      <c r="B63" s="61">
        <v>0</v>
      </c>
      <c r="C63" s="48">
        <v>0</v>
      </c>
      <c r="D63" s="48">
        <v>0</v>
      </c>
      <c r="E63" s="48">
        <v>0</v>
      </c>
      <c r="F63" s="48">
        <v>0</v>
      </c>
      <c r="G63" s="48">
        <f t="shared" si="13"/>
        <v>0</v>
      </c>
    </row>
    <row r="64" spans="1:7" x14ac:dyDescent="0.25">
      <c r="A64" s="46"/>
      <c r="B64" s="50"/>
      <c r="C64" s="50"/>
      <c r="D64" s="50"/>
      <c r="E64" s="50"/>
      <c r="F64" s="50"/>
      <c r="G64" s="50"/>
    </row>
    <row r="65" spans="1:7" x14ac:dyDescent="0.25">
      <c r="A65" s="3" t="s">
        <v>275</v>
      </c>
      <c r="B65" s="4">
        <f t="shared" ref="B65:G65" si="14">B45+B54+B59+B62+B63</f>
        <v>312207.43</v>
      </c>
      <c r="C65" s="4">
        <f t="shared" si="14"/>
        <v>0</v>
      </c>
      <c r="D65" s="4">
        <f t="shared" si="14"/>
        <v>312207.43</v>
      </c>
      <c r="E65" s="4">
        <f t="shared" si="14"/>
        <v>90529</v>
      </c>
      <c r="F65" s="4">
        <f t="shared" si="14"/>
        <v>312207.43</v>
      </c>
      <c r="G65" s="4">
        <f t="shared" si="14"/>
        <v>0</v>
      </c>
    </row>
    <row r="66" spans="1:7" x14ac:dyDescent="0.25">
      <c r="A66" s="46"/>
      <c r="B66" s="50"/>
      <c r="C66" s="50"/>
      <c r="D66" s="50"/>
      <c r="E66" s="50"/>
      <c r="F66" s="50"/>
      <c r="G66" s="50"/>
    </row>
    <row r="67" spans="1:7" x14ac:dyDescent="0.25">
      <c r="A67" s="3" t="s">
        <v>276</v>
      </c>
      <c r="B67" s="4">
        <v>0</v>
      </c>
      <c r="C67" s="4">
        <v>0</v>
      </c>
      <c r="D67" s="4">
        <v>0</v>
      </c>
      <c r="E67" s="4">
        <v>0</v>
      </c>
      <c r="F67" s="4">
        <v>0</v>
      </c>
      <c r="G67" s="4">
        <f t="shared" ref="B67:G67" si="15">G68</f>
        <v>0</v>
      </c>
    </row>
    <row r="68" spans="1:7" x14ac:dyDescent="0.25">
      <c r="A68" s="59" t="s">
        <v>277</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278</v>
      </c>
      <c r="B70" s="4">
        <f t="shared" ref="B70:G70" si="16">B41+B65+B67</f>
        <v>6751454.7000000002</v>
      </c>
      <c r="C70" s="4">
        <f t="shared" si="16"/>
        <v>0</v>
      </c>
      <c r="D70" s="4">
        <f t="shared" si="16"/>
        <v>6751454.7000000002</v>
      </c>
      <c r="E70" s="4">
        <f t="shared" si="16"/>
        <v>6677926.6199999992</v>
      </c>
      <c r="F70" s="4">
        <f t="shared" si="16"/>
        <v>6899605.0499999989</v>
      </c>
      <c r="G70" s="4">
        <f t="shared" si="16"/>
        <v>148150.34999999916</v>
      </c>
    </row>
    <row r="71" spans="1:7" x14ac:dyDescent="0.25">
      <c r="A71" s="46"/>
      <c r="B71" s="50"/>
      <c r="C71" s="50"/>
      <c r="D71" s="50"/>
      <c r="E71" s="50"/>
      <c r="F71" s="50"/>
      <c r="G71" s="50"/>
    </row>
    <row r="72" spans="1:7" x14ac:dyDescent="0.25">
      <c r="A72" s="3" t="s">
        <v>279</v>
      </c>
      <c r="B72" s="50"/>
      <c r="C72" s="50"/>
      <c r="D72" s="50"/>
      <c r="E72" s="50"/>
      <c r="F72" s="50"/>
      <c r="G72" s="50"/>
    </row>
    <row r="73" spans="1:7" ht="30" x14ac:dyDescent="0.25">
      <c r="A73" s="68" t="s">
        <v>280</v>
      </c>
      <c r="B73" s="61">
        <v>0</v>
      </c>
      <c r="C73" s="48">
        <v>0</v>
      </c>
      <c r="D73" s="48">
        <v>0</v>
      </c>
      <c r="E73" s="48">
        <v>0</v>
      </c>
      <c r="F73" s="48">
        <v>0</v>
      </c>
      <c r="G73" s="48">
        <f>F73-B73</f>
        <v>0</v>
      </c>
    </row>
    <row r="74" spans="1:7" ht="30" x14ac:dyDescent="0.25">
      <c r="A74" s="68" t="s">
        <v>281</v>
      </c>
      <c r="B74" s="61">
        <v>0</v>
      </c>
      <c r="C74" s="48">
        <v>0</v>
      </c>
      <c r="D74" s="48">
        <v>0</v>
      </c>
      <c r="E74" s="48">
        <v>0</v>
      </c>
      <c r="F74" s="48">
        <v>0</v>
      </c>
      <c r="G74" s="48">
        <f>F74-B74</f>
        <v>0</v>
      </c>
    </row>
    <row r="75" spans="1:7" x14ac:dyDescent="0.25">
      <c r="A75" s="19" t="s">
        <v>282</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count="1">
    <dataValidation type="decimal" allowBlank="1" showInputMessage="1" showErrorMessage="1" sqref="B9: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160"/>
  <sheetViews>
    <sheetView showGridLines="0" topLeftCell="A146" zoomScale="85" zoomScaleNormal="85" workbookViewId="0">
      <selection activeCell="A150" sqref="A15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69" t="s">
        <v>283</v>
      </c>
      <c r="B1" s="162"/>
      <c r="C1" s="162"/>
      <c r="D1" s="162"/>
      <c r="E1" s="162"/>
      <c r="F1" s="162"/>
      <c r="G1" s="163"/>
    </row>
    <row r="2" spans="1:7" x14ac:dyDescent="0.25">
      <c r="A2" s="122" t="str">
        <f>'Formato 1'!A2</f>
        <v>SISTEMA PARA EL DESARROLLO INTEGRAL DE LA FAMILIA DEL MUNICIPIO DE CORONEO GTO</v>
      </c>
      <c r="B2" s="122"/>
      <c r="C2" s="122"/>
      <c r="D2" s="122"/>
      <c r="E2" s="122"/>
      <c r="F2" s="122"/>
      <c r="G2" s="122"/>
    </row>
    <row r="3" spans="1:7" x14ac:dyDescent="0.25">
      <c r="A3" s="123" t="s">
        <v>284</v>
      </c>
      <c r="B3" s="123"/>
      <c r="C3" s="123"/>
      <c r="D3" s="123"/>
      <c r="E3" s="123"/>
      <c r="F3" s="123"/>
      <c r="G3" s="123"/>
    </row>
    <row r="4" spans="1:7" x14ac:dyDescent="0.25">
      <c r="A4" s="123" t="s">
        <v>285</v>
      </c>
      <c r="B4" s="123"/>
      <c r="C4" s="123"/>
      <c r="D4" s="123"/>
      <c r="E4" s="123"/>
      <c r="F4" s="123"/>
      <c r="G4" s="123"/>
    </row>
    <row r="5" spans="1:7" x14ac:dyDescent="0.25">
      <c r="A5" s="123" t="str">
        <f>'Formato 3'!A4</f>
        <v>DEL 1 DE ENERO DEL 2024 AL 31 DE DICIEMBRE DEL 2024</v>
      </c>
      <c r="B5" s="123"/>
      <c r="C5" s="123"/>
      <c r="D5" s="123"/>
      <c r="E5" s="123"/>
      <c r="F5" s="123"/>
      <c r="G5" s="123"/>
    </row>
    <row r="6" spans="1:7" ht="41.45" customHeight="1" x14ac:dyDescent="0.25">
      <c r="A6" s="124" t="s">
        <v>2</v>
      </c>
      <c r="B6" s="124"/>
      <c r="C6" s="124"/>
      <c r="D6" s="124"/>
      <c r="E6" s="124"/>
      <c r="F6" s="124"/>
      <c r="G6" s="124"/>
    </row>
    <row r="7" spans="1:7" x14ac:dyDescent="0.25">
      <c r="A7" s="167" t="s">
        <v>4</v>
      </c>
      <c r="B7" s="167" t="s">
        <v>286</v>
      </c>
      <c r="C7" s="167"/>
      <c r="D7" s="167"/>
      <c r="E7" s="167"/>
      <c r="F7" s="167"/>
      <c r="G7" s="168" t="s">
        <v>287</v>
      </c>
    </row>
    <row r="8" spans="1:7" ht="30" x14ac:dyDescent="0.25">
      <c r="A8" s="167"/>
      <c r="B8" s="7" t="s">
        <v>288</v>
      </c>
      <c r="C8" s="7" t="s">
        <v>289</v>
      </c>
      <c r="D8" s="7" t="s">
        <v>290</v>
      </c>
      <c r="E8" s="7" t="s">
        <v>176</v>
      </c>
      <c r="F8" s="7" t="s">
        <v>291</v>
      </c>
      <c r="G8" s="167"/>
    </row>
    <row r="9" spans="1:7" x14ac:dyDescent="0.25">
      <c r="A9" s="28" t="s">
        <v>292</v>
      </c>
      <c r="B9" s="84">
        <f t="shared" ref="B9:G9" si="0">SUM(B10,B18,B28,B38,B48,B58,B62,B71,B75)</f>
        <v>6751454.7199999997</v>
      </c>
      <c r="C9" s="84">
        <f t="shared" si="0"/>
        <v>-837049.92999999993</v>
      </c>
      <c r="D9" s="84">
        <f t="shared" si="0"/>
        <v>5914404.7899999991</v>
      </c>
      <c r="E9" s="84">
        <f t="shared" si="0"/>
        <v>5914404.79</v>
      </c>
      <c r="F9" s="84">
        <f t="shared" si="0"/>
        <v>5914404.7899999991</v>
      </c>
      <c r="G9" s="84">
        <f t="shared" si="0"/>
        <v>0</v>
      </c>
    </row>
    <row r="10" spans="1:7" x14ac:dyDescent="0.25">
      <c r="A10" s="85" t="s">
        <v>293</v>
      </c>
      <c r="B10" s="84">
        <f t="shared" ref="B10:G10" si="1">SUM(B11:B17)</f>
        <v>5326331.83</v>
      </c>
      <c r="C10" s="84">
        <f t="shared" si="1"/>
        <v>-659627.77</v>
      </c>
      <c r="D10" s="84">
        <f t="shared" si="1"/>
        <v>4666704.0599999996</v>
      </c>
      <c r="E10" s="84">
        <f t="shared" si="1"/>
        <v>4666704.0600000005</v>
      </c>
      <c r="F10" s="84">
        <f t="shared" si="1"/>
        <v>4666704.0599999996</v>
      </c>
      <c r="G10" s="84">
        <f t="shared" si="1"/>
        <v>0</v>
      </c>
    </row>
    <row r="11" spans="1:7" x14ac:dyDescent="0.25">
      <c r="A11" s="86" t="s">
        <v>294</v>
      </c>
      <c r="B11" s="75">
        <v>2822201</v>
      </c>
      <c r="C11" s="75">
        <v>-271899.64</v>
      </c>
      <c r="D11" s="75">
        <v>2550301.36</v>
      </c>
      <c r="E11" s="75">
        <v>2550301.36</v>
      </c>
      <c r="F11" s="75">
        <v>2550301.36</v>
      </c>
      <c r="G11" s="75">
        <f>D11-E11</f>
        <v>0</v>
      </c>
    </row>
    <row r="12" spans="1:7" x14ac:dyDescent="0.25">
      <c r="A12" s="86" t="s">
        <v>295</v>
      </c>
      <c r="B12" s="75">
        <v>200000</v>
      </c>
      <c r="C12" s="75">
        <v>31000</v>
      </c>
      <c r="D12" s="75">
        <v>231000</v>
      </c>
      <c r="E12" s="75">
        <v>231000</v>
      </c>
      <c r="F12" s="75">
        <v>231000</v>
      </c>
      <c r="G12" s="75">
        <f t="shared" ref="G12:G17" si="2">D12-E12</f>
        <v>0</v>
      </c>
    </row>
    <row r="13" spans="1:7" x14ac:dyDescent="0.25">
      <c r="A13" s="86" t="s">
        <v>296</v>
      </c>
      <c r="B13" s="75">
        <v>576224.95000000007</v>
      </c>
      <c r="C13" s="75">
        <v>-98784.59</v>
      </c>
      <c r="D13" s="75">
        <v>477440.3600000001</v>
      </c>
      <c r="E13" s="75">
        <v>477440.36000000004</v>
      </c>
      <c r="F13" s="75">
        <v>477440.36000000004</v>
      </c>
      <c r="G13" s="75">
        <f t="shared" si="2"/>
        <v>0</v>
      </c>
    </row>
    <row r="14" spans="1:7" x14ac:dyDescent="0.25">
      <c r="A14" s="86" t="s">
        <v>297</v>
      </c>
      <c r="B14" s="75">
        <v>0</v>
      </c>
      <c r="C14" s="75">
        <v>0</v>
      </c>
      <c r="D14" s="75">
        <v>0</v>
      </c>
      <c r="E14" s="75">
        <v>0</v>
      </c>
      <c r="F14" s="75">
        <v>0</v>
      </c>
      <c r="G14" s="75">
        <f t="shared" si="2"/>
        <v>0</v>
      </c>
    </row>
    <row r="15" spans="1:7" x14ac:dyDescent="0.25">
      <c r="A15" s="86" t="s">
        <v>298</v>
      </c>
      <c r="B15" s="75">
        <v>1727905.88</v>
      </c>
      <c r="C15" s="75">
        <v>-319943.53999999998</v>
      </c>
      <c r="D15" s="75">
        <v>1407962.3399999999</v>
      </c>
      <c r="E15" s="75">
        <v>1407962.3400000003</v>
      </c>
      <c r="F15" s="75">
        <v>1407962.34</v>
      </c>
      <c r="G15" s="75">
        <f t="shared" si="2"/>
        <v>0</v>
      </c>
    </row>
    <row r="16" spans="1:7" x14ac:dyDescent="0.25">
      <c r="A16" s="86" t="s">
        <v>299</v>
      </c>
      <c r="B16" s="75">
        <v>0</v>
      </c>
      <c r="C16" s="75">
        <v>0</v>
      </c>
      <c r="D16" s="75">
        <v>0</v>
      </c>
      <c r="E16" s="75">
        <v>0</v>
      </c>
      <c r="F16" s="75">
        <v>0</v>
      </c>
      <c r="G16" s="75">
        <f t="shared" si="2"/>
        <v>0</v>
      </c>
    </row>
    <row r="17" spans="1:7" x14ac:dyDescent="0.25">
      <c r="A17" s="86" t="s">
        <v>300</v>
      </c>
      <c r="B17" s="75">
        <v>0</v>
      </c>
      <c r="C17" s="75">
        <v>0</v>
      </c>
      <c r="D17" s="75">
        <v>0</v>
      </c>
      <c r="E17" s="75">
        <v>0</v>
      </c>
      <c r="F17" s="75">
        <v>0</v>
      </c>
      <c r="G17" s="75">
        <f t="shared" si="2"/>
        <v>0</v>
      </c>
    </row>
    <row r="18" spans="1:7" x14ac:dyDescent="0.25">
      <c r="A18" s="85" t="s">
        <v>301</v>
      </c>
      <c r="B18" s="84">
        <f t="shared" ref="B18:G18" si="3">SUM(B19:B27)</f>
        <v>589593.89</v>
      </c>
      <c r="C18" s="84">
        <f t="shared" si="3"/>
        <v>-140573.46</v>
      </c>
      <c r="D18" s="84">
        <f t="shared" si="3"/>
        <v>449020.42999999993</v>
      </c>
      <c r="E18" s="84">
        <f t="shared" si="3"/>
        <v>449020.42999999993</v>
      </c>
      <c r="F18" s="84">
        <f t="shared" si="3"/>
        <v>449020.43</v>
      </c>
      <c r="G18" s="84">
        <f t="shared" si="3"/>
        <v>0</v>
      </c>
    </row>
    <row r="19" spans="1:7" x14ac:dyDescent="0.25">
      <c r="A19" s="86" t="s">
        <v>302</v>
      </c>
      <c r="B19" s="75">
        <v>140000</v>
      </c>
      <c r="C19" s="75">
        <v>-28384.210000000003</v>
      </c>
      <c r="D19" s="75">
        <v>111615.79</v>
      </c>
      <c r="E19" s="75">
        <v>111615.78999999998</v>
      </c>
      <c r="F19" s="75">
        <v>111615.79000000001</v>
      </c>
      <c r="G19" s="75">
        <f>D19-E19</f>
        <v>0</v>
      </c>
    </row>
    <row r="20" spans="1:7" x14ac:dyDescent="0.25">
      <c r="A20" s="86" t="s">
        <v>303</v>
      </c>
      <c r="B20" s="75">
        <v>115000</v>
      </c>
      <c r="C20" s="75">
        <v>-7255.9400000000005</v>
      </c>
      <c r="D20" s="75">
        <v>107744.06</v>
      </c>
      <c r="E20" s="75">
        <v>107744.06</v>
      </c>
      <c r="F20" s="75">
        <v>107744.06</v>
      </c>
      <c r="G20" s="75">
        <f t="shared" ref="G20:G27" si="4">D20-E20</f>
        <v>0</v>
      </c>
    </row>
    <row r="21" spans="1:7" x14ac:dyDescent="0.25">
      <c r="A21" s="86" t="s">
        <v>304</v>
      </c>
      <c r="B21" s="75">
        <v>6593.89</v>
      </c>
      <c r="C21" s="75">
        <v>-2548.92</v>
      </c>
      <c r="D21" s="75">
        <v>4044.9700000000003</v>
      </c>
      <c r="E21" s="75">
        <v>4044.97</v>
      </c>
      <c r="F21" s="75">
        <v>4044.97</v>
      </c>
      <c r="G21" s="75">
        <f t="shared" si="4"/>
        <v>0</v>
      </c>
    </row>
    <row r="22" spans="1:7" x14ac:dyDescent="0.25">
      <c r="A22" s="86" t="s">
        <v>305</v>
      </c>
      <c r="B22" s="75">
        <v>5000</v>
      </c>
      <c r="C22" s="75">
        <v>-5000</v>
      </c>
      <c r="D22" s="75">
        <v>0</v>
      </c>
      <c r="E22" s="75">
        <v>0</v>
      </c>
      <c r="F22" s="75">
        <v>0</v>
      </c>
      <c r="G22" s="75">
        <f t="shared" si="4"/>
        <v>0</v>
      </c>
    </row>
    <row r="23" spans="1:7" x14ac:dyDescent="0.25">
      <c r="A23" s="86" t="s">
        <v>306</v>
      </c>
      <c r="B23" s="75">
        <v>5000</v>
      </c>
      <c r="C23" s="75">
        <v>-827.7199999999998</v>
      </c>
      <c r="D23" s="75">
        <v>4172.2800000000007</v>
      </c>
      <c r="E23" s="75">
        <v>4172.2800000000007</v>
      </c>
      <c r="F23" s="75">
        <v>4172.28</v>
      </c>
      <c r="G23" s="75">
        <f t="shared" si="4"/>
        <v>0</v>
      </c>
    </row>
    <row r="24" spans="1:7" x14ac:dyDescent="0.25">
      <c r="A24" s="86" t="s">
        <v>307</v>
      </c>
      <c r="B24" s="75">
        <v>290000</v>
      </c>
      <c r="C24" s="75">
        <v>-85622.2</v>
      </c>
      <c r="D24" s="75">
        <v>204377.8</v>
      </c>
      <c r="E24" s="75">
        <v>204377.8</v>
      </c>
      <c r="F24" s="75">
        <v>204377.8</v>
      </c>
      <c r="G24" s="75">
        <f t="shared" si="4"/>
        <v>0</v>
      </c>
    </row>
    <row r="25" spans="1:7" x14ac:dyDescent="0.25">
      <c r="A25" s="86" t="s">
        <v>308</v>
      </c>
      <c r="B25" s="75">
        <v>8000</v>
      </c>
      <c r="C25" s="75">
        <v>-3678.2</v>
      </c>
      <c r="D25" s="75">
        <v>4321.8</v>
      </c>
      <c r="E25" s="75">
        <v>4321.8</v>
      </c>
      <c r="F25" s="75">
        <v>4321.8</v>
      </c>
      <c r="G25" s="75">
        <f t="shared" si="4"/>
        <v>0</v>
      </c>
    </row>
    <row r="26" spans="1:7" x14ac:dyDescent="0.25">
      <c r="A26" s="86" t="s">
        <v>309</v>
      </c>
      <c r="B26" s="75">
        <v>0</v>
      </c>
      <c r="C26" s="75">
        <v>0</v>
      </c>
      <c r="D26" s="75">
        <v>0</v>
      </c>
      <c r="E26" s="75">
        <v>0</v>
      </c>
      <c r="F26" s="75">
        <v>0</v>
      </c>
      <c r="G26" s="75">
        <f t="shared" si="4"/>
        <v>0</v>
      </c>
    </row>
    <row r="27" spans="1:7" x14ac:dyDescent="0.25">
      <c r="A27" s="86" t="s">
        <v>310</v>
      </c>
      <c r="B27" s="75">
        <v>20000</v>
      </c>
      <c r="C27" s="75">
        <v>-7256.27</v>
      </c>
      <c r="D27" s="75">
        <v>12743.73</v>
      </c>
      <c r="E27" s="75">
        <v>12743.73</v>
      </c>
      <c r="F27" s="75">
        <v>12743.73</v>
      </c>
      <c r="G27" s="75">
        <f t="shared" si="4"/>
        <v>0</v>
      </c>
    </row>
    <row r="28" spans="1:7" x14ac:dyDescent="0.25">
      <c r="A28" s="85" t="s">
        <v>311</v>
      </c>
      <c r="B28" s="84">
        <f t="shared" ref="B28:G28" si="5">SUM(B29:B37)</f>
        <v>755529</v>
      </c>
      <c r="C28" s="84">
        <f t="shared" si="5"/>
        <v>-66937.260000000009</v>
      </c>
      <c r="D28" s="84">
        <f t="shared" si="5"/>
        <v>688591.74</v>
      </c>
      <c r="E28" s="84">
        <f t="shared" si="5"/>
        <v>688591.74</v>
      </c>
      <c r="F28" s="84">
        <f t="shared" si="5"/>
        <v>688591.74</v>
      </c>
      <c r="G28" s="84">
        <f t="shared" si="5"/>
        <v>0</v>
      </c>
    </row>
    <row r="29" spans="1:7" x14ac:dyDescent="0.25">
      <c r="A29" s="86" t="s">
        <v>312</v>
      </c>
      <c r="B29" s="75">
        <v>50000</v>
      </c>
      <c r="C29" s="75">
        <v>-10348.310000000001</v>
      </c>
      <c r="D29" s="75">
        <v>39651.69</v>
      </c>
      <c r="E29" s="75">
        <v>39651.69</v>
      </c>
      <c r="F29" s="75">
        <v>39651.69</v>
      </c>
      <c r="G29" s="75">
        <f>D29-E29</f>
        <v>0</v>
      </c>
    </row>
    <row r="30" spans="1:7" x14ac:dyDescent="0.25">
      <c r="A30" s="86" t="s">
        <v>313</v>
      </c>
      <c r="B30" s="75">
        <v>1000</v>
      </c>
      <c r="C30" s="75">
        <v>-1000</v>
      </c>
      <c r="D30" s="75">
        <v>0</v>
      </c>
      <c r="E30" s="75">
        <v>0</v>
      </c>
      <c r="F30" s="75">
        <v>0</v>
      </c>
      <c r="G30" s="75">
        <f t="shared" ref="G30:G37" si="6">D30-E30</f>
        <v>0</v>
      </c>
    </row>
    <row r="31" spans="1:7" x14ac:dyDescent="0.25">
      <c r="A31" s="86" t="s">
        <v>314</v>
      </c>
      <c r="B31" s="75">
        <v>56000</v>
      </c>
      <c r="C31" s="75">
        <v>-19217.2</v>
      </c>
      <c r="D31" s="75">
        <v>36782.800000000003</v>
      </c>
      <c r="E31" s="75">
        <v>36782.800000000003</v>
      </c>
      <c r="F31" s="75">
        <v>36782.800000000003</v>
      </c>
      <c r="G31" s="75">
        <f t="shared" si="6"/>
        <v>0</v>
      </c>
    </row>
    <row r="32" spans="1:7" x14ac:dyDescent="0.25">
      <c r="A32" s="86" t="s">
        <v>315</v>
      </c>
      <c r="B32" s="75">
        <v>75000</v>
      </c>
      <c r="C32" s="75">
        <v>6768.24</v>
      </c>
      <c r="D32" s="75">
        <v>81768.240000000005</v>
      </c>
      <c r="E32" s="75">
        <v>81768.239999999991</v>
      </c>
      <c r="F32" s="75">
        <v>81768.239999999991</v>
      </c>
      <c r="G32" s="75">
        <f t="shared" si="6"/>
        <v>0</v>
      </c>
    </row>
    <row r="33" spans="1:7" ht="14.45" customHeight="1" x14ac:dyDescent="0.25">
      <c r="A33" s="86" t="s">
        <v>316</v>
      </c>
      <c r="B33" s="75">
        <v>105000</v>
      </c>
      <c r="C33" s="75">
        <v>13385.780000000002</v>
      </c>
      <c r="D33" s="75">
        <v>118385.78</v>
      </c>
      <c r="E33" s="75">
        <v>118385.78</v>
      </c>
      <c r="F33" s="75">
        <v>118385.78</v>
      </c>
      <c r="G33" s="75">
        <f t="shared" si="6"/>
        <v>0</v>
      </c>
    </row>
    <row r="34" spans="1:7" ht="14.45" customHeight="1" x14ac:dyDescent="0.25">
      <c r="A34" s="86" t="s">
        <v>317</v>
      </c>
      <c r="B34" s="75">
        <v>0</v>
      </c>
      <c r="C34" s="75">
        <v>0</v>
      </c>
      <c r="D34" s="75">
        <v>0</v>
      </c>
      <c r="E34" s="75">
        <v>0</v>
      </c>
      <c r="F34" s="75">
        <v>0</v>
      </c>
      <c r="G34" s="75">
        <f t="shared" si="6"/>
        <v>0</v>
      </c>
    </row>
    <row r="35" spans="1:7" ht="14.45" customHeight="1" x14ac:dyDescent="0.25">
      <c r="A35" s="86" t="s">
        <v>318</v>
      </c>
      <c r="B35" s="75">
        <v>73000</v>
      </c>
      <c r="C35" s="75">
        <v>-30395</v>
      </c>
      <c r="D35" s="75">
        <v>42605</v>
      </c>
      <c r="E35" s="75">
        <v>42605</v>
      </c>
      <c r="F35" s="75">
        <v>42605</v>
      </c>
      <c r="G35" s="75">
        <f t="shared" si="6"/>
        <v>0</v>
      </c>
    </row>
    <row r="36" spans="1:7" ht="14.45" customHeight="1" x14ac:dyDescent="0.25">
      <c r="A36" s="86" t="s">
        <v>319</v>
      </c>
      <c r="B36" s="75">
        <v>115000</v>
      </c>
      <c r="C36" s="75">
        <v>24364.840000000004</v>
      </c>
      <c r="D36" s="75">
        <v>139364.84</v>
      </c>
      <c r="E36" s="75">
        <v>139364.84</v>
      </c>
      <c r="F36" s="75">
        <v>139364.84</v>
      </c>
      <c r="G36" s="75">
        <f t="shared" si="6"/>
        <v>0</v>
      </c>
    </row>
    <row r="37" spans="1:7" ht="14.45" customHeight="1" x14ac:dyDescent="0.25">
      <c r="A37" s="86" t="s">
        <v>320</v>
      </c>
      <c r="B37" s="75">
        <v>280529</v>
      </c>
      <c r="C37" s="75">
        <v>-50495.61</v>
      </c>
      <c r="D37" s="75">
        <v>230033.39</v>
      </c>
      <c r="E37" s="75">
        <v>230033.39</v>
      </c>
      <c r="F37" s="75">
        <v>230033.39</v>
      </c>
      <c r="G37" s="75">
        <f t="shared" si="6"/>
        <v>0</v>
      </c>
    </row>
    <row r="38" spans="1:7" x14ac:dyDescent="0.25">
      <c r="A38" s="85" t="s">
        <v>321</v>
      </c>
      <c r="B38" s="84">
        <f t="shared" ref="B38:G38" si="7">SUM(B39:B47)</f>
        <v>20000</v>
      </c>
      <c r="C38" s="84">
        <f t="shared" si="7"/>
        <v>-17163</v>
      </c>
      <c r="D38" s="84">
        <f t="shared" si="7"/>
        <v>2837</v>
      </c>
      <c r="E38" s="84">
        <f t="shared" si="7"/>
        <v>2837</v>
      </c>
      <c r="F38" s="84">
        <f t="shared" si="7"/>
        <v>2837</v>
      </c>
      <c r="G38" s="84">
        <f t="shared" si="7"/>
        <v>0</v>
      </c>
    </row>
    <row r="39" spans="1:7" x14ac:dyDescent="0.25">
      <c r="A39" s="86" t="s">
        <v>322</v>
      </c>
      <c r="B39" s="75">
        <v>0</v>
      </c>
      <c r="C39" s="75">
        <v>0</v>
      </c>
      <c r="D39" s="75">
        <v>0</v>
      </c>
      <c r="E39" s="75">
        <v>0</v>
      </c>
      <c r="F39" s="75">
        <v>0</v>
      </c>
      <c r="G39" s="75">
        <f>D39-E39</f>
        <v>0</v>
      </c>
    </row>
    <row r="40" spans="1:7" x14ac:dyDescent="0.25">
      <c r="A40" s="86" t="s">
        <v>323</v>
      </c>
      <c r="B40" s="75">
        <v>0</v>
      </c>
      <c r="C40" s="75">
        <v>0</v>
      </c>
      <c r="D40" s="75">
        <v>0</v>
      </c>
      <c r="E40" s="75">
        <v>0</v>
      </c>
      <c r="F40" s="75">
        <v>0</v>
      </c>
      <c r="G40" s="75">
        <f t="shared" ref="G40:G47" si="8">D40-E40</f>
        <v>0</v>
      </c>
    </row>
    <row r="41" spans="1:7" x14ac:dyDescent="0.25">
      <c r="A41" s="86" t="s">
        <v>324</v>
      </c>
      <c r="B41" s="75">
        <v>0</v>
      </c>
      <c r="C41" s="75">
        <v>0</v>
      </c>
      <c r="D41" s="75">
        <v>0</v>
      </c>
      <c r="E41" s="75">
        <v>0</v>
      </c>
      <c r="F41" s="75">
        <v>0</v>
      </c>
      <c r="G41" s="75">
        <f t="shared" si="8"/>
        <v>0</v>
      </c>
    </row>
    <row r="42" spans="1:7" x14ac:dyDescent="0.25">
      <c r="A42" s="86" t="s">
        <v>325</v>
      </c>
      <c r="B42" s="75">
        <v>20000</v>
      </c>
      <c r="C42" s="75">
        <v>-17163</v>
      </c>
      <c r="D42" s="75">
        <v>2837</v>
      </c>
      <c r="E42" s="75">
        <v>2837</v>
      </c>
      <c r="F42" s="75">
        <v>2837</v>
      </c>
      <c r="G42" s="75">
        <f t="shared" si="8"/>
        <v>0</v>
      </c>
    </row>
    <row r="43" spans="1:7" x14ac:dyDescent="0.25">
      <c r="A43" s="86" t="s">
        <v>326</v>
      </c>
      <c r="B43" s="75">
        <v>0</v>
      </c>
      <c r="C43" s="75">
        <v>0</v>
      </c>
      <c r="D43" s="75">
        <v>0</v>
      </c>
      <c r="E43" s="75">
        <v>0</v>
      </c>
      <c r="F43" s="75">
        <v>0</v>
      </c>
      <c r="G43" s="75">
        <f t="shared" si="8"/>
        <v>0</v>
      </c>
    </row>
    <row r="44" spans="1:7" x14ac:dyDescent="0.25">
      <c r="A44" s="86" t="s">
        <v>327</v>
      </c>
      <c r="B44" s="75">
        <v>0</v>
      </c>
      <c r="C44" s="75">
        <v>0</v>
      </c>
      <c r="D44" s="75">
        <v>0</v>
      </c>
      <c r="E44" s="75">
        <v>0</v>
      </c>
      <c r="F44" s="75">
        <v>0</v>
      </c>
      <c r="G44" s="75">
        <f t="shared" si="8"/>
        <v>0</v>
      </c>
    </row>
    <row r="45" spans="1:7" x14ac:dyDescent="0.25">
      <c r="A45" s="86" t="s">
        <v>328</v>
      </c>
      <c r="B45" s="75">
        <v>0</v>
      </c>
      <c r="C45" s="75">
        <v>0</v>
      </c>
      <c r="D45" s="75">
        <v>0</v>
      </c>
      <c r="E45" s="75">
        <v>0</v>
      </c>
      <c r="F45" s="75">
        <v>0</v>
      </c>
      <c r="G45" s="75">
        <f t="shared" si="8"/>
        <v>0</v>
      </c>
    </row>
    <row r="46" spans="1:7" x14ac:dyDescent="0.25">
      <c r="A46" s="86" t="s">
        <v>329</v>
      </c>
      <c r="B46" s="75">
        <v>0</v>
      </c>
      <c r="C46" s="75">
        <v>0</v>
      </c>
      <c r="D46" s="75">
        <v>0</v>
      </c>
      <c r="E46" s="75">
        <v>0</v>
      </c>
      <c r="F46" s="75">
        <v>0</v>
      </c>
      <c r="G46" s="75">
        <f t="shared" si="8"/>
        <v>0</v>
      </c>
    </row>
    <row r="47" spans="1:7" x14ac:dyDescent="0.25">
      <c r="A47" s="86" t="s">
        <v>330</v>
      </c>
      <c r="B47" s="75">
        <v>0</v>
      </c>
      <c r="C47" s="75">
        <v>0</v>
      </c>
      <c r="D47" s="75">
        <v>0</v>
      </c>
      <c r="E47" s="75">
        <v>0</v>
      </c>
      <c r="F47" s="75">
        <v>0</v>
      </c>
      <c r="G47" s="75">
        <f t="shared" si="8"/>
        <v>0</v>
      </c>
    </row>
    <row r="48" spans="1:7" x14ac:dyDescent="0.25">
      <c r="A48" s="85" t="s">
        <v>331</v>
      </c>
      <c r="B48" s="84">
        <f t="shared" ref="B48:G48" si="9">SUM(B49:B57)</f>
        <v>60000</v>
      </c>
      <c r="C48" s="84">
        <f t="shared" si="9"/>
        <v>47251.560000000005</v>
      </c>
      <c r="D48" s="84">
        <f t="shared" si="9"/>
        <v>107251.56</v>
      </c>
      <c r="E48" s="84">
        <f t="shared" si="9"/>
        <v>107251.56</v>
      </c>
      <c r="F48" s="84">
        <f t="shared" si="9"/>
        <v>107251.56</v>
      </c>
      <c r="G48" s="84">
        <f t="shared" si="9"/>
        <v>0</v>
      </c>
    </row>
    <row r="49" spans="1:7" x14ac:dyDescent="0.25">
      <c r="A49" s="86" t="s">
        <v>332</v>
      </c>
      <c r="B49" s="75">
        <v>60000</v>
      </c>
      <c r="C49" s="75">
        <v>47251.560000000005</v>
      </c>
      <c r="D49" s="75">
        <v>107251.56</v>
      </c>
      <c r="E49" s="75">
        <v>107251.56</v>
      </c>
      <c r="F49" s="75">
        <v>107251.56</v>
      </c>
      <c r="G49" s="75">
        <f>D49-E49</f>
        <v>0</v>
      </c>
    </row>
    <row r="50" spans="1:7" x14ac:dyDescent="0.25">
      <c r="A50" s="86" t="s">
        <v>333</v>
      </c>
      <c r="B50" s="75">
        <v>0</v>
      </c>
      <c r="C50" s="75">
        <v>0</v>
      </c>
      <c r="D50" s="75">
        <v>0</v>
      </c>
      <c r="E50" s="75">
        <v>0</v>
      </c>
      <c r="F50" s="75">
        <v>0</v>
      </c>
      <c r="G50" s="75">
        <f t="shared" ref="G50:G57" si="10">D50-E50</f>
        <v>0</v>
      </c>
    </row>
    <row r="51" spans="1:7" x14ac:dyDescent="0.25">
      <c r="A51" s="86" t="s">
        <v>334</v>
      </c>
      <c r="B51" s="75">
        <v>0</v>
      </c>
      <c r="C51" s="75">
        <v>0</v>
      </c>
      <c r="D51" s="75">
        <v>0</v>
      </c>
      <c r="E51" s="75">
        <v>0</v>
      </c>
      <c r="F51" s="75">
        <v>0</v>
      </c>
      <c r="G51" s="75">
        <f t="shared" si="10"/>
        <v>0</v>
      </c>
    </row>
    <row r="52" spans="1:7" x14ac:dyDescent="0.25">
      <c r="A52" s="86" t="s">
        <v>335</v>
      </c>
      <c r="B52" s="75">
        <v>0</v>
      </c>
      <c r="C52" s="75">
        <v>0</v>
      </c>
      <c r="D52" s="75">
        <v>0</v>
      </c>
      <c r="E52" s="75">
        <v>0</v>
      </c>
      <c r="F52" s="75">
        <v>0</v>
      </c>
      <c r="G52" s="75">
        <f t="shared" si="10"/>
        <v>0</v>
      </c>
    </row>
    <row r="53" spans="1:7" x14ac:dyDescent="0.25">
      <c r="A53" s="86" t="s">
        <v>336</v>
      </c>
      <c r="B53" s="75">
        <v>0</v>
      </c>
      <c r="C53" s="75">
        <v>0</v>
      </c>
      <c r="D53" s="75">
        <v>0</v>
      </c>
      <c r="E53" s="75">
        <v>0</v>
      </c>
      <c r="F53" s="75">
        <v>0</v>
      </c>
      <c r="G53" s="75">
        <f t="shared" si="10"/>
        <v>0</v>
      </c>
    </row>
    <row r="54" spans="1:7" x14ac:dyDescent="0.25">
      <c r="A54" s="86" t="s">
        <v>337</v>
      </c>
      <c r="B54" s="75">
        <v>0</v>
      </c>
      <c r="C54" s="75">
        <v>0</v>
      </c>
      <c r="D54" s="75">
        <v>0</v>
      </c>
      <c r="E54" s="75">
        <v>0</v>
      </c>
      <c r="F54" s="75">
        <v>0</v>
      </c>
      <c r="G54" s="75">
        <f t="shared" si="10"/>
        <v>0</v>
      </c>
    </row>
    <row r="55" spans="1:7" x14ac:dyDescent="0.25">
      <c r="A55" s="86" t="s">
        <v>338</v>
      </c>
      <c r="B55" s="75">
        <v>0</v>
      </c>
      <c r="C55" s="75">
        <v>0</v>
      </c>
      <c r="D55" s="75">
        <v>0</v>
      </c>
      <c r="E55" s="75">
        <v>0</v>
      </c>
      <c r="F55" s="75">
        <v>0</v>
      </c>
      <c r="G55" s="75">
        <f t="shared" si="10"/>
        <v>0</v>
      </c>
    </row>
    <row r="56" spans="1:7" x14ac:dyDescent="0.25">
      <c r="A56" s="86" t="s">
        <v>339</v>
      </c>
      <c r="B56" s="75">
        <v>0</v>
      </c>
      <c r="C56" s="75">
        <v>0</v>
      </c>
      <c r="D56" s="75">
        <v>0</v>
      </c>
      <c r="E56" s="75">
        <v>0</v>
      </c>
      <c r="F56" s="75">
        <v>0</v>
      </c>
      <c r="G56" s="75">
        <f t="shared" si="10"/>
        <v>0</v>
      </c>
    </row>
    <row r="57" spans="1:7" x14ac:dyDescent="0.25">
      <c r="A57" s="86" t="s">
        <v>340</v>
      </c>
      <c r="B57" s="75">
        <v>0</v>
      </c>
      <c r="C57" s="75">
        <v>0</v>
      </c>
      <c r="D57" s="75">
        <v>0</v>
      </c>
      <c r="E57" s="75">
        <v>0</v>
      </c>
      <c r="F57" s="75">
        <v>0</v>
      </c>
      <c r="G57" s="75">
        <f t="shared" si="10"/>
        <v>0</v>
      </c>
    </row>
    <row r="58" spans="1:7" x14ac:dyDescent="0.25">
      <c r="A58" s="85" t="s">
        <v>341</v>
      </c>
      <c r="B58" s="84">
        <f t="shared" ref="B58:G58" si="11">SUM(B59:B61)</f>
        <v>0</v>
      </c>
      <c r="C58" s="84">
        <f t="shared" si="11"/>
        <v>0</v>
      </c>
      <c r="D58" s="84">
        <f t="shared" si="11"/>
        <v>0</v>
      </c>
      <c r="E58" s="84">
        <f t="shared" si="11"/>
        <v>0</v>
      </c>
      <c r="F58" s="84">
        <f t="shared" si="11"/>
        <v>0</v>
      </c>
      <c r="G58" s="84">
        <f t="shared" si="11"/>
        <v>0</v>
      </c>
    </row>
    <row r="59" spans="1:7" x14ac:dyDescent="0.25">
      <c r="A59" s="86" t="s">
        <v>342</v>
      </c>
      <c r="B59" s="75">
        <v>0</v>
      </c>
      <c r="C59" s="75">
        <v>0</v>
      </c>
      <c r="D59" s="75">
        <v>0</v>
      </c>
      <c r="E59" s="75">
        <v>0</v>
      </c>
      <c r="F59" s="75">
        <v>0</v>
      </c>
      <c r="G59" s="75">
        <f>D59-E59</f>
        <v>0</v>
      </c>
    </row>
    <row r="60" spans="1:7" x14ac:dyDescent="0.25">
      <c r="A60" s="86" t="s">
        <v>343</v>
      </c>
      <c r="B60" s="75">
        <v>0</v>
      </c>
      <c r="C60" s="75">
        <v>0</v>
      </c>
      <c r="D60" s="75">
        <v>0</v>
      </c>
      <c r="E60" s="75">
        <v>0</v>
      </c>
      <c r="F60" s="75">
        <v>0</v>
      </c>
      <c r="G60" s="75">
        <f t="shared" ref="G60:G61" si="12">D60-E60</f>
        <v>0</v>
      </c>
    </row>
    <row r="61" spans="1:7" x14ac:dyDescent="0.25">
      <c r="A61" s="86" t="s">
        <v>344</v>
      </c>
      <c r="B61" s="75">
        <v>0</v>
      </c>
      <c r="C61" s="75">
        <v>0</v>
      </c>
      <c r="D61" s="75">
        <v>0</v>
      </c>
      <c r="E61" s="75">
        <v>0</v>
      </c>
      <c r="F61" s="75">
        <v>0</v>
      </c>
      <c r="G61" s="75">
        <f t="shared" si="12"/>
        <v>0</v>
      </c>
    </row>
    <row r="62" spans="1:7" x14ac:dyDescent="0.25">
      <c r="A62" s="85" t="s">
        <v>345</v>
      </c>
      <c r="B62" s="84">
        <f t="shared" ref="B62:G62" si="13">SUM(B63:B67,B69:B70)</f>
        <v>0</v>
      </c>
      <c r="C62" s="84">
        <f t="shared" si="13"/>
        <v>0</v>
      </c>
      <c r="D62" s="84">
        <f t="shared" si="13"/>
        <v>0</v>
      </c>
      <c r="E62" s="84">
        <f t="shared" si="13"/>
        <v>0</v>
      </c>
      <c r="F62" s="84">
        <f t="shared" si="13"/>
        <v>0</v>
      </c>
      <c r="G62" s="84">
        <f t="shared" si="13"/>
        <v>0</v>
      </c>
    </row>
    <row r="63" spans="1:7" x14ac:dyDescent="0.25">
      <c r="A63" s="86" t="s">
        <v>346</v>
      </c>
      <c r="B63" s="75">
        <v>0</v>
      </c>
      <c r="C63" s="75">
        <v>0</v>
      </c>
      <c r="D63" s="75">
        <v>0</v>
      </c>
      <c r="E63" s="75">
        <v>0</v>
      </c>
      <c r="F63" s="75">
        <v>0</v>
      </c>
      <c r="G63" s="75">
        <f>D63-E63</f>
        <v>0</v>
      </c>
    </row>
    <row r="64" spans="1:7" x14ac:dyDescent="0.25">
      <c r="A64" s="86" t="s">
        <v>347</v>
      </c>
      <c r="B64" s="75">
        <v>0</v>
      </c>
      <c r="C64" s="75">
        <v>0</v>
      </c>
      <c r="D64" s="75">
        <v>0</v>
      </c>
      <c r="E64" s="75">
        <v>0</v>
      </c>
      <c r="F64" s="75">
        <v>0</v>
      </c>
      <c r="G64" s="75">
        <f t="shared" ref="G64:G70" si="14">D64-E64</f>
        <v>0</v>
      </c>
    </row>
    <row r="65" spans="1:7" x14ac:dyDescent="0.25">
      <c r="A65" s="86" t="s">
        <v>348</v>
      </c>
      <c r="B65" s="75">
        <v>0</v>
      </c>
      <c r="C65" s="75">
        <v>0</v>
      </c>
      <c r="D65" s="75">
        <v>0</v>
      </c>
      <c r="E65" s="75">
        <v>0</v>
      </c>
      <c r="F65" s="75">
        <v>0</v>
      </c>
      <c r="G65" s="75">
        <f t="shared" si="14"/>
        <v>0</v>
      </c>
    </row>
    <row r="66" spans="1:7" x14ac:dyDescent="0.25">
      <c r="A66" s="86" t="s">
        <v>349</v>
      </c>
      <c r="B66" s="75">
        <v>0</v>
      </c>
      <c r="C66" s="75">
        <v>0</v>
      </c>
      <c r="D66" s="75">
        <v>0</v>
      </c>
      <c r="E66" s="75">
        <v>0</v>
      </c>
      <c r="F66" s="75">
        <v>0</v>
      </c>
      <c r="G66" s="75">
        <f t="shared" si="14"/>
        <v>0</v>
      </c>
    </row>
    <row r="67" spans="1:7" x14ac:dyDescent="0.25">
      <c r="A67" s="86" t="s">
        <v>350</v>
      </c>
      <c r="B67" s="75">
        <v>0</v>
      </c>
      <c r="C67" s="75">
        <v>0</v>
      </c>
      <c r="D67" s="75">
        <v>0</v>
      </c>
      <c r="E67" s="75">
        <v>0</v>
      </c>
      <c r="F67" s="75">
        <v>0</v>
      </c>
      <c r="G67" s="75">
        <f t="shared" si="14"/>
        <v>0</v>
      </c>
    </row>
    <row r="68" spans="1:7" x14ac:dyDescent="0.25">
      <c r="A68" s="86" t="s">
        <v>351</v>
      </c>
      <c r="B68" s="75">
        <v>0</v>
      </c>
      <c r="C68" s="75">
        <v>0</v>
      </c>
      <c r="D68" s="75">
        <v>0</v>
      </c>
      <c r="E68" s="75">
        <v>0</v>
      </c>
      <c r="F68" s="75">
        <v>0</v>
      </c>
      <c r="G68" s="75">
        <f t="shared" si="14"/>
        <v>0</v>
      </c>
    </row>
    <row r="69" spans="1:7" x14ac:dyDescent="0.25">
      <c r="A69" s="86" t="s">
        <v>352</v>
      </c>
      <c r="B69" s="75">
        <v>0</v>
      </c>
      <c r="C69" s="75">
        <v>0</v>
      </c>
      <c r="D69" s="75">
        <v>0</v>
      </c>
      <c r="E69" s="75">
        <v>0</v>
      </c>
      <c r="F69" s="75">
        <v>0</v>
      </c>
      <c r="G69" s="75">
        <f t="shared" si="14"/>
        <v>0</v>
      </c>
    </row>
    <row r="70" spans="1:7" x14ac:dyDescent="0.25">
      <c r="A70" s="86" t="s">
        <v>353</v>
      </c>
      <c r="B70" s="75">
        <v>0</v>
      </c>
      <c r="C70" s="75">
        <v>0</v>
      </c>
      <c r="D70" s="75">
        <v>0</v>
      </c>
      <c r="E70" s="75">
        <v>0</v>
      </c>
      <c r="F70" s="75">
        <v>0</v>
      </c>
      <c r="G70" s="75">
        <f t="shared" si="14"/>
        <v>0</v>
      </c>
    </row>
    <row r="71" spans="1:7" x14ac:dyDescent="0.25">
      <c r="A71" s="85" t="s">
        <v>354</v>
      </c>
      <c r="B71" s="84">
        <f t="shared" ref="B71:G71" si="15">SUM(B72:B74)</f>
        <v>0</v>
      </c>
      <c r="C71" s="84">
        <f t="shared" si="15"/>
        <v>0</v>
      </c>
      <c r="D71" s="84">
        <f t="shared" si="15"/>
        <v>0</v>
      </c>
      <c r="E71" s="84">
        <f t="shared" si="15"/>
        <v>0</v>
      </c>
      <c r="F71" s="84">
        <f t="shared" si="15"/>
        <v>0</v>
      </c>
      <c r="G71" s="84">
        <f t="shared" si="15"/>
        <v>0</v>
      </c>
    </row>
    <row r="72" spans="1:7" x14ac:dyDescent="0.25">
      <c r="A72" s="86" t="s">
        <v>355</v>
      </c>
      <c r="B72" s="75">
        <v>0</v>
      </c>
      <c r="C72" s="75">
        <v>0</v>
      </c>
      <c r="D72" s="75">
        <v>0</v>
      </c>
      <c r="E72" s="75">
        <v>0</v>
      </c>
      <c r="F72" s="75">
        <v>0</v>
      </c>
      <c r="G72" s="75">
        <f>D72-E72</f>
        <v>0</v>
      </c>
    </row>
    <row r="73" spans="1:7" x14ac:dyDescent="0.25">
      <c r="A73" s="86" t="s">
        <v>356</v>
      </c>
      <c r="B73" s="75">
        <v>0</v>
      </c>
      <c r="C73" s="75">
        <v>0</v>
      </c>
      <c r="D73" s="75">
        <v>0</v>
      </c>
      <c r="E73" s="75">
        <v>0</v>
      </c>
      <c r="F73" s="75">
        <v>0</v>
      </c>
      <c r="G73" s="75">
        <f t="shared" ref="G73:G74" si="16">D73-E73</f>
        <v>0</v>
      </c>
    </row>
    <row r="74" spans="1:7" x14ac:dyDescent="0.25">
      <c r="A74" s="86" t="s">
        <v>357</v>
      </c>
      <c r="B74" s="75">
        <v>0</v>
      </c>
      <c r="C74" s="75">
        <v>0</v>
      </c>
      <c r="D74" s="75">
        <v>0</v>
      </c>
      <c r="E74" s="75">
        <v>0</v>
      </c>
      <c r="F74" s="75">
        <v>0</v>
      </c>
      <c r="G74" s="75">
        <f t="shared" si="16"/>
        <v>0</v>
      </c>
    </row>
    <row r="75" spans="1:7" x14ac:dyDescent="0.25">
      <c r="A75" s="85" t="s">
        <v>358</v>
      </c>
      <c r="B75" s="84">
        <f t="shared" ref="B75:G75" si="17">SUM(B76:B82)</f>
        <v>0</v>
      </c>
      <c r="C75" s="84">
        <f t="shared" si="17"/>
        <v>0</v>
      </c>
      <c r="D75" s="84">
        <f t="shared" si="17"/>
        <v>0</v>
      </c>
      <c r="E75" s="84">
        <f t="shared" si="17"/>
        <v>0</v>
      </c>
      <c r="F75" s="84">
        <f t="shared" si="17"/>
        <v>0</v>
      </c>
      <c r="G75" s="84">
        <f t="shared" si="17"/>
        <v>0</v>
      </c>
    </row>
    <row r="76" spans="1:7" x14ac:dyDescent="0.25">
      <c r="A76" s="86" t="s">
        <v>359</v>
      </c>
      <c r="B76" s="75">
        <v>0</v>
      </c>
      <c r="C76" s="75">
        <v>0</v>
      </c>
      <c r="D76" s="75">
        <v>0</v>
      </c>
      <c r="E76" s="75">
        <v>0</v>
      </c>
      <c r="F76" s="75">
        <v>0</v>
      </c>
      <c r="G76" s="75">
        <f>D76-E76</f>
        <v>0</v>
      </c>
    </row>
    <row r="77" spans="1:7" x14ac:dyDescent="0.25">
      <c r="A77" s="86" t="s">
        <v>360</v>
      </c>
      <c r="B77" s="75">
        <v>0</v>
      </c>
      <c r="C77" s="75">
        <v>0</v>
      </c>
      <c r="D77" s="75">
        <v>0</v>
      </c>
      <c r="E77" s="75">
        <v>0</v>
      </c>
      <c r="F77" s="75">
        <v>0</v>
      </c>
      <c r="G77" s="75">
        <f t="shared" ref="G77:G82" si="18">D77-E77</f>
        <v>0</v>
      </c>
    </row>
    <row r="78" spans="1:7" x14ac:dyDescent="0.25">
      <c r="A78" s="86" t="s">
        <v>361</v>
      </c>
      <c r="B78" s="75">
        <v>0</v>
      </c>
      <c r="C78" s="75">
        <v>0</v>
      </c>
      <c r="D78" s="75">
        <v>0</v>
      </c>
      <c r="E78" s="75">
        <v>0</v>
      </c>
      <c r="F78" s="75">
        <v>0</v>
      </c>
      <c r="G78" s="75">
        <f t="shared" si="18"/>
        <v>0</v>
      </c>
    </row>
    <row r="79" spans="1:7" x14ac:dyDescent="0.25">
      <c r="A79" s="86" t="s">
        <v>362</v>
      </c>
      <c r="B79" s="75">
        <v>0</v>
      </c>
      <c r="C79" s="75">
        <v>0</v>
      </c>
      <c r="D79" s="75">
        <v>0</v>
      </c>
      <c r="E79" s="75">
        <v>0</v>
      </c>
      <c r="F79" s="75">
        <v>0</v>
      </c>
      <c r="G79" s="75">
        <f t="shared" si="18"/>
        <v>0</v>
      </c>
    </row>
    <row r="80" spans="1:7" x14ac:dyDescent="0.25">
      <c r="A80" s="86" t="s">
        <v>363</v>
      </c>
      <c r="B80" s="75">
        <v>0</v>
      </c>
      <c r="C80" s="75">
        <v>0</v>
      </c>
      <c r="D80" s="75">
        <v>0</v>
      </c>
      <c r="E80" s="75">
        <v>0</v>
      </c>
      <c r="F80" s="75">
        <v>0</v>
      </c>
      <c r="G80" s="75">
        <f t="shared" si="18"/>
        <v>0</v>
      </c>
    </row>
    <row r="81" spans="1:7" x14ac:dyDescent="0.25">
      <c r="A81" s="86" t="s">
        <v>364</v>
      </c>
      <c r="B81" s="75">
        <v>0</v>
      </c>
      <c r="C81" s="75">
        <v>0</v>
      </c>
      <c r="D81" s="75">
        <v>0</v>
      </c>
      <c r="E81" s="75">
        <v>0</v>
      </c>
      <c r="F81" s="75">
        <v>0</v>
      </c>
      <c r="G81" s="75">
        <f t="shared" si="18"/>
        <v>0</v>
      </c>
    </row>
    <row r="82" spans="1:7" x14ac:dyDescent="0.25">
      <c r="A82" s="86" t="s">
        <v>365</v>
      </c>
      <c r="B82" s="75">
        <v>0</v>
      </c>
      <c r="C82" s="75">
        <v>0</v>
      </c>
      <c r="D82" s="75">
        <v>0</v>
      </c>
      <c r="E82" s="75">
        <v>0</v>
      </c>
      <c r="F82" s="75">
        <v>0</v>
      </c>
      <c r="G82" s="75">
        <f t="shared" si="18"/>
        <v>0</v>
      </c>
    </row>
    <row r="83" spans="1:7" x14ac:dyDescent="0.25">
      <c r="A83" s="87"/>
      <c r="B83" s="75"/>
      <c r="C83" s="75"/>
      <c r="D83" s="75"/>
      <c r="E83" s="75"/>
      <c r="F83" s="75"/>
      <c r="G83" s="75"/>
    </row>
    <row r="84" spans="1:7" x14ac:dyDescent="0.25">
      <c r="A84" s="29" t="s">
        <v>366</v>
      </c>
      <c r="B84" s="84">
        <f t="shared" ref="B84:G84" si="19">SUM(B85,B93,B103,B113,B123,B133,B137,B146,B150)</f>
        <v>0</v>
      </c>
      <c r="C84" s="84">
        <f t="shared" si="19"/>
        <v>0</v>
      </c>
      <c r="D84" s="84">
        <f t="shared" si="19"/>
        <v>0</v>
      </c>
      <c r="E84" s="84">
        <f t="shared" si="19"/>
        <v>0</v>
      </c>
      <c r="F84" s="84">
        <f t="shared" si="19"/>
        <v>0</v>
      </c>
      <c r="G84" s="84">
        <f t="shared" si="19"/>
        <v>0</v>
      </c>
    </row>
    <row r="85" spans="1:7" x14ac:dyDescent="0.25">
      <c r="A85" s="85" t="s">
        <v>293</v>
      </c>
      <c r="B85" s="84">
        <f t="shared" ref="B85:G85" si="20">SUM(B86:B92)</f>
        <v>0</v>
      </c>
      <c r="C85" s="84">
        <f t="shared" si="20"/>
        <v>0</v>
      </c>
      <c r="D85" s="84">
        <f t="shared" si="20"/>
        <v>0</v>
      </c>
      <c r="E85" s="84">
        <f t="shared" si="20"/>
        <v>0</v>
      </c>
      <c r="F85" s="84">
        <f t="shared" si="20"/>
        <v>0</v>
      </c>
      <c r="G85" s="84">
        <f t="shared" si="20"/>
        <v>0</v>
      </c>
    </row>
    <row r="86" spans="1:7" x14ac:dyDescent="0.25">
      <c r="A86" s="86" t="s">
        <v>294</v>
      </c>
      <c r="B86" s="75">
        <v>0</v>
      </c>
      <c r="C86" s="75">
        <v>0</v>
      </c>
      <c r="D86" s="75">
        <v>0</v>
      </c>
      <c r="E86" s="75">
        <v>0</v>
      </c>
      <c r="F86" s="75">
        <v>0</v>
      </c>
      <c r="G86" s="75">
        <f>D86-E86</f>
        <v>0</v>
      </c>
    </row>
    <row r="87" spans="1:7" x14ac:dyDescent="0.25">
      <c r="A87" s="86" t="s">
        <v>295</v>
      </c>
      <c r="B87" s="75">
        <v>0</v>
      </c>
      <c r="C87" s="75">
        <v>0</v>
      </c>
      <c r="D87" s="75">
        <v>0</v>
      </c>
      <c r="E87" s="75">
        <v>0</v>
      </c>
      <c r="F87" s="75">
        <v>0</v>
      </c>
      <c r="G87" s="75">
        <f t="shared" ref="G87:G92" si="21">D87-E87</f>
        <v>0</v>
      </c>
    </row>
    <row r="88" spans="1:7" x14ac:dyDescent="0.25">
      <c r="A88" s="86" t="s">
        <v>296</v>
      </c>
      <c r="B88" s="75">
        <v>0</v>
      </c>
      <c r="C88" s="75">
        <v>0</v>
      </c>
      <c r="D88" s="75">
        <v>0</v>
      </c>
      <c r="E88" s="75">
        <v>0</v>
      </c>
      <c r="F88" s="75">
        <v>0</v>
      </c>
      <c r="G88" s="75">
        <f t="shared" si="21"/>
        <v>0</v>
      </c>
    </row>
    <row r="89" spans="1:7" x14ac:dyDescent="0.25">
      <c r="A89" s="86" t="s">
        <v>297</v>
      </c>
      <c r="B89" s="75">
        <v>0</v>
      </c>
      <c r="C89" s="75">
        <v>0</v>
      </c>
      <c r="D89" s="75">
        <v>0</v>
      </c>
      <c r="E89" s="75">
        <v>0</v>
      </c>
      <c r="F89" s="75">
        <v>0</v>
      </c>
      <c r="G89" s="75">
        <f t="shared" si="21"/>
        <v>0</v>
      </c>
    </row>
    <row r="90" spans="1:7" x14ac:dyDescent="0.25">
      <c r="A90" s="86" t="s">
        <v>298</v>
      </c>
      <c r="B90" s="75">
        <v>0</v>
      </c>
      <c r="C90" s="75">
        <v>0</v>
      </c>
      <c r="D90" s="75">
        <v>0</v>
      </c>
      <c r="E90" s="75">
        <v>0</v>
      </c>
      <c r="F90" s="75">
        <v>0</v>
      </c>
      <c r="G90" s="75">
        <f t="shared" si="21"/>
        <v>0</v>
      </c>
    </row>
    <row r="91" spans="1:7" x14ac:dyDescent="0.25">
      <c r="A91" s="86" t="s">
        <v>299</v>
      </c>
      <c r="B91" s="75">
        <v>0</v>
      </c>
      <c r="C91" s="75">
        <v>0</v>
      </c>
      <c r="D91" s="75">
        <v>0</v>
      </c>
      <c r="E91" s="75">
        <v>0</v>
      </c>
      <c r="F91" s="75">
        <v>0</v>
      </c>
      <c r="G91" s="75">
        <f t="shared" si="21"/>
        <v>0</v>
      </c>
    </row>
    <row r="92" spans="1:7" x14ac:dyDescent="0.25">
      <c r="A92" s="86" t="s">
        <v>300</v>
      </c>
      <c r="B92" s="75">
        <v>0</v>
      </c>
      <c r="C92" s="75">
        <v>0</v>
      </c>
      <c r="D92" s="75">
        <v>0</v>
      </c>
      <c r="E92" s="75">
        <v>0</v>
      </c>
      <c r="F92" s="75">
        <v>0</v>
      </c>
      <c r="G92" s="75">
        <f t="shared" si="21"/>
        <v>0</v>
      </c>
    </row>
    <row r="93" spans="1:7" x14ac:dyDescent="0.25">
      <c r="A93" s="85" t="s">
        <v>301</v>
      </c>
      <c r="B93" s="84">
        <f t="shared" ref="B93:G93" si="22">SUM(B94:B102)</f>
        <v>0</v>
      </c>
      <c r="C93" s="84">
        <f t="shared" si="22"/>
        <v>0</v>
      </c>
      <c r="D93" s="84">
        <f t="shared" si="22"/>
        <v>0</v>
      </c>
      <c r="E93" s="84">
        <f t="shared" si="22"/>
        <v>0</v>
      </c>
      <c r="F93" s="84">
        <f t="shared" si="22"/>
        <v>0</v>
      </c>
      <c r="G93" s="84">
        <f t="shared" si="22"/>
        <v>0</v>
      </c>
    </row>
    <row r="94" spans="1:7" x14ac:dyDescent="0.25">
      <c r="A94" s="86" t="s">
        <v>302</v>
      </c>
      <c r="B94" s="75">
        <v>0</v>
      </c>
      <c r="C94" s="75">
        <v>0</v>
      </c>
      <c r="D94" s="75">
        <v>0</v>
      </c>
      <c r="E94" s="75">
        <v>0</v>
      </c>
      <c r="F94" s="75">
        <v>0</v>
      </c>
      <c r="G94" s="75">
        <f>D94-E94</f>
        <v>0</v>
      </c>
    </row>
    <row r="95" spans="1:7" x14ac:dyDescent="0.25">
      <c r="A95" s="86" t="s">
        <v>303</v>
      </c>
      <c r="B95" s="75">
        <v>0</v>
      </c>
      <c r="C95" s="75">
        <v>0</v>
      </c>
      <c r="D95" s="75">
        <v>0</v>
      </c>
      <c r="E95" s="75">
        <v>0</v>
      </c>
      <c r="F95" s="75">
        <v>0</v>
      </c>
      <c r="G95" s="75">
        <f t="shared" ref="G95:G102" si="23">D95-E95</f>
        <v>0</v>
      </c>
    </row>
    <row r="96" spans="1:7" x14ac:dyDescent="0.25">
      <c r="A96" s="86" t="s">
        <v>304</v>
      </c>
      <c r="B96" s="75">
        <v>0</v>
      </c>
      <c r="C96" s="75">
        <v>0</v>
      </c>
      <c r="D96" s="75">
        <v>0</v>
      </c>
      <c r="E96" s="75">
        <v>0</v>
      </c>
      <c r="F96" s="75">
        <v>0</v>
      </c>
      <c r="G96" s="75">
        <f t="shared" si="23"/>
        <v>0</v>
      </c>
    </row>
    <row r="97" spans="1:7" x14ac:dyDescent="0.25">
      <c r="A97" s="86" t="s">
        <v>305</v>
      </c>
      <c r="B97" s="75">
        <v>0</v>
      </c>
      <c r="C97" s="75">
        <v>0</v>
      </c>
      <c r="D97" s="75">
        <v>0</v>
      </c>
      <c r="E97" s="75">
        <v>0</v>
      </c>
      <c r="F97" s="75">
        <v>0</v>
      </c>
      <c r="G97" s="75">
        <f t="shared" si="23"/>
        <v>0</v>
      </c>
    </row>
    <row r="98" spans="1:7" x14ac:dyDescent="0.25">
      <c r="A98" s="88" t="s">
        <v>306</v>
      </c>
      <c r="B98" s="75">
        <v>0</v>
      </c>
      <c r="C98" s="75">
        <v>0</v>
      </c>
      <c r="D98" s="75">
        <v>0</v>
      </c>
      <c r="E98" s="75">
        <v>0</v>
      </c>
      <c r="F98" s="75">
        <v>0</v>
      </c>
      <c r="G98" s="75">
        <f t="shared" si="23"/>
        <v>0</v>
      </c>
    </row>
    <row r="99" spans="1:7" x14ac:dyDescent="0.25">
      <c r="A99" s="86" t="s">
        <v>307</v>
      </c>
      <c r="B99" s="75">
        <v>0</v>
      </c>
      <c r="C99" s="75">
        <v>0</v>
      </c>
      <c r="D99" s="75">
        <v>0</v>
      </c>
      <c r="E99" s="75">
        <v>0</v>
      </c>
      <c r="F99" s="75">
        <v>0</v>
      </c>
      <c r="G99" s="75">
        <f t="shared" si="23"/>
        <v>0</v>
      </c>
    </row>
    <row r="100" spans="1:7" x14ac:dyDescent="0.25">
      <c r="A100" s="86" t="s">
        <v>308</v>
      </c>
      <c r="B100" s="75">
        <v>0</v>
      </c>
      <c r="C100" s="75">
        <v>0</v>
      </c>
      <c r="D100" s="75">
        <v>0</v>
      </c>
      <c r="E100" s="75">
        <v>0</v>
      </c>
      <c r="F100" s="75">
        <v>0</v>
      </c>
      <c r="G100" s="75">
        <f t="shared" si="23"/>
        <v>0</v>
      </c>
    </row>
    <row r="101" spans="1:7" x14ac:dyDescent="0.25">
      <c r="A101" s="86" t="s">
        <v>309</v>
      </c>
      <c r="B101" s="75">
        <v>0</v>
      </c>
      <c r="C101" s="75">
        <v>0</v>
      </c>
      <c r="D101" s="75">
        <v>0</v>
      </c>
      <c r="E101" s="75">
        <v>0</v>
      </c>
      <c r="F101" s="75">
        <v>0</v>
      </c>
      <c r="G101" s="75">
        <f t="shared" si="23"/>
        <v>0</v>
      </c>
    </row>
    <row r="102" spans="1:7" x14ac:dyDescent="0.25">
      <c r="A102" s="86" t="s">
        <v>310</v>
      </c>
      <c r="B102" s="75">
        <v>0</v>
      </c>
      <c r="C102" s="75">
        <v>0</v>
      </c>
      <c r="D102" s="75">
        <v>0</v>
      </c>
      <c r="E102" s="75">
        <v>0</v>
      </c>
      <c r="F102" s="75">
        <v>0</v>
      </c>
      <c r="G102" s="75">
        <f t="shared" si="23"/>
        <v>0</v>
      </c>
    </row>
    <row r="103" spans="1:7" x14ac:dyDescent="0.25">
      <c r="A103" s="85" t="s">
        <v>311</v>
      </c>
      <c r="B103" s="84">
        <f t="shared" ref="B103:G103" si="24">SUM(B104:B112)</f>
        <v>0</v>
      </c>
      <c r="C103" s="84">
        <f t="shared" si="24"/>
        <v>0</v>
      </c>
      <c r="D103" s="84">
        <f t="shared" si="24"/>
        <v>0</v>
      </c>
      <c r="E103" s="84">
        <f t="shared" si="24"/>
        <v>0</v>
      </c>
      <c r="F103" s="84">
        <f t="shared" si="24"/>
        <v>0</v>
      </c>
      <c r="G103" s="84">
        <f t="shared" si="24"/>
        <v>0</v>
      </c>
    </row>
    <row r="104" spans="1:7" x14ac:dyDescent="0.25">
      <c r="A104" s="86" t="s">
        <v>312</v>
      </c>
      <c r="B104" s="75">
        <v>0</v>
      </c>
      <c r="C104" s="75">
        <v>0</v>
      </c>
      <c r="D104" s="75">
        <v>0</v>
      </c>
      <c r="E104" s="75">
        <v>0</v>
      </c>
      <c r="F104" s="75">
        <v>0</v>
      </c>
      <c r="G104" s="75">
        <f>D104-E104</f>
        <v>0</v>
      </c>
    </row>
    <row r="105" spans="1:7" x14ac:dyDescent="0.25">
      <c r="A105" s="86" t="s">
        <v>313</v>
      </c>
      <c r="B105" s="75">
        <v>0</v>
      </c>
      <c r="C105" s="75">
        <v>0</v>
      </c>
      <c r="D105" s="75">
        <v>0</v>
      </c>
      <c r="E105" s="75">
        <v>0</v>
      </c>
      <c r="F105" s="75">
        <v>0</v>
      </c>
      <c r="G105" s="75">
        <f t="shared" ref="G105:G112" si="25">D105-E105</f>
        <v>0</v>
      </c>
    </row>
    <row r="106" spans="1:7" x14ac:dyDescent="0.25">
      <c r="A106" s="86" t="s">
        <v>314</v>
      </c>
      <c r="B106" s="75">
        <v>0</v>
      </c>
      <c r="C106" s="75">
        <v>0</v>
      </c>
      <c r="D106" s="75">
        <v>0</v>
      </c>
      <c r="E106" s="75">
        <v>0</v>
      </c>
      <c r="F106" s="75">
        <v>0</v>
      </c>
      <c r="G106" s="75">
        <f t="shared" si="25"/>
        <v>0</v>
      </c>
    </row>
    <row r="107" spans="1:7" x14ac:dyDescent="0.25">
      <c r="A107" s="86" t="s">
        <v>315</v>
      </c>
      <c r="B107" s="75">
        <v>0</v>
      </c>
      <c r="C107" s="75">
        <v>0</v>
      </c>
      <c r="D107" s="75">
        <v>0</v>
      </c>
      <c r="E107" s="75">
        <v>0</v>
      </c>
      <c r="F107" s="75">
        <v>0</v>
      </c>
      <c r="G107" s="75">
        <f t="shared" si="25"/>
        <v>0</v>
      </c>
    </row>
    <row r="108" spans="1:7" x14ac:dyDescent="0.25">
      <c r="A108" s="86" t="s">
        <v>316</v>
      </c>
      <c r="B108" s="75">
        <v>0</v>
      </c>
      <c r="C108" s="75">
        <v>0</v>
      </c>
      <c r="D108" s="75">
        <v>0</v>
      </c>
      <c r="E108" s="75">
        <v>0</v>
      </c>
      <c r="F108" s="75">
        <v>0</v>
      </c>
      <c r="G108" s="75">
        <f t="shared" si="25"/>
        <v>0</v>
      </c>
    </row>
    <row r="109" spans="1:7" x14ac:dyDescent="0.25">
      <c r="A109" s="86" t="s">
        <v>317</v>
      </c>
      <c r="B109" s="75">
        <v>0</v>
      </c>
      <c r="C109" s="75">
        <v>0</v>
      </c>
      <c r="D109" s="75">
        <v>0</v>
      </c>
      <c r="E109" s="75">
        <v>0</v>
      </c>
      <c r="F109" s="75">
        <v>0</v>
      </c>
      <c r="G109" s="75">
        <f t="shared" si="25"/>
        <v>0</v>
      </c>
    </row>
    <row r="110" spans="1:7" x14ac:dyDescent="0.25">
      <c r="A110" s="86" t="s">
        <v>318</v>
      </c>
      <c r="B110" s="75">
        <v>0</v>
      </c>
      <c r="C110" s="75">
        <v>0</v>
      </c>
      <c r="D110" s="75">
        <v>0</v>
      </c>
      <c r="E110" s="75">
        <v>0</v>
      </c>
      <c r="F110" s="75">
        <v>0</v>
      </c>
      <c r="G110" s="75">
        <f t="shared" si="25"/>
        <v>0</v>
      </c>
    </row>
    <row r="111" spans="1:7" x14ac:dyDescent="0.25">
      <c r="A111" s="86" t="s">
        <v>319</v>
      </c>
      <c r="B111" s="75">
        <v>0</v>
      </c>
      <c r="C111" s="75">
        <v>0</v>
      </c>
      <c r="D111" s="75">
        <v>0</v>
      </c>
      <c r="E111" s="75">
        <v>0</v>
      </c>
      <c r="F111" s="75">
        <v>0</v>
      </c>
      <c r="G111" s="75">
        <f t="shared" si="25"/>
        <v>0</v>
      </c>
    </row>
    <row r="112" spans="1:7" x14ac:dyDescent="0.25">
      <c r="A112" s="86" t="s">
        <v>320</v>
      </c>
      <c r="B112" s="75">
        <v>0</v>
      </c>
      <c r="C112" s="75">
        <v>0</v>
      </c>
      <c r="D112" s="75">
        <v>0</v>
      </c>
      <c r="E112" s="75">
        <v>0</v>
      </c>
      <c r="F112" s="75">
        <v>0</v>
      </c>
      <c r="G112" s="75">
        <f t="shared" si="25"/>
        <v>0</v>
      </c>
    </row>
    <row r="113" spans="1:7" x14ac:dyDescent="0.25">
      <c r="A113" s="85" t="s">
        <v>321</v>
      </c>
      <c r="B113" s="84">
        <f t="shared" ref="B113:G113" si="26">SUM(B114:B122)</f>
        <v>0</v>
      </c>
      <c r="C113" s="84">
        <f t="shared" si="26"/>
        <v>0</v>
      </c>
      <c r="D113" s="84">
        <f t="shared" si="26"/>
        <v>0</v>
      </c>
      <c r="E113" s="84">
        <f t="shared" si="26"/>
        <v>0</v>
      </c>
      <c r="F113" s="84">
        <f t="shared" si="26"/>
        <v>0</v>
      </c>
      <c r="G113" s="84">
        <f t="shared" si="26"/>
        <v>0</v>
      </c>
    </row>
    <row r="114" spans="1:7" x14ac:dyDescent="0.25">
      <c r="A114" s="86" t="s">
        <v>322</v>
      </c>
      <c r="B114" s="75">
        <v>0</v>
      </c>
      <c r="C114" s="75">
        <v>0</v>
      </c>
      <c r="D114" s="75">
        <v>0</v>
      </c>
      <c r="E114" s="75">
        <v>0</v>
      </c>
      <c r="F114" s="75">
        <v>0</v>
      </c>
      <c r="G114" s="75">
        <f>D114-E114</f>
        <v>0</v>
      </c>
    </row>
    <row r="115" spans="1:7" x14ac:dyDescent="0.25">
      <c r="A115" s="86" t="s">
        <v>323</v>
      </c>
      <c r="B115" s="75">
        <v>0</v>
      </c>
      <c r="C115" s="75">
        <v>0</v>
      </c>
      <c r="D115" s="75">
        <v>0</v>
      </c>
      <c r="E115" s="75">
        <v>0</v>
      </c>
      <c r="F115" s="75">
        <v>0</v>
      </c>
      <c r="G115" s="75">
        <f t="shared" ref="G115:G122" si="27">D115-E115</f>
        <v>0</v>
      </c>
    </row>
    <row r="116" spans="1:7" x14ac:dyDescent="0.25">
      <c r="A116" s="86" t="s">
        <v>324</v>
      </c>
      <c r="B116" s="75">
        <v>0</v>
      </c>
      <c r="C116" s="75">
        <v>0</v>
      </c>
      <c r="D116" s="75">
        <v>0</v>
      </c>
      <c r="E116" s="75">
        <v>0</v>
      </c>
      <c r="F116" s="75">
        <v>0</v>
      </c>
      <c r="G116" s="75">
        <f t="shared" si="27"/>
        <v>0</v>
      </c>
    </row>
    <row r="117" spans="1:7" x14ac:dyDescent="0.25">
      <c r="A117" s="86" t="s">
        <v>325</v>
      </c>
      <c r="B117" s="75">
        <v>0</v>
      </c>
      <c r="C117" s="75">
        <v>0</v>
      </c>
      <c r="D117" s="75">
        <v>0</v>
      </c>
      <c r="E117" s="75">
        <v>0</v>
      </c>
      <c r="F117" s="75">
        <v>0</v>
      </c>
      <c r="G117" s="75">
        <f t="shared" si="27"/>
        <v>0</v>
      </c>
    </row>
    <row r="118" spans="1:7" x14ac:dyDescent="0.25">
      <c r="A118" s="86" t="s">
        <v>326</v>
      </c>
      <c r="B118" s="75">
        <v>0</v>
      </c>
      <c r="C118" s="75">
        <v>0</v>
      </c>
      <c r="D118" s="75">
        <v>0</v>
      </c>
      <c r="E118" s="75">
        <v>0</v>
      </c>
      <c r="F118" s="75">
        <v>0</v>
      </c>
      <c r="G118" s="75">
        <f t="shared" si="27"/>
        <v>0</v>
      </c>
    </row>
    <row r="119" spans="1:7" x14ac:dyDescent="0.25">
      <c r="A119" s="86" t="s">
        <v>327</v>
      </c>
      <c r="B119" s="75">
        <v>0</v>
      </c>
      <c r="C119" s="75">
        <v>0</v>
      </c>
      <c r="D119" s="75">
        <v>0</v>
      </c>
      <c r="E119" s="75">
        <v>0</v>
      </c>
      <c r="F119" s="75">
        <v>0</v>
      </c>
      <c r="G119" s="75">
        <f t="shared" si="27"/>
        <v>0</v>
      </c>
    </row>
    <row r="120" spans="1:7" x14ac:dyDescent="0.25">
      <c r="A120" s="86" t="s">
        <v>328</v>
      </c>
      <c r="B120" s="75">
        <v>0</v>
      </c>
      <c r="C120" s="75">
        <v>0</v>
      </c>
      <c r="D120" s="75">
        <v>0</v>
      </c>
      <c r="E120" s="75">
        <v>0</v>
      </c>
      <c r="F120" s="75">
        <v>0</v>
      </c>
      <c r="G120" s="75">
        <f t="shared" si="27"/>
        <v>0</v>
      </c>
    </row>
    <row r="121" spans="1:7" x14ac:dyDescent="0.25">
      <c r="A121" s="86" t="s">
        <v>329</v>
      </c>
      <c r="B121" s="75">
        <v>0</v>
      </c>
      <c r="C121" s="75">
        <v>0</v>
      </c>
      <c r="D121" s="75">
        <v>0</v>
      </c>
      <c r="E121" s="75">
        <v>0</v>
      </c>
      <c r="F121" s="75">
        <v>0</v>
      </c>
      <c r="G121" s="75">
        <f t="shared" si="27"/>
        <v>0</v>
      </c>
    </row>
    <row r="122" spans="1:7" x14ac:dyDescent="0.25">
      <c r="A122" s="86" t="s">
        <v>330</v>
      </c>
      <c r="B122" s="75">
        <v>0</v>
      </c>
      <c r="C122" s="75">
        <v>0</v>
      </c>
      <c r="D122" s="75">
        <v>0</v>
      </c>
      <c r="E122" s="75">
        <v>0</v>
      </c>
      <c r="F122" s="75">
        <v>0</v>
      </c>
      <c r="G122" s="75">
        <f t="shared" si="27"/>
        <v>0</v>
      </c>
    </row>
    <row r="123" spans="1:7" x14ac:dyDescent="0.25">
      <c r="A123" s="85" t="s">
        <v>331</v>
      </c>
      <c r="B123" s="84">
        <f t="shared" ref="B123:G123" si="28">SUM(B124:B132)</f>
        <v>0</v>
      </c>
      <c r="C123" s="84">
        <f t="shared" si="28"/>
        <v>0</v>
      </c>
      <c r="D123" s="84">
        <f t="shared" si="28"/>
        <v>0</v>
      </c>
      <c r="E123" s="84">
        <f t="shared" si="28"/>
        <v>0</v>
      </c>
      <c r="F123" s="84">
        <f t="shared" si="28"/>
        <v>0</v>
      </c>
      <c r="G123" s="84">
        <f t="shared" si="28"/>
        <v>0</v>
      </c>
    </row>
    <row r="124" spans="1:7" x14ac:dyDescent="0.25">
      <c r="A124" s="86" t="s">
        <v>332</v>
      </c>
      <c r="B124" s="75">
        <v>0</v>
      </c>
      <c r="C124" s="75">
        <v>0</v>
      </c>
      <c r="D124" s="75">
        <v>0</v>
      </c>
      <c r="E124" s="75">
        <v>0</v>
      </c>
      <c r="F124" s="75">
        <v>0</v>
      </c>
      <c r="G124" s="75">
        <f>D124-E124</f>
        <v>0</v>
      </c>
    </row>
    <row r="125" spans="1:7" x14ac:dyDescent="0.25">
      <c r="A125" s="86" t="s">
        <v>333</v>
      </c>
      <c r="B125" s="75">
        <v>0</v>
      </c>
      <c r="C125" s="75">
        <v>0</v>
      </c>
      <c r="D125" s="75">
        <v>0</v>
      </c>
      <c r="E125" s="75">
        <v>0</v>
      </c>
      <c r="F125" s="75">
        <v>0</v>
      </c>
      <c r="G125" s="75">
        <f t="shared" ref="G125:G132" si="29">D125-E125</f>
        <v>0</v>
      </c>
    </row>
    <row r="126" spans="1:7" x14ac:dyDescent="0.25">
      <c r="A126" s="86" t="s">
        <v>334</v>
      </c>
      <c r="B126" s="75">
        <v>0</v>
      </c>
      <c r="C126" s="75">
        <v>0</v>
      </c>
      <c r="D126" s="75">
        <v>0</v>
      </c>
      <c r="E126" s="75">
        <v>0</v>
      </c>
      <c r="F126" s="75">
        <v>0</v>
      </c>
      <c r="G126" s="75">
        <f t="shared" si="29"/>
        <v>0</v>
      </c>
    </row>
    <row r="127" spans="1:7" x14ac:dyDescent="0.25">
      <c r="A127" s="86" t="s">
        <v>335</v>
      </c>
      <c r="B127" s="75">
        <v>0</v>
      </c>
      <c r="C127" s="75">
        <v>0</v>
      </c>
      <c r="D127" s="75">
        <v>0</v>
      </c>
      <c r="E127" s="75">
        <v>0</v>
      </c>
      <c r="F127" s="75">
        <v>0</v>
      </c>
      <c r="G127" s="75">
        <f t="shared" si="29"/>
        <v>0</v>
      </c>
    </row>
    <row r="128" spans="1:7" x14ac:dyDescent="0.25">
      <c r="A128" s="86" t="s">
        <v>336</v>
      </c>
      <c r="B128" s="75">
        <v>0</v>
      </c>
      <c r="C128" s="75">
        <v>0</v>
      </c>
      <c r="D128" s="75">
        <v>0</v>
      </c>
      <c r="E128" s="75">
        <v>0</v>
      </c>
      <c r="F128" s="75">
        <v>0</v>
      </c>
      <c r="G128" s="75">
        <f t="shared" si="29"/>
        <v>0</v>
      </c>
    </row>
    <row r="129" spans="1:7" x14ac:dyDescent="0.25">
      <c r="A129" s="86" t="s">
        <v>337</v>
      </c>
      <c r="B129" s="75">
        <v>0</v>
      </c>
      <c r="C129" s="75">
        <v>0</v>
      </c>
      <c r="D129" s="75">
        <v>0</v>
      </c>
      <c r="E129" s="75">
        <v>0</v>
      </c>
      <c r="F129" s="75">
        <v>0</v>
      </c>
      <c r="G129" s="75">
        <f t="shared" si="29"/>
        <v>0</v>
      </c>
    </row>
    <row r="130" spans="1:7" x14ac:dyDescent="0.25">
      <c r="A130" s="86" t="s">
        <v>338</v>
      </c>
      <c r="B130" s="75">
        <v>0</v>
      </c>
      <c r="C130" s="75">
        <v>0</v>
      </c>
      <c r="D130" s="75">
        <v>0</v>
      </c>
      <c r="E130" s="75">
        <v>0</v>
      </c>
      <c r="F130" s="75">
        <v>0</v>
      </c>
      <c r="G130" s="75">
        <f t="shared" si="29"/>
        <v>0</v>
      </c>
    </row>
    <row r="131" spans="1:7" x14ac:dyDescent="0.25">
      <c r="A131" s="86" t="s">
        <v>339</v>
      </c>
      <c r="B131" s="75">
        <v>0</v>
      </c>
      <c r="C131" s="75">
        <v>0</v>
      </c>
      <c r="D131" s="75">
        <v>0</v>
      </c>
      <c r="E131" s="75">
        <v>0</v>
      </c>
      <c r="F131" s="75">
        <v>0</v>
      </c>
      <c r="G131" s="75">
        <f t="shared" si="29"/>
        <v>0</v>
      </c>
    </row>
    <row r="132" spans="1:7" x14ac:dyDescent="0.25">
      <c r="A132" s="86" t="s">
        <v>340</v>
      </c>
      <c r="B132" s="75">
        <v>0</v>
      </c>
      <c r="C132" s="75">
        <v>0</v>
      </c>
      <c r="D132" s="75">
        <v>0</v>
      </c>
      <c r="E132" s="75">
        <v>0</v>
      </c>
      <c r="F132" s="75">
        <v>0</v>
      </c>
      <c r="G132" s="75">
        <f t="shared" si="29"/>
        <v>0</v>
      </c>
    </row>
    <row r="133" spans="1:7" x14ac:dyDescent="0.25">
      <c r="A133" s="85" t="s">
        <v>341</v>
      </c>
      <c r="B133" s="84">
        <f t="shared" ref="B133:G133" si="30">SUM(B134:B136)</f>
        <v>0</v>
      </c>
      <c r="C133" s="84">
        <f t="shared" si="30"/>
        <v>0</v>
      </c>
      <c r="D133" s="84">
        <f t="shared" si="30"/>
        <v>0</v>
      </c>
      <c r="E133" s="84">
        <f t="shared" si="30"/>
        <v>0</v>
      </c>
      <c r="F133" s="84">
        <f t="shared" si="30"/>
        <v>0</v>
      </c>
      <c r="G133" s="84">
        <f t="shared" si="30"/>
        <v>0</v>
      </c>
    </row>
    <row r="134" spans="1:7" x14ac:dyDescent="0.25">
      <c r="A134" s="86" t="s">
        <v>342</v>
      </c>
      <c r="B134" s="75">
        <v>0</v>
      </c>
      <c r="C134" s="75">
        <v>0</v>
      </c>
      <c r="D134" s="75">
        <v>0</v>
      </c>
      <c r="E134" s="75">
        <v>0</v>
      </c>
      <c r="F134" s="75">
        <v>0</v>
      </c>
      <c r="G134" s="75">
        <f>D134-E134</f>
        <v>0</v>
      </c>
    </row>
    <row r="135" spans="1:7" x14ac:dyDescent="0.25">
      <c r="A135" s="86" t="s">
        <v>343</v>
      </c>
      <c r="B135" s="75">
        <v>0</v>
      </c>
      <c r="C135" s="75">
        <v>0</v>
      </c>
      <c r="D135" s="75">
        <v>0</v>
      </c>
      <c r="E135" s="75">
        <v>0</v>
      </c>
      <c r="F135" s="75">
        <v>0</v>
      </c>
      <c r="G135" s="75">
        <f t="shared" ref="G135:G136" si="31">D135-E135</f>
        <v>0</v>
      </c>
    </row>
    <row r="136" spans="1:7" x14ac:dyDescent="0.25">
      <c r="A136" s="86" t="s">
        <v>344</v>
      </c>
      <c r="B136" s="75">
        <v>0</v>
      </c>
      <c r="C136" s="75">
        <v>0</v>
      </c>
      <c r="D136" s="75">
        <v>0</v>
      </c>
      <c r="E136" s="75">
        <v>0</v>
      </c>
      <c r="F136" s="75">
        <v>0</v>
      </c>
      <c r="G136" s="75">
        <f t="shared" si="31"/>
        <v>0</v>
      </c>
    </row>
    <row r="137" spans="1:7" x14ac:dyDescent="0.25">
      <c r="A137" s="85" t="s">
        <v>345</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346</v>
      </c>
      <c r="B138" s="75">
        <v>0</v>
      </c>
      <c r="C138" s="75">
        <v>0</v>
      </c>
      <c r="D138" s="75">
        <v>0</v>
      </c>
      <c r="E138" s="75">
        <v>0</v>
      </c>
      <c r="F138" s="75">
        <v>0</v>
      </c>
      <c r="G138" s="75">
        <f>D138-E138</f>
        <v>0</v>
      </c>
    </row>
    <row r="139" spans="1:7" x14ac:dyDescent="0.25">
      <c r="A139" s="86" t="s">
        <v>347</v>
      </c>
      <c r="B139" s="75">
        <v>0</v>
      </c>
      <c r="C139" s="75">
        <v>0</v>
      </c>
      <c r="D139" s="75">
        <v>0</v>
      </c>
      <c r="E139" s="75">
        <v>0</v>
      </c>
      <c r="F139" s="75">
        <v>0</v>
      </c>
      <c r="G139" s="75">
        <f t="shared" ref="G139:G145" si="33">D139-E139</f>
        <v>0</v>
      </c>
    </row>
    <row r="140" spans="1:7" x14ac:dyDescent="0.25">
      <c r="A140" s="86" t="s">
        <v>348</v>
      </c>
      <c r="B140" s="75">
        <v>0</v>
      </c>
      <c r="C140" s="75">
        <v>0</v>
      </c>
      <c r="D140" s="75">
        <v>0</v>
      </c>
      <c r="E140" s="75">
        <v>0</v>
      </c>
      <c r="F140" s="75">
        <v>0</v>
      </c>
      <c r="G140" s="75">
        <f t="shared" si="33"/>
        <v>0</v>
      </c>
    </row>
    <row r="141" spans="1:7" x14ac:dyDescent="0.25">
      <c r="A141" s="86" t="s">
        <v>349</v>
      </c>
      <c r="B141" s="75">
        <v>0</v>
      </c>
      <c r="C141" s="75">
        <v>0</v>
      </c>
      <c r="D141" s="75">
        <v>0</v>
      </c>
      <c r="E141" s="75">
        <v>0</v>
      </c>
      <c r="F141" s="75">
        <v>0</v>
      </c>
      <c r="G141" s="75">
        <f t="shared" si="33"/>
        <v>0</v>
      </c>
    </row>
    <row r="142" spans="1:7" x14ac:dyDescent="0.25">
      <c r="A142" s="86" t="s">
        <v>350</v>
      </c>
      <c r="B142" s="75">
        <v>0</v>
      </c>
      <c r="C142" s="75">
        <v>0</v>
      </c>
      <c r="D142" s="75">
        <v>0</v>
      </c>
      <c r="E142" s="75">
        <v>0</v>
      </c>
      <c r="F142" s="75">
        <v>0</v>
      </c>
      <c r="G142" s="75">
        <f t="shared" si="33"/>
        <v>0</v>
      </c>
    </row>
    <row r="143" spans="1:7" x14ac:dyDescent="0.25">
      <c r="A143" s="86" t="s">
        <v>351</v>
      </c>
      <c r="B143" s="75">
        <v>0</v>
      </c>
      <c r="C143" s="75">
        <v>0</v>
      </c>
      <c r="D143" s="75">
        <v>0</v>
      </c>
      <c r="E143" s="75">
        <v>0</v>
      </c>
      <c r="F143" s="75">
        <v>0</v>
      </c>
      <c r="G143" s="75">
        <f t="shared" si="33"/>
        <v>0</v>
      </c>
    </row>
    <row r="144" spans="1:7" x14ac:dyDescent="0.25">
      <c r="A144" s="86" t="s">
        <v>352</v>
      </c>
      <c r="B144" s="75">
        <v>0</v>
      </c>
      <c r="C144" s="75">
        <v>0</v>
      </c>
      <c r="D144" s="75">
        <v>0</v>
      </c>
      <c r="E144" s="75">
        <v>0</v>
      </c>
      <c r="F144" s="75">
        <v>0</v>
      </c>
      <c r="G144" s="75">
        <f t="shared" si="33"/>
        <v>0</v>
      </c>
    </row>
    <row r="145" spans="1:7" x14ac:dyDescent="0.25">
      <c r="A145" s="86" t="s">
        <v>353</v>
      </c>
      <c r="B145" s="75">
        <v>0</v>
      </c>
      <c r="C145" s="75">
        <v>0</v>
      </c>
      <c r="D145" s="75">
        <v>0</v>
      </c>
      <c r="E145" s="75">
        <v>0</v>
      </c>
      <c r="F145" s="75">
        <v>0</v>
      </c>
      <c r="G145" s="75">
        <f t="shared" si="33"/>
        <v>0</v>
      </c>
    </row>
    <row r="146" spans="1:7" x14ac:dyDescent="0.25">
      <c r="A146" s="85" t="s">
        <v>354</v>
      </c>
      <c r="B146" s="84">
        <f t="shared" ref="B146:G146" si="34">SUM(B147:B149)</f>
        <v>0</v>
      </c>
      <c r="C146" s="84">
        <f t="shared" si="34"/>
        <v>0</v>
      </c>
      <c r="D146" s="84">
        <f t="shared" si="34"/>
        <v>0</v>
      </c>
      <c r="E146" s="84">
        <f t="shared" si="34"/>
        <v>0</v>
      </c>
      <c r="F146" s="84">
        <f t="shared" si="34"/>
        <v>0</v>
      </c>
      <c r="G146" s="84">
        <f t="shared" si="34"/>
        <v>0</v>
      </c>
    </row>
    <row r="147" spans="1:7" x14ac:dyDescent="0.25">
      <c r="A147" s="86" t="s">
        <v>355</v>
      </c>
      <c r="B147" s="75">
        <v>0</v>
      </c>
      <c r="C147" s="75">
        <v>0</v>
      </c>
      <c r="D147" s="75">
        <v>0</v>
      </c>
      <c r="E147" s="75">
        <v>0</v>
      </c>
      <c r="F147" s="75">
        <v>0</v>
      </c>
      <c r="G147" s="75">
        <f>D147-E147</f>
        <v>0</v>
      </c>
    </row>
    <row r="148" spans="1:7" x14ac:dyDescent="0.25">
      <c r="A148" s="86" t="s">
        <v>356</v>
      </c>
      <c r="B148" s="75">
        <v>0</v>
      </c>
      <c r="C148" s="75">
        <v>0</v>
      </c>
      <c r="D148" s="75">
        <v>0</v>
      </c>
      <c r="E148" s="75">
        <v>0</v>
      </c>
      <c r="F148" s="75">
        <v>0</v>
      </c>
      <c r="G148" s="75">
        <f t="shared" ref="G148:G149" si="35">D148-E148</f>
        <v>0</v>
      </c>
    </row>
    <row r="149" spans="1:7" x14ac:dyDescent="0.25">
      <c r="A149" s="86" t="s">
        <v>357</v>
      </c>
      <c r="B149" s="75">
        <v>0</v>
      </c>
      <c r="C149" s="75">
        <v>0</v>
      </c>
      <c r="D149" s="75">
        <v>0</v>
      </c>
      <c r="E149" s="75">
        <v>0</v>
      </c>
      <c r="F149" s="75">
        <v>0</v>
      </c>
      <c r="G149" s="75">
        <f t="shared" si="35"/>
        <v>0</v>
      </c>
    </row>
    <row r="150" spans="1:7" x14ac:dyDescent="0.25">
      <c r="A150" s="85" t="s">
        <v>358</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359</v>
      </c>
      <c r="B151" s="75">
        <v>0</v>
      </c>
      <c r="C151" s="75">
        <v>0</v>
      </c>
      <c r="D151" s="75">
        <v>0</v>
      </c>
      <c r="E151" s="75">
        <v>0</v>
      </c>
      <c r="F151" s="75">
        <v>0</v>
      </c>
      <c r="G151" s="75">
        <f>D151-E151</f>
        <v>0</v>
      </c>
    </row>
    <row r="152" spans="1:7" x14ac:dyDescent="0.25">
      <c r="A152" s="86" t="s">
        <v>360</v>
      </c>
      <c r="B152" s="75">
        <v>0</v>
      </c>
      <c r="C152" s="75">
        <v>0</v>
      </c>
      <c r="D152" s="75">
        <v>0</v>
      </c>
      <c r="E152" s="75">
        <v>0</v>
      </c>
      <c r="F152" s="75">
        <v>0</v>
      </c>
      <c r="G152" s="75">
        <f t="shared" ref="G152:G157" si="37">D152-E152</f>
        <v>0</v>
      </c>
    </row>
    <row r="153" spans="1:7" x14ac:dyDescent="0.25">
      <c r="A153" s="86" t="s">
        <v>361</v>
      </c>
      <c r="B153" s="75">
        <v>0</v>
      </c>
      <c r="C153" s="75">
        <v>0</v>
      </c>
      <c r="D153" s="75">
        <v>0</v>
      </c>
      <c r="E153" s="75">
        <v>0</v>
      </c>
      <c r="F153" s="75">
        <v>0</v>
      </c>
      <c r="G153" s="75">
        <f t="shared" si="37"/>
        <v>0</v>
      </c>
    </row>
    <row r="154" spans="1:7" x14ac:dyDescent="0.25">
      <c r="A154" s="88" t="s">
        <v>362</v>
      </c>
      <c r="B154" s="75">
        <v>0</v>
      </c>
      <c r="C154" s="75">
        <v>0</v>
      </c>
      <c r="D154" s="75">
        <v>0</v>
      </c>
      <c r="E154" s="75">
        <v>0</v>
      </c>
      <c r="F154" s="75">
        <v>0</v>
      </c>
      <c r="G154" s="75">
        <f t="shared" si="37"/>
        <v>0</v>
      </c>
    </row>
    <row r="155" spans="1:7" x14ac:dyDescent="0.25">
      <c r="A155" s="86" t="s">
        <v>363</v>
      </c>
      <c r="B155" s="75">
        <v>0</v>
      </c>
      <c r="C155" s="75">
        <v>0</v>
      </c>
      <c r="D155" s="75">
        <v>0</v>
      </c>
      <c r="E155" s="75">
        <v>0</v>
      </c>
      <c r="F155" s="75">
        <v>0</v>
      </c>
      <c r="G155" s="75">
        <f t="shared" si="37"/>
        <v>0</v>
      </c>
    </row>
    <row r="156" spans="1:7" x14ac:dyDescent="0.25">
      <c r="A156" s="86" t="s">
        <v>364</v>
      </c>
      <c r="B156" s="75">
        <v>0</v>
      </c>
      <c r="C156" s="75">
        <v>0</v>
      </c>
      <c r="D156" s="75">
        <v>0</v>
      </c>
      <c r="E156" s="75">
        <v>0</v>
      </c>
      <c r="F156" s="75">
        <v>0</v>
      </c>
      <c r="G156" s="75">
        <f t="shared" si="37"/>
        <v>0</v>
      </c>
    </row>
    <row r="157" spans="1:7" x14ac:dyDescent="0.25">
      <c r="A157" s="86" t="s">
        <v>365</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367</v>
      </c>
      <c r="B159" s="91">
        <f t="shared" ref="B159:G159" si="38">B9+B84</f>
        <v>6751454.7199999997</v>
      </c>
      <c r="C159" s="91">
        <f t="shared" si="38"/>
        <v>-837049.92999999993</v>
      </c>
      <c r="D159" s="91">
        <f t="shared" si="38"/>
        <v>5914404.7899999991</v>
      </c>
      <c r="E159" s="91">
        <f t="shared" si="38"/>
        <v>5914404.79</v>
      </c>
      <c r="F159" s="91">
        <f t="shared" si="38"/>
        <v>5914404.7899999991</v>
      </c>
      <c r="G159" s="91">
        <f t="shared" si="38"/>
        <v>0</v>
      </c>
    </row>
    <row r="160" spans="1:7" x14ac:dyDescent="0.25">
      <c r="A160" s="56"/>
      <c r="B160" s="55"/>
      <c r="C160" s="55"/>
      <c r="D160" s="55"/>
      <c r="E160" s="55"/>
      <c r="F160" s="55"/>
      <c r="G160" s="55"/>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0"/>
  <sheetViews>
    <sheetView showGridLines="0" zoomScale="78" zoomScaleNormal="70" workbookViewId="0">
      <selection sqref="A1:G1"/>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69" t="s">
        <v>368</v>
      </c>
      <c r="B1" s="170"/>
      <c r="C1" s="170"/>
      <c r="D1" s="170"/>
      <c r="E1" s="170"/>
      <c r="F1" s="170"/>
      <c r="G1" s="171"/>
    </row>
    <row r="2" spans="1:7" ht="15" customHeight="1" x14ac:dyDescent="0.25">
      <c r="A2" s="112" t="str">
        <f>'Formato 1'!A2</f>
        <v>SISTEMA PARA EL DESARROLLO INTEGRAL DE LA FAMILIA DEL MUNICIPIO DE CORONEO GTO</v>
      </c>
      <c r="B2" s="113"/>
      <c r="C2" s="113"/>
      <c r="D2" s="113"/>
      <c r="E2" s="113"/>
      <c r="F2" s="113"/>
      <c r="G2" s="114"/>
    </row>
    <row r="3" spans="1:7" ht="15" customHeight="1" x14ac:dyDescent="0.25">
      <c r="A3" s="115" t="s">
        <v>284</v>
      </c>
      <c r="B3" s="116"/>
      <c r="C3" s="116"/>
      <c r="D3" s="116"/>
      <c r="E3" s="116"/>
      <c r="F3" s="116"/>
      <c r="G3" s="117"/>
    </row>
    <row r="4" spans="1:7" ht="15" customHeight="1" x14ac:dyDescent="0.25">
      <c r="A4" s="115" t="s">
        <v>369</v>
      </c>
      <c r="B4" s="116"/>
      <c r="C4" s="116"/>
      <c r="D4" s="116"/>
      <c r="E4" s="116"/>
      <c r="F4" s="116"/>
      <c r="G4" s="117"/>
    </row>
    <row r="5" spans="1:7" ht="15" customHeight="1"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4" t="s">
        <v>4</v>
      </c>
      <c r="B7" s="166" t="s">
        <v>286</v>
      </c>
      <c r="C7" s="166"/>
      <c r="D7" s="166"/>
      <c r="E7" s="166"/>
      <c r="F7" s="166"/>
      <c r="G7" s="168" t="s">
        <v>287</v>
      </c>
    </row>
    <row r="8" spans="1:7" ht="30" x14ac:dyDescent="0.25">
      <c r="A8" s="165"/>
      <c r="B8" s="26" t="s">
        <v>288</v>
      </c>
      <c r="C8" s="7" t="s">
        <v>218</v>
      </c>
      <c r="D8" s="26" t="s">
        <v>219</v>
      </c>
      <c r="E8" s="26" t="s">
        <v>176</v>
      </c>
      <c r="F8" s="26" t="s">
        <v>193</v>
      </c>
      <c r="G8" s="167"/>
    </row>
    <row r="9" spans="1:7" ht="15.75" customHeight="1" x14ac:dyDescent="0.25">
      <c r="A9" s="27" t="s">
        <v>370</v>
      </c>
      <c r="B9" s="31">
        <f>SUM(B10:B17)</f>
        <v>6751454.7199999997</v>
      </c>
      <c r="C9" s="31">
        <f t="shared" ref="C9:G9" si="0">SUM(C10:C17)</f>
        <v>-837049.93</v>
      </c>
      <c r="D9" s="31">
        <f t="shared" si="0"/>
        <v>5914404.79</v>
      </c>
      <c r="E9" s="31">
        <f t="shared" si="0"/>
        <v>5914404.7899999991</v>
      </c>
      <c r="F9" s="31">
        <f t="shared" si="0"/>
        <v>5914404.7899999991</v>
      </c>
      <c r="G9" s="31">
        <f t="shared" si="0"/>
        <v>2.5738700060173869E-10</v>
      </c>
    </row>
    <row r="10" spans="1:7" x14ac:dyDescent="0.25">
      <c r="A10" s="64" t="s">
        <v>551</v>
      </c>
      <c r="B10" s="75">
        <v>3374912.97</v>
      </c>
      <c r="C10" s="75">
        <v>-439114.85</v>
      </c>
      <c r="D10" s="75">
        <v>2935798.12</v>
      </c>
      <c r="E10" s="75">
        <v>2935798.12</v>
      </c>
      <c r="F10" s="75">
        <v>2935798.12</v>
      </c>
      <c r="G10" s="75">
        <v>1.1641532182693481E-10</v>
      </c>
    </row>
    <row r="11" spans="1:7" x14ac:dyDescent="0.25">
      <c r="A11" s="64" t="s">
        <v>552</v>
      </c>
      <c r="B11" s="75">
        <v>1430797.49</v>
      </c>
      <c r="C11" s="75">
        <v>-8174.510000000002</v>
      </c>
      <c r="D11" s="75">
        <v>1422622.98</v>
      </c>
      <c r="E11" s="75">
        <v>1422622.98</v>
      </c>
      <c r="F11" s="75">
        <v>1422622.98</v>
      </c>
      <c r="G11" s="75">
        <v>7.2759576141834259E-12</v>
      </c>
    </row>
    <row r="12" spans="1:7" x14ac:dyDescent="0.25">
      <c r="A12" s="64" t="s">
        <v>553</v>
      </c>
      <c r="B12" s="75">
        <v>980344.56</v>
      </c>
      <c r="C12" s="75">
        <v>-53294.46</v>
      </c>
      <c r="D12" s="75">
        <v>927050.10000000009</v>
      </c>
      <c r="E12" s="75">
        <v>927050.1</v>
      </c>
      <c r="F12" s="75">
        <v>927050.1</v>
      </c>
      <c r="G12" s="75">
        <v>8.0035533756017685E-11</v>
      </c>
    </row>
    <row r="13" spans="1:7" x14ac:dyDescent="0.25">
      <c r="A13" s="64" t="s">
        <v>554</v>
      </c>
      <c r="B13" s="75">
        <v>570563.05000000005</v>
      </c>
      <c r="C13" s="75">
        <v>-331049.24</v>
      </c>
      <c r="D13" s="75">
        <v>239513.81000000006</v>
      </c>
      <c r="E13" s="75">
        <v>239513.81</v>
      </c>
      <c r="F13" s="75">
        <v>239513.81</v>
      </c>
      <c r="G13" s="75">
        <v>5.8207660913467407E-11</v>
      </c>
    </row>
    <row r="14" spans="1:7" x14ac:dyDescent="0.25">
      <c r="A14" s="64" t="s">
        <v>555</v>
      </c>
      <c r="B14" s="75">
        <v>394836.65</v>
      </c>
      <c r="C14" s="75">
        <v>-5416.87</v>
      </c>
      <c r="D14" s="75">
        <v>389419.78</v>
      </c>
      <c r="E14" s="75">
        <v>389419.78</v>
      </c>
      <c r="F14" s="75">
        <v>389419.78</v>
      </c>
      <c r="G14" s="75">
        <v>-4.5474735088646412E-12</v>
      </c>
    </row>
    <row r="15" spans="1:7" x14ac:dyDescent="0.25">
      <c r="A15" s="64"/>
      <c r="B15" s="75"/>
      <c r="C15" s="75"/>
      <c r="D15" s="75"/>
      <c r="E15" s="75"/>
      <c r="F15" s="75"/>
      <c r="G15" s="75"/>
    </row>
    <row r="16" spans="1:7" x14ac:dyDescent="0.25">
      <c r="A16" s="64"/>
      <c r="B16" s="75"/>
      <c r="C16" s="75"/>
      <c r="D16" s="75"/>
      <c r="E16" s="75"/>
      <c r="F16" s="75"/>
      <c r="G16" s="75"/>
    </row>
    <row r="17" spans="1:7" x14ac:dyDescent="0.25">
      <c r="A17" s="64"/>
      <c r="B17" s="75"/>
      <c r="C17" s="75"/>
      <c r="D17" s="75"/>
      <c r="E17" s="75"/>
      <c r="F17" s="75"/>
      <c r="G17" s="75"/>
    </row>
    <row r="18" spans="1:7" x14ac:dyDescent="0.25">
      <c r="A18" s="32" t="s">
        <v>145</v>
      </c>
      <c r="B18" s="50"/>
      <c r="C18" s="50"/>
      <c r="D18" s="50"/>
      <c r="E18" s="50"/>
      <c r="F18" s="50"/>
      <c r="G18" s="50"/>
    </row>
    <row r="19" spans="1:7" x14ac:dyDescent="0.25">
      <c r="A19" s="3" t="s">
        <v>371</v>
      </c>
      <c r="B19" s="4">
        <f>SUM(B20:B27)</f>
        <v>0</v>
      </c>
      <c r="C19" s="4">
        <f t="shared" ref="C19:G19" si="1">SUM(C20:C27)</f>
        <v>0</v>
      </c>
      <c r="D19" s="4">
        <f t="shared" si="1"/>
        <v>0</v>
      </c>
      <c r="E19" s="4">
        <f t="shared" si="1"/>
        <v>0</v>
      </c>
      <c r="F19" s="4">
        <f t="shared" si="1"/>
        <v>0</v>
      </c>
      <c r="G19" s="4">
        <f t="shared" si="1"/>
        <v>0</v>
      </c>
    </row>
    <row r="20" spans="1:7" x14ac:dyDescent="0.25">
      <c r="A20" s="64"/>
      <c r="B20" s="75"/>
      <c r="C20" s="75"/>
      <c r="D20" s="75"/>
      <c r="E20" s="75"/>
      <c r="F20" s="75"/>
      <c r="G20" s="75"/>
    </row>
    <row r="21" spans="1:7" x14ac:dyDescent="0.25">
      <c r="A21" s="64"/>
      <c r="B21" s="75"/>
      <c r="C21" s="75"/>
      <c r="D21" s="75"/>
      <c r="E21" s="75"/>
      <c r="F21" s="75"/>
      <c r="G21" s="75"/>
    </row>
    <row r="22" spans="1:7" x14ac:dyDescent="0.25">
      <c r="A22" s="64"/>
      <c r="B22" s="75"/>
      <c r="C22" s="75"/>
      <c r="D22" s="75"/>
      <c r="E22" s="75"/>
      <c r="F22" s="75"/>
      <c r="G22" s="75"/>
    </row>
    <row r="23" spans="1:7" x14ac:dyDescent="0.25">
      <c r="A23" s="64"/>
      <c r="B23" s="75"/>
      <c r="C23" s="75"/>
      <c r="D23" s="75"/>
      <c r="E23" s="75"/>
      <c r="F23" s="75"/>
      <c r="G23" s="75"/>
    </row>
    <row r="24" spans="1:7" x14ac:dyDescent="0.25">
      <c r="A24" s="64"/>
      <c r="B24" s="75"/>
      <c r="C24" s="75"/>
      <c r="D24" s="75"/>
      <c r="E24" s="75"/>
      <c r="F24" s="75"/>
      <c r="G24" s="75"/>
    </row>
    <row r="25" spans="1:7" x14ac:dyDescent="0.25">
      <c r="A25" s="64"/>
      <c r="B25" s="75"/>
      <c r="C25" s="75"/>
      <c r="D25" s="75"/>
      <c r="E25" s="75"/>
      <c r="F25" s="75"/>
      <c r="G25" s="75"/>
    </row>
    <row r="26" spans="1:7" x14ac:dyDescent="0.25">
      <c r="A26" s="64"/>
      <c r="B26" s="75"/>
      <c r="C26" s="75"/>
      <c r="D26" s="75"/>
      <c r="E26" s="75"/>
      <c r="F26" s="75"/>
      <c r="G26" s="75"/>
    </row>
    <row r="27" spans="1:7" x14ac:dyDescent="0.25">
      <c r="A27" s="64"/>
      <c r="B27" s="75"/>
      <c r="C27" s="75"/>
      <c r="D27" s="75"/>
      <c r="E27" s="75"/>
      <c r="F27" s="75"/>
      <c r="G27" s="75"/>
    </row>
    <row r="28" spans="1:7" x14ac:dyDescent="0.25">
      <c r="A28" s="32" t="s">
        <v>145</v>
      </c>
      <c r="B28" s="50"/>
      <c r="C28" s="50"/>
      <c r="D28" s="50"/>
      <c r="E28" s="50"/>
      <c r="F28" s="50"/>
      <c r="G28" s="50"/>
    </row>
    <row r="29" spans="1:7" x14ac:dyDescent="0.25">
      <c r="A29" s="3" t="s">
        <v>367</v>
      </c>
      <c r="B29" s="4">
        <f>SUM(B19,B9)</f>
        <v>6751454.7199999997</v>
      </c>
      <c r="C29" s="4">
        <f t="shared" ref="C29:G29" si="2">SUM(C19,C9)</f>
        <v>-837049.93</v>
      </c>
      <c r="D29" s="4">
        <f t="shared" si="2"/>
        <v>5914404.79</v>
      </c>
      <c r="E29" s="4">
        <f t="shared" si="2"/>
        <v>5914404.7899999991</v>
      </c>
      <c r="F29" s="4">
        <f t="shared" si="2"/>
        <v>5914404.7899999991</v>
      </c>
      <c r="G29" s="4">
        <f t="shared" si="2"/>
        <v>2.5738700060173869E-10</v>
      </c>
    </row>
    <row r="30" spans="1:7" x14ac:dyDescent="0.25">
      <c r="A30" s="56"/>
      <c r="B30" s="56"/>
      <c r="C30" s="56"/>
      <c r="D30" s="56"/>
      <c r="E30" s="56"/>
      <c r="F30" s="56"/>
      <c r="G30" s="56"/>
    </row>
  </sheetData>
  <mergeCells count="4">
    <mergeCell ref="A7:A8"/>
    <mergeCell ref="B7:F7"/>
    <mergeCell ref="G7:G8"/>
    <mergeCell ref="A1:G1"/>
  </mergeCells>
  <dataValidations count="1">
    <dataValidation type="decimal" allowBlank="1" showInputMessage="1" showErrorMessage="1" sqref="B18:G19 B9:G9 B28:G29">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18:G19 B28:G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8"/>
  <sheetViews>
    <sheetView showGridLines="0" zoomScale="62" zoomScaleNormal="94" workbookViewId="0">
      <selection activeCell="D2" sqref="D2"/>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5" t="s">
        <v>372</v>
      </c>
      <c r="B1" s="176"/>
      <c r="C1" s="176"/>
      <c r="D1" s="176"/>
      <c r="E1" s="176"/>
      <c r="F1" s="176"/>
      <c r="G1" s="176"/>
    </row>
    <row r="2" spans="1:7" x14ac:dyDescent="0.25">
      <c r="A2" s="112" t="str">
        <f>'Formato 1'!A2</f>
        <v>SISTEMA PARA EL DESARROLLO INTEGRAL DE LA FAMILIA DEL MUNICIPIO DE CORONEO GTO</v>
      </c>
      <c r="B2" s="113"/>
      <c r="C2" s="113"/>
      <c r="D2" s="113"/>
      <c r="E2" s="113"/>
      <c r="F2" s="113"/>
      <c r="G2" s="114"/>
    </row>
    <row r="3" spans="1:7" x14ac:dyDescent="0.25">
      <c r="A3" s="115" t="s">
        <v>373</v>
      </c>
      <c r="B3" s="116"/>
      <c r="C3" s="116"/>
      <c r="D3" s="116"/>
      <c r="E3" s="116"/>
      <c r="F3" s="116"/>
      <c r="G3" s="117"/>
    </row>
    <row r="4" spans="1:7" x14ac:dyDescent="0.25">
      <c r="A4" s="115" t="s">
        <v>374</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4" t="s">
        <v>4</v>
      </c>
      <c r="B7" s="172" t="s">
        <v>286</v>
      </c>
      <c r="C7" s="173"/>
      <c r="D7" s="173"/>
      <c r="E7" s="173"/>
      <c r="F7" s="174"/>
      <c r="G7" s="168" t="s">
        <v>375</v>
      </c>
    </row>
    <row r="8" spans="1:7" ht="30" x14ac:dyDescent="0.25">
      <c r="A8" s="165"/>
      <c r="B8" s="26" t="s">
        <v>288</v>
      </c>
      <c r="C8" s="7" t="s">
        <v>376</v>
      </c>
      <c r="D8" s="26" t="s">
        <v>290</v>
      </c>
      <c r="E8" s="26" t="s">
        <v>176</v>
      </c>
      <c r="F8" s="33" t="s">
        <v>193</v>
      </c>
      <c r="G8" s="167"/>
    </row>
    <row r="9" spans="1:7" ht="16.5" customHeight="1" x14ac:dyDescent="0.25">
      <c r="A9" s="27" t="s">
        <v>377</v>
      </c>
      <c r="B9" s="31">
        <f>SUM(B10,B19,B27,B37)</f>
        <v>6751454.7199999997</v>
      </c>
      <c r="C9" s="31">
        <f t="shared" ref="C9:G9" si="0">SUM(C10,C19,C27,C37)</f>
        <v>0</v>
      </c>
      <c r="D9" s="31">
        <f t="shared" si="0"/>
        <v>6751454.7199999997</v>
      </c>
      <c r="E9" s="31">
        <f t="shared" si="0"/>
        <v>5914404.7899999991</v>
      </c>
      <c r="F9" s="31">
        <f t="shared" si="0"/>
        <v>5914404.7899999991</v>
      </c>
      <c r="G9" s="31">
        <f t="shared" si="0"/>
        <v>837049.93000000017</v>
      </c>
    </row>
    <row r="10" spans="1:7" ht="15" customHeight="1" x14ac:dyDescent="0.25">
      <c r="A10" s="59" t="s">
        <v>378</v>
      </c>
      <c r="B10" s="48">
        <f>SUM(B11:B18)</f>
        <v>3374912.9699999997</v>
      </c>
      <c r="C10" s="48">
        <f t="shared" ref="C10:G10" si="1">SUM(C11:C18)</f>
        <v>0</v>
      </c>
      <c r="D10" s="48">
        <f t="shared" si="1"/>
        <v>3374912.9699999997</v>
      </c>
      <c r="E10" s="48">
        <f t="shared" si="1"/>
        <v>2935798.12</v>
      </c>
      <c r="F10" s="48">
        <f t="shared" si="1"/>
        <v>2935798.12</v>
      </c>
      <c r="G10" s="48">
        <f t="shared" si="1"/>
        <v>439114.84999999963</v>
      </c>
    </row>
    <row r="11" spans="1:7" x14ac:dyDescent="0.25">
      <c r="A11" s="78" t="s">
        <v>379</v>
      </c>
      <c r="B11" s="48">
        <v>0</v>
      </c>
      <c r="C11" s="48">
        <v>0</v>
      </c>
      <c r="D11" s="48">
        <v>0</v>
      </c>
      <c r="E11" s="48">
        <v>0</v>
      </c>
      <c r="F11" s="48">
        <v>0</v>
      </c>
      <c r="G11" s="48">
        <f>D11-E11</f>
        <v>0</v>
      </c>
    </row>
    <row r="12" spans="1:7" x14ac:dyDescent="0.25">
      <c r="A12" s="78" t="s">
        <v>380</v>
      </c>
      <c r="B12" s="48">
        <v>0</v>
      </c>
      <c r="C12" s="48">
        <v>0</v>
      </c>
      <c r="D12" s="48">
        <v>0</v>
      </c>
      <c r="E12" s="48">
        <v>0</v>
      </c>
      <c r="F12" s="48">
        <v>0</v>
      </c>
      <c r="G12" s="48">
        <f t="shared" ref="G12:G41" si="2">D12-E12</f>
        <v>0</v>
      </c>
    </row>
    <row r="13" spans="1:7" x14ac:dyDescent="0.25">
      <c r="A13" s="78" t="s">
        <v>381</v>
      </c>
      <c r="B13" s="48">
        <v>3374912.9699999997</v>
      </c>
      <c r="C13" s="48">
        <v>0</v>
      </c>
      <c r="D13" s="48">
        <v>3374912.9699999997</v>
      </c>
      <c r="E13" s="48">
        <v>2935798.12</v>
      </c>
      <c r="F13" s="48">
        <v>2935798.12</v>
      </c>
      <c r="G13" s="48">
        <f t="shared" si="2"/>
        <v>439114.84999999963</v>
      </c>
    </row>
    <row r="14" spans="1:7" x14ac:dyDescent="0.25">
      <c r="A14" s="78" t="s">
        <v>382</v>
      </c>
      <c r="B14" s="48">
        <v>0</v>
      </c>
      <c r="C14" s="48">
        <v>0</v>
      </c>
      <c r="D14" s="48">
        <v>0</v>
      </c>
      <c r="E14" s="48">
        <v>0</v>
      </c>
      <c r="F14" s="48">
        <v>0</v>
      </c>
      <c r="G14" s="48">
        <f t="shared" si="2"/>
        <v>0</v>
      </c>
    </row>
    <row r="15" spans="1:7" x14ac:dyDescent="0.25">
      <c r="A15" s="78" t="s">
        <v>383</v>
      </c>
      <c r="B15" s="48">
        <v>0</v>
      </c>
      <c r="C15" s="48">
        <v>0</v>
      </c>
      <c r="D15" s="48">
        <v>0</v>
      </c>
      <c r="E15" s="48">
        <v>0</v>
      </c>
      <c r="F15" s="48">
        <v>0</v>
      </c>
      <c r="G15" s="48">
        <f t="shared" si="2"/>
        <v>0</v>
      </c>
    </row>
    <row r="16" spans="1:7" x14ac:dyDescent="0.25">
      <c r="A16" s="78" t="s">
        <v>384</v>
      </c>
      <c r="B16" s="48">
        <v>0</v>
      </c>
      <c r="C16" s="48">
        <v>0</v>
      </c>
      <c r="D16" s="48">
        <v>0</v>
      </c>
      <c r="E16" s="48">
        <v>0</v>
      </c>
      <c r="F16" s="48">
        <v>0</v>
      </c>
      <c r="G16" s="48">
        <f t="shared" si="2"/>
        <v>0</v>
      </c>
    </row>
    <row r="17" spans="1:7" x14ac:dyDescent="0.25">
      <c r="A17" s="78" t="s">
        <v>385</v>
      </c>
      <c r="B17" s="48">
        <v>0</v>
      </c>
      <c r="C17" s="48">
        <v>0</v>
      </c>
      <c r="D17" s="48">
        <v>0</v>
      </c>
      <c r="E17" s="48">
        <v>0</v>
      </c>
      <c r="F17" s="48">
        <v>0</v>
      </c>
      <c r="G17" s="48">
        <f t="shared" si="2"/>
        <v>0</v>
      </c>
    </row>
    <row r="18" spans="1:7" x14ac:dyDescent="0.25">
      <c r="A18" s="78" t="s">
        <v>386</v>
      </c>
      <c r="B18" s="48">
        <v>0</v>
      </c>
      <c r="C18" s="48">
        <v>0</v>
      </c>
      <c r="D18" s="48">
        <v>0</v>
      </c>
      <c r="E18" s="48">
        <v>0</v>
      </c>
      <c r="F18" s="48">
        <v>0</v>
      </c>
      <c r="G18" s="48">
        <f t="shared" si="2"/>
        <v>0</v>
      </c>
    </row>
    <row r="19" spans="1:7" x14ac:dyDescent="0.25">
      <c r="A19" s="59" t="s">
        <v>387</v>
      </c>
      <c r="B19" s="48">
        <f>SUM(B20:B26)</f>
        <v>3376541.75</v>
      </c>
      <c r="C19" s="48">
        <f t="shared" ref="C19:G19" si="3">SUM(C20:C26)</f>
        <v>0</v>
      </c>
      <c r="D19" s="48">
        <f t="shared" si="3"/>
        <v>3376541.75</v>
      </c>
      <c r="E19" s="48">
        <f t="shared" si="3"/>
        <v>2978606.6699999995</v>
      </c>
      <c r="F19" s="48">
        <f t="shared" si="3"/>
        <v>2978606.6699999995</v>
      </c>
      <c r="G19" s="48">
        <f t="shared" si="3"/>
        <v>397935.08000000054</v>
      </c>
    </row>
    <row r="20" spans="1:7" x14ac:dyDescent="0.25">
      <c r="A20" s="78" t="s">
        <v>525</v>
      </c>
      <c r="B20" s="48">
        <v>0</v>
      </c>
      <c r="C20" s="48">
        <v>0</v>
      </c>
      <c r="D20" s="48">
        <v>0</v>
      </c>
      <c r="E20" s="48">
        <v>0</v>
      </c>
      <c r="F20" s="48">
        <v>0</v>
      </c>
      <c r="G20" s="48">
        <f t="shared" si="2"/>
        <v>0</v>
      </c>
    </row>
    <row r="21" spans="1:7" x14ac:dyDescent="0.25">
      <c r="A21" s="78" t="s">
        <v>388</v>
      </c>
      <c r="B21" s="48">
        <v>0</v>
      </c>
      <c r="C21" s="48">
        <v>0</v>
      </c>
      <c r="D21" s="48">
        <v>0</v>
      </c>
      <c r="E21" s="48">
        <v>0</v>
      </c>
      <c r="F21" s="48">
        <v>0</v>
      </c>
      <c r="G21" s="48">
        <f t="shared" si="2"/>
        <v>0</v>
      </c>
    </row>
    <row r="22" spans="1:7" x14ac:dyDescent="0.25">
      <c r="A22" s="78" t="s">
        <v>389</v>
      </c>
      <c r="B22" s="48">
        <v>3376541.75</v>
      </c>
      <c r="C22" s="48">
        <v>0</v>
      </c>
      <c r="D22" s="48">
        <v>3376541.75</v>
      </c>
      <c r="E22" s="48">
        <v>2978606.6699999995</v>
      </c>
      <c r="F22" s="48">
        <v>2978606.6699999995</v>
      </c>
      <c r="G22" s="48">
        <f t="shared" si="2"/>
        <v>397935.08000000054</v>
      </c>
    </row>
    <row r="23" spans="1:7" x14ac:dyDescent="0.25">
      <c r="A23" s="78" t="s">
        <v>390</v>
      </c>
      <c r="B23" s="48">
        <v>0</v>
      </c>
      <c r="C23" s="48">
        <v>0</v>
      </c>
      <c r="D23" s="48">
        <v>0</v>
      </c>
      <c r="E23" s="48">
        <v>0</v>
      </c>
      <c r="F23" s="48">
        <v>0</v>
      </c>
      <c r="G23" s="48">
        <f t="shared" si="2"/>
        <v>0</v>
      </c>
    </row>
    <row r="24" spans="1:7" x14ac:dyDescent="0.25">
      <c r="A24" s="78" t="s">
        <v>526</v>
      </c>
      <c r="B24" s="48">
        <v>0</v>
      </c>
      <c r="C24" s="48">
        <v>0</v>
      </c>
      <c r="D24" s="48">
        <v>0</v>
      </c>
      <c r="E24" s="48">
        <v>0</v>
      </c>
      <c r="F24" s="48">
        <v>0</v>
      </c>
      <c r="G24" s="48">
        <f t="shared" si="2"/>
        <v>0</v>
      </c>
    </row>
    <row r="25" spans="1:7" x14ac:dyDescent="0.25">
      <c r="A25" s="78" t="s">
        <v>391</v>
      </c>
      <c r="B25" s="48">
        <v>0</v>
      </c>
      <c r="C25" s="48">
        <v>0</v>
      </c>
      <c r="D25" s="48">
        <v>0</v>
      </c>
      <c r="E25" s="48">
        <v>0</v>
      </c>
      <c r="F25" s="48">
        <v>0</v>
      </c>
      <c r="G25" s="48">
        <f t="shared" si="2"/>
        <v>0</v>
      </c>
    </row>
    <row r="26" spans="1:7" x14ac:dyDescent="0.25">
      <c r="A26" s="78" t="s">
        <v>392</v>
      </c>
      <c r="B26" s="48">
        <v>0</v>
      </c>
      <c r="C26" s="48">
        <v>0</v>
      </c>
      <c r="D26" s="48">
        <v>0</v>
      </c>
      <c r="E26" s="48">
        <v>0</v>
      </c>
      <c r="F26" s="48">
        <v>0</v>
      </c>
      <c r="G26" s="48">
        <f t="shared" si="2"/>
        <v>0</v>
      </c>
    </row>
    <row r="27" spans="1:7" x14ac:dyDescent="0.25">
      <c r="A27" s="59" t="s">
        <v>393</v>
      </c>
      <c r="B27" s="48">
        <f>SUM(B28:B36)</f>
        <v>0</v>
      </c>
      <c r="C27" s="48">
        <f t="shared" ref="C27:F27" si="4">SUM(C28:C36)</f>
        <v>0</v>
      </c>
      <c r="D27" s="48">
        <f t="shared" si="4"/>
        <v>0</v>
      </c>
      <c r="E27" s="48">
        <f t="shared" si="4"/>
        <v>0</v>
      </c>
      <c r="F27" s="48">
        <f t="shared" si="4"/>
        <v>0</v>
      </c>
      <c r="G27" s="48">
        <f t="shared" si="2"/>
        <v>0</v>
      </c>
    </row>
    <row r="28" spans="1:7" x14ac:dyDescent="0.25">
      <c r="A28" s="81" t="s">
        <v>394</v>
      </c>
      <c r="B28" s="48">
        <v>0</v>
      </c>
      <c r="C28" s="48">
        <v>0</v>
      </c>
      <c r="D28" s="48">
        <v>0</v>
      </c>
      <c r="E28" s="48">
        <v>0</v>
      </c>
      <c r="F28" s="48">
        <v>0</v>
      </c>
      <c r="G28" s="48">
        <f t="shared" si="2"/>
        <v>0</v>
      </c>
    </row>
    <row r="29" spans="1:7" x14ac:dyDescent="0.25">
      <c r="A29" s="78" t="s">
        <v>395</v>
      </c>
      <c r="B29" s="48">
        <v>0</v>
      </c>
      <c r="C29" s="48">
        <v>0</v>
      </c>
      <c r="D29" s="48">
        <v>0</v>
      </c>
      <c r="E29" s="48">
        <v>0</v>
      </c>
      <c r="F29" s="48">
        <v>0</v>
      </c>
      <c r="G29" s="48">
        <f t="shared" si="2"/>
        <v>0</v>
      </c>
    </row>
    <row r="30" spans="1:7" x14ac:dyDescent="0.25">
      <c r="A30" s="78" t="s">
        <v>527</v>
      </c>
      <c r="B30" s="48">
        <v>0</v>
      </c>
      <c r="C30" s="48">
        <v>0</v>
      </c>
      <c r="D30" s="48">
        <v>0</v>
      </c>
      <c r="E30" s="48">
        <v>0</v>
      </c>
      <c r="F30" s="48">
        <v>0</v>
      </c>
      <c r="G30" s="48">
        <f t="shared" si="2"/>
        <v>0</v>
      </c>
    </row>
    <row r="31" spans="1:7" x14ac:dyDescent="0.25">
      <c r="A31" s="78" t="s">
        <v>396</v>
      </c>
      <c r="B31" s="48">
        <v>0</v>
      </c>
      <c r="C31" s="48">
        <v>0</v>
      </c>
      <c r="D31" s="48">
        <v>0</v>
      </c>
      <c r="E31" s="48">
        <v>0</v>
      </c>
      <c r="F31" s="48">
        <v>0</v>
      </c>
      <c r="G31" s="48">
        <f t="shared" si="2"/>
        <v>0</v>
      </c>
    </row>
    <row r="32" spans="1:7" x14ac:dyDescent="0.25">
      <c r="A32" s="78" t="s">
        <v>397</v>
      </c>
      <c r="B32" s="48">
        <v>0</v>
      </c>
      <c r="C32" s="48">
        <v>0</v>
      </c>
      <c r="D32" s="48">
        <v>0</v>
      </c>
      <c r="E32" s="48">
        <v>0</v>
      </c>
      <c r="F32" s="48">
        <v>0</v>
      </c>
      <c r="G32" s="48">
        <f t="shared" si="2"/>
        <v>0</v>
      </c>
    </row>
    <row r="33" spans="1:7" ht="14.45" customHeight="1" x14ac:dyDescent="0.25">
      <c r="A33" s="78" t="s">
        <v>398</v>
      </c>
      <c r="B33" s="48">
        <v>0</v>
      </c>
      <c r="C33" s="48">
        <v>0</v>
      </c>
      <c r="D33" s="48">
        <v>0</v>
      </c>
      <c r="E33" s="48">
        <v>0</v>
      </c>
      <c r="F33" s="48">
        <v>0</v>
      </c>
      <c r="G33" s="48">
        <f t="shared" si="2"/>
        <v>0</v>
      </c>
    </row>
    <row r="34" spans="1:7" ht="14.45" customHeight="1" x14ac:dyDescent="0.25">
      <c r="A34" s="78" t="s">
        <v>399</v>
      </c>
      <c r="B34" s="48">
        <v>0</v>
      </c>
      <c r="C34" s="48">
        <v>0</v>
      </c>
      <c r="D34" s="48">
        <v>0</v>
      </c>
      <c r="E34" s="48">
        <v>0</v>
      </c>
      <c r="F34" s="48">
        <v>0</v>
      </c>
      <c r="G34" s="48">
        <f t="shared" si="2"/>
        <v>0</v>
      </c>
    </row>
    <row r="35" spans="1:7" ht="14.45" customHeight="1" x14ac:dyDescent="0.25">
      <c r="A35" s="78" t="s">
        <v>400</v>
      </c>
      <c r="B35" s="48">
        <v>0</v>
      </c>
      <c r="C35" s="48">
        <v>0</v>
      </c>
      <c r="D35" s="48">
        <v>0</v>
      </c>
      <c r="E35" s="48">
        <v>0</v>
      </c>
      <c r="F35" s="48">
        <v>0</v>
      </c>
      <c r="G35" s="48">
        <f t="shared" si="2"/>
        <v>0</v>
      </c>
    </row>
    <row r="36" spans="1:7" ht="14.45" customHeight="1" x14ac:dyDescent="0.25">
      <c r="A36" s="78" t="s">
        <v>401</v>
      </c>
      <c r="B36" s="48">
        <v>0</v>
      </c>
      <c r="C36" s="48">
        <v>0</v>
      </c>
      <c r="D36" s="48">
        <v>0</v>
      </c>
      <c r="E36" s="48">
        <v>0</v>
      </c>
      <c r="F36" s="48">
        <v>0</v>
      </c>
      <c r="G36" s="48">
        <f t="shared" si="2"/>
        <v>0</v>
      </c>
    </row>
    <row r="37" spans="1:7" ht="14.45" customHeight="1" x14ac:dyDescent="0.25">
      <c r="A37" s="60" t="s">
        <v>406</v>
      </c>
      <c r="B37" s="48">
        <f>SUM(B38:B41)</f>
        <v>0</v>
      </c>
      <c r="C37" s="48">
        <f t="shared" ref="C37:G37" si="5">SUM(C38:C41)</f>
        <v>0</v>
      </c>
      <c r="D37" s="48">
        <f t="shared" si="5"/>
        <v>0</v>
      </c>
      <c r="E37" s="48">
        <f t="shared" si="5"/>
        <v>0</v>
      </c>
      <c r="F37" s="48">
        <f t="shared" si="5"/>
        <v>0</v>
      </c>
      <c r="G37" s="48">
        <f t="shared" si="5"/>
        <v>0</v>
      </c>
    </row>
    <row r="38" spans="1:7" x14ac:dyDescent="0.25">
      <c r="A38" s="81" t="s">
        <v>402</v>
      </c>
      <c r="B38" s="48">
        <v>0</v>
      </c>
      <c r="C38" s="48">
        <v>0</v>
      </c>
      <c r="D38" s="48">
        <v>0</v>
      </c>
      <c r="E38" s="48">
        <v>0</v>
      </c>
      <c r="F38" s="48">
        <v>0</v>
      </c>
      <c r="G38" s="48">
        <f t="shared" si="2"/>
        <v>0</v>
      </c>
    </row>
    <row r="39" spans="1:7" ht="30" x14ac:dyDescent="0.25">
      <c r="A39" s="81" t="s">
        <v>403</v>
      </c>
      <c r="B39" s="48">
        <v>0</v>
      </c>
      <c r="C39" s="48">
        <v>0</v>
      </c>
      <c r="D39" s="48">
        <v>0</v>
      </c>
      <c r="E39" s="48">
        <v>0</v>
      </c>
      <c r="F39" s="48">
        <v>0</v>
      </c>
      <c r="G39" s="48">
        <f t="shared" si="2"/>
        <v>0</v>
      </c>
    </row>
    <row r="40" spans="1:7" x14ac:dyDescent="0.25">
      <c r="A40" s="81" t="s">
        <v>404</v>
      </c>
      <c r="B40" s="48">
        <v>0</v>
      </c>
      <c r="C40" s="48">
        <v>0</v>
      </c>
      <c r="D40" s="48">
        <v>0</v>
      </c>
      <c r="E40" s="48">
        <v>0</v>
      </c>
      <c r="F40" s="48">
        <v>0</v>
      </c>
      <c r="G40" s="48">
        <f t="shared" si="2"/>
        <v>0</v>
      </c>
    </row>
    <row r="41" spans="1:7" x14ac:dyDescent="0.25">
      <c r="A41" s="81" t="s">
        <v>405</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528</v>
      </c>
      <c r="B43" s="4">
        <f>SUM(B44,B53,B61,B71)</f>
        <v>0</v>
      </c>
      <c r="C43" s="4">
        <f t="shared" ref="C43:G43" si="6">SUM(C44,C53,C61,C71)</f>
        <v>0</v>
      </c>
      <c r="D43" s="4">
        <f t="shared" si="6"/>
        <v>0</v>
      </c>
      <c r="E43" s="4">
        <f t="shared" si="6"/>
        <v>0</v>
      </c>
      <c r="F43" s="4">
        <f t="shared" si="6"/>
        <v>0</v>
      </c>
      <c r="G43" s="4">
        <f t="shared" si="6"/>
        <v>0</v>
      </c>
    </row>
    <row r="44" spans="1:7" x14ac:dyDescent="0.25">
      <c r="A44" s="59" t="s">
        <v>378</v>
      </c>
      <c r="B44" s="48">
        <f>SUM(B45:B52)</f>
        <v>0</v>
      </c>
      <c r="C44" s="48">
        <f t="shared" ref="C44:G44" si="7">SUM(C45:C52)</f>
        <v>0</v>
      </c>
      <c r="D44" s="48">
        <f t="shared" si="7"/>
        <v>0</v>
      </c>
      <c r="E44" s="48">
        <f t="shared" si="7"/>
        <v>0</v>
      </c>
      <c r="F44" s="48">
        <f t="shared" si="7"/>
        <v>0</v>
      </c>
      <c r="G44" s="48">
        <f t="shared" si="7"/>
        <v>0</v>
      </c>
    </row>
    <row r="45" spans="1:7" x14ac:dyDescent="0.25">
      <c r="A45" s="81" t="s">
        <v>379</v>
      </c>
      <c r="B45" s="48">
        <v>0</v>
      </c>
      <c r="C45" s="48">
        <v>0</v>
      </c>
      <c r="D45" s="48">
        <v>0</v>
      </c>
      <c r="E45" s="48">
        <v>0</v>
      </c>
      <c r="F45" s="48">
        <v>0</v>
      </c>
      <c r="G45" s="48">
        <f t="shared" ref="G45:G75" si="8">D45-E45</f>
        <v>0</v>
      </c>
    </row>
    <row r="46" spans="1:7" x14ac:dyDescent="0.25">
      <c r="A46" s="81" t="s">
        <v>380</v>
      </c>
      <c r="B46" s="48">
        <v>0</v>
      </c>
      <c r="C46" s="48">
        <v>0</v>
      </c>
      <c r="D46" s="48">
        <v>0</v>
      </c>
      <c r="E46" s="48">
        <v>0</v>
      </c>
      <c r="F46" s="48">
        <v>0</v>
      </c>
      <c r="G46" s="48">
        <f t="shared" si="8"/>
        <v>0</v>
      </c>
    </row>
    <row r="47" spans="1:7" x14ac:dyDescent="0.25">
      <c r="A47" s="81" t="s">
        <v>381</v>
      </c>
      <c r="B47" s="48">
        <v>0</v>
      </c>
      <c r="C47" s="48">
        <v>0</v>
      </c>
      <c r="D47" s="48">
        <v>0</v>
      </c>
      <c r="E47" s="48">
        <v>0</v>
      </c>
      <c r="F47" s="48">
        <v>0</v>
      </c>
      <c r="G47" s="48">
        <f t="shared" si="8"/>
        <v>0</v>
      </c>
    </row>
    <row r="48" spans="1:7" x14ac:dyDescent="0.25">
      <c r="A48" s="81" t="s">
        <v>382</v>
      </c>
      <c r="B48" s="48">
        <v>0</v>
      </c>
      <c r="C48" s="48">
        <v>0</v>
      </c>
      <c r="D48" s="48">
        <v>0</v>
      </c>
      <c r="E48" s="48">
        <v>0</v>
      </c>
      <c r="F48" s="48">
        <v>0</v>
      </c>
      <c r="G48" s="48">
        <f t="shared" si="8"/>
        <v>0</v>
      </c>
    </row>
    <row r="49" spans="1:7" x14ac:dyDescent="0.25">
      <c r="A49" s="81" t="s">
        <v>383</v>
      </c>
      <c r="B49" s="48">
        <v>0</v>
      </c>
      <c r="C49" s="48">
        <v>0</v>
      </c>
      <c r="D49" s="48">
        <v>0</v>
      </c>
      <c r="E49" s="48">
        <v>0</v>
      </c>
      <c r="F49" s="48">
        <v>0</v>
      </c>
      <c r="G49" s="48">
        <f t="shared" si="8"/>
        <v>0</v>
      </c>
    </row>
    <row r="50" spans="1:7" x14ac:dyDescent="0.25">
      <c r="A50" s="81" t="s">
        <v>384</v>
      </c>
      <c r="B50" s="48">
        <v>0</v>
      </c>
      <c r="C50" s="48">
        <v>0</v>
      </c>
      <c r="D50" s="48">
        <v>0</v>
      </c>
      <c r="E50" s="48">
        <v>0</v>
      </c>
      <c r="F50" s="48">
        <v>0</v>
      </c>
      <c r="G50" s="48">
        <f t="shared" si="8"/>
        <v>0</v>
      </c>
    </row>
    <row r="51" spans="1:7" x14ac:dyDescent="0.25">
      <c r="A51" s="81" t="s">
        <v>385</v>
      </c>
      <c r="B51" s="48">
        <v>0</v>
      </c>
      <c r="C51" s="48">
        <v>0</v>
      </c>
      <c r="D51" s="48">
        <v>0</v>
      </c>
      <c r="E51" s="48">
        <v>0</v>
      </c>
      <c r="F51" s="48">
        <v>0</v>
      </c>
      <c r="G51" s="48">
        <f t="shared" si="8"/>
        <v>0</v>
      </c>
    </row>
    <row r="52" spans="1:7" x14ac:dyDescent="0.25">
      <c r="A52" s="81" t="s">
        <v>386</v>
      </c>
      <c r="B52" s="48">
        <v>0</v>
      </c>
      <c r="C52" s="48">
        <v>0</v>
      </c>
      <c r="D52" s="48">
        <v>0</v>
      </c>
      <c r="E52" s="48">
        <v>0</v>
      </c>
      <c r="F52" s="48">
        <v>0</v>
      </c>
      <c r="G52" s="48">
        <f t="shared" si="8"/>
        <v>0</v>
      </c>
    </row>
    <row r="53" spans="1:7" x14ac:dyDescent="0.25">
      <c r="A53" s="59" t="s">
        <v>387</v>
      </c>
      <c r="B53" s="48">
        <f>SUM(B54:B60)</f>
        <v>0</v>
      </c>
      <c r="C53" s="48">
        <f t="shared" ref="C53:G53" si="9">SUM(C54:C60)</f>
        <v>0</v>
      </c>
      <c r="D53" s="48">
        <f t="shared" si="9"/>
        <v>0</v>
      </c>
      <c r="E53" s="48">
        <f t="shared" si="9"/>
        <v>0</v>
      </c>
      <c r="F53" s="48">
        <f t="shared" si="9"/>
        <v>0</v>
      </c>
      <c r="G53" s="48">
        <f t="shared" si="9"/>
        <v>0</v>
      </c>
    </row>
    <row r="54" spans="1:7" x14ac:dyDescent="0.25">
      <c r="A54" s="81" t="s">
        <v>525</v>
      </c>
      <c r="B54" s="48">
        <v>0</v>
      </c>
      <c r="C54" s="48">
        <v>0</v>
      </c>
      <c r="D54" s="48">
        <v>0</v>
      </c>
      <c r="E54" s="48">
        <v>0</v>
      </c>
      <c r="F54" s="48">
        <v>0</v>
      </c>
      <c r="G54" s="48">
        <f t="shared" si="8"/>
        <v>0</v>
      </c>
    </row>
    <row r="55" spans="1:7" x14ac:dyDescent="0.25">
      <c r="A55" s="81" t="s">
        <v>388</v>
      </c>
      <c r="B55" s="48">
        <v>0</v>
      </c>
      <c r="C55" s="48">
        <v>0</v>
      </c>
      <c r="D55" s="48">
        <v>0</v>
      </c>
      <c r="E55" s="48">
        <v>0</v>
      </c>
      <c r="F55" s="48">
        <v>0</v>
      </c>
      <c r="G55" s="48">
        <f t="shared" si="8"/>
        <v>0</v>
      </c>
    </row>
    <row r="56" spans="1:7" x14ac:dyDescent="0.25">
      <c r="A56" s="81" t="s">
        <v>389</v>
      </c>
      <c r="B56" s="48">
        <v>0</v>
      </c>
      <c r="C56" s="48">
        <v>0</v>
      </c>
      <c r="D56" s="48">
        <v>0</v>
      </c>
      <c r="E56" s="48">
        <v>0</v>
      </c>
      <c r="F56" s="48">
        <v>0</v>
      </c>
      <c r="G56" s="48">
        <f t="shared" si="8"/>
        <v>0</v>
      </c>
    </row>
    <row r="57" spans="1:7" x14ac:dyDescent="0.25">
      <c r="A57" s="82" t="s">
        <v>390</v>
      </c>
      <c r="B57" s="48">
        <v>0</v>
      </c>
      <c r="C57" s="48">
        <v>0</v>
      </c>
      <c r="D57" s="48">
        <v>0</v>
      </c>
      <c r="E57" s="48">
        <v>0</v>
      </c>
      <c r="F57" s="48">
        <v>0</v>
      </c>
      <c r="G57" s="48">
        <f t="shared" si="8"/>
        <v>0</v>
      </c>
    </row>
    <row r="58" spans="1:7" x14ac:dyDescent="0.25">
      <c r="A58" s="81" t="s">
        <v>526</v>
      </c>
      <c r="B58" s="48">
        <v>0</v>
      </c>
      <c r="C58" s="48">
        <v>0</v>
      </c>
      <c r="D58" s="48">
        <v>0</v>
      </c>
      <c r="E58" s="48">
        <v>0</v>
      </c>
      <c r="F58" s="48">
        <v>0</v>
      </c>
      <c r="G58" s="48">
        <f t="shared" si="8"/>
        <v>0</v>
      </c>
    </row>
    <row r="59" spans="1:7" x14ac:dyDescent="0.25">
      <c r="A59" s="81" t="s">
        <v>391</v>
      </c>
      <c r="B59" s="48">
        <v>0</v>
      </c>
      <c r="C59" s="48">
        <v>0</v>
      </c>
      <c r="D59" s="48">
        <v>0</v>
      </c>
      <c r="E59" s="48">
        <v>0</v>
      </c>
      <c r="F59" s="48">
        <v>0</v>
      </c>
      <c r="G59" s="48">
        <f t="shared" si="8"/>
        <v>0</v>
      </c>
    </row>
    <row r="60" spans="1:7" x14ac:dyDescent="0.25">
      <c r="A60" s="81" t="s">
        <v>392</v>
      </c>
      <c r="B60" s="48">
        <v>0</v>
      </c>
      <c r="C60" s="48">
        <v>0</v>
      </c>
      <c r="D60" s="48">
        <v>0</v>
      </c>
      <c r="E60" s="48">
        <v>0</v>
      </c>
      <c r="F60" s="48">
        <v>0</v>
      </c>
      <c r="G60" s="48">
        <f t="shared" si="8"/>
        <v>0</v>
      </c>
    </row>
    <row r="61" spans="1:7" x14ac:dyDescent="0.25">
      <c r="A61" s="59" t="s">
        <v>393</v>
      </c>
      <c r="B61" s="48">
        <f>SUM(B62:B70)</f>
        <v>0</v>
      </c>
      <c r="C61" s="48">
        <f t="shared" ref="C61:G61" si="10">SUM(C62:C70)</f>
        <v>0</v>
      </c>
      <c r="D61" s="48">
        <f t="shared" si="10"/>
        <v>0</v>
      </c>
      <c r="E61" s="48">
        <f t="shared" si="10"/>
        <v>0</v>
      </c>
      <c r="F61" s="48">
        <f t="shared" si="10"/>
        <v>0</v>
      </c>
      <c r="G61" s="48">
        <f t="shared" si="10"/>
        <v>0</v>
      </c>
    </row>
    <row r="62" spans="1:7" x14ac:dyDescent="0.25">
      <c r="A62" s="81" t="s">
        <v>394</v>
      </c>
      <c r="B62" s="48">
        <v>0</v>
      </c>
      <c r="C62" s="48">
        <v>0</v>
      </c>
      <c r="D62" s="48">
        <v>0</v>
      </c>
      <c r="E62" s="48">
        <v>0</v>
      </c>
      <c r="F62" s="48">
        <v>0</v>
      </c>
      <c r="G62" s="48">
        <f t="shared" si="8"/>
        <v>0</v>
      </c>
    </row>
    <row r="63" spans="1:7" x14ac:dyDescent="0.25">
      <c r="A63" s="81" t="s">
        <v>395</v>
      </c>
      <c r="B63" s="48">
        <v>0</v>
      </c>
      <c r="C63" s="48">
        <v>0</v>
      </c>
      <c r="D63" s="48">
        <v>0</v>
      </c>
      <c r="E63" s="48">
        <v>0</v>
      </c>
      <c r="F63" s="48">
        <v>0</v>
      </c>
      <c r="G63" s="48">
        <f t="shared" si="8"/>
        <v>0</v>
      </c>
    </row>
    <row r="64" spans="1:7" x14ac:dyDescent="0.25">
      <c r="A64" s="81" t="s">
        <v>527</v>
      </c>
      <c r="B64" s="48">
        <v>0</v>
      </c>
      <c r="C64" s="48">
        <v>0</v>
      </c>
      <c r="D64" s="48">
        <v>0</v>
      </c>
      <c r="E64" s="48">
        <v>0</v>
      </c>
      <c r="F64" s="48">
        <v>0</v>
      </c>
      <c r="G64" s="48">
        <f t="shared" si="8"/>
        <v>0</v>
      </c>
    </row>
    <row r="65" spans="1:7" x14ac:dyDescent="0.25">
      <c r="A65" s="81" t="s">
        <v>396</v>
      </c>
      <c r="B65" s="48">
        <v>0</v>
      </c>
      <c r="C65" s="48">
        <v>0</v>
      </c>
      <c r="D65" s="48">
        <v>0</v>
      </c>
      <c r="E65" s="48">
        <v>0</v>
      </c>
      <c r="F65" s="48">
        <v>0</v>
      </c>
      <c r="G65" s="48">
        <f t="shared" si="8"/>
        <v>0</v>
      </c>
    </row>
    <row r="66" spans="1:7" x14ac:dyDescent="0.25">
      <c r="A66" s="81" t="s">
        <v>397</v>
      </c>
      <c r="B66" s="48">
        <v>0</v>
      </c>
      <c r="C66" s="48">
        <v>0</v>
      </c>
      <c r="D66" s="48">
        <v>0</v>
      </c>
      <c r="E66" s="48">
        <v>0</v>
      </c>
      <c r="F66" s="48">
        <v>0</v>
      </c>
      <c r="G66" s="48">
        <f t="shared" si="8"/>
        <v>0</v>
      </c>
    </row>
    <row r="67" spans="1:7" x14ac:dyDescent="0.25">
      <c r="A67" s="81" t="s">
        <v>398</v>
      </c>
      <c r="B67" s="48">
        <v>0</v>
      </c>
      <c r="C67" s="48">
        <v>0</v>
      </c>
      <c r="D67" s="48">
        <v>0</v>
      </c>
      <c r="E67" s="48">
        <v>0</v>
      </c>
      <c r="F67" s="48">
        <v>0</v>
      </c>
      <c r="G67" s="48">
        <f t="shared" si="8"/>
        <v>0</v>
      </c>
    </row>
    <row r="68" spans="1:7" x14ac:dyDescent="0.25">
      <c r="A68" s="81" t="s">
        <v>399</v>
      </c>
      <c r="B68" s="48">
        <v>0</v>
      </c>
      <c r="C68" s="48">
        <v>0</v>
      </c>
      <c r="D68" s="48">
        <v>0</v>
      </c>
      <c r="E68" s="48">
        <v>0</v>
      </c>
      <c r="F68" s="48">
        <v>0</v>
      </c>
      <c r="G68" s="48">
        <f t="shared" si="8"/>
        <v>0</v>
      </c>
    </row>
    <row r="69" spans="1:7" x14ac:dyDescent="0.25">
      <c r="A69" s="81" t="s">
        <v>400</v>
      </c>
      <c r="B69" s="48">
        <v>0</v>
      </c>
      <c r="C69" s="48">
        <v>0</v>
      </c>
      <c r="D69" s="48">
        <v>0</v>
      </c>
      <c r="E69" s="48">
        <v>0</v>
      </c>
      <c r="F69" s="48">
        <v>0</v>
      </c>
      <c r="G69" s="48">
        <f t="shared" si="8"/>
        <v>0</v>
      </c>
    </row>
    <row r="70" spans="1:7" x14ac:dyDescent="0.25">
      <c r="A70" s="81" t="s">
        <v>401</v>
      </c>
      <c r="B70" s="48">
        <v>0</v>
      </c>
      <c r="C70" s="48">
        <v>0</v>
      </c>
      <c r="D70" s="48">
        <v>0</v>
      </c>
      <c r="E70" s="48">
        <v>0</v>
      </c>
      <c r="F70" s="48">
        <v>0</v>
      </c>
      <c r="G70" s="48">
        <f t="shared" si="8"/>
        <v>0</v>
      </c>
    </row>
    <row r="71" spans="1:7" x14ac:dyDescent="0.25">
      <c r="A71" s="60" t="s">
        <v>406</v>
      </c>
      <c r="B71" s="48">
        <f>SUM(B72:B75)</f>
        <v>0</v>
      </c>
      <c r="C71" s="48">
        <f t="shared" ref="C71:G71" si="11">SUM(C72:C75)</f>
        <v>0</v>
      </c>
      <c r="D71" s="48">
        <f t="shared" si="11"/>
        <v>0</v>
      </c>
      <c r="E71" s="48">
        <f t="shared" si="11"/>
        <v>0</v>
      </c>
      <c r="F71" s="48">
        <f t="shared" si="11"/>
        <v>0</v>
      </c>
      <c r="G71" s="48">
        <f t="shared" si="11"/>
        <v>0</v>
      </c>
    </row>
    <row r="72" spans="1:7" x14ac:dyDescent="0.25">
      <c r="A72" s="81" t="s">
        <v>402</v>
      </c>
      <c r="B72" s="48">
        <v>0</v>
      </c>
      <c r="C72" s="48">
        <v>0</v>
      </c>
      <c r="D72" s="48">
        <v>0</v>
      </c>
      <c r="E72" s="48">
        <v>0</v>
      </c>
      <c r="F72" s="48">
        <v>0</v>
      </c>
      <c r="G72" s="48">
        <f t="shared" si="8"/>
        <v>0</v>
      </c>
    </row>
    <row r="73" spans="1:7" ht="30" x14ac:dyDescent="0.25">
      <c r="A73" s="81" t="s">
        <v>403</v>
      </c>
      <c r="B73" s="48">
        <v>0</v>
      </c>
      <c r="C73" s="48">
        <v>0</v>
      </c>
      <c r="D73" s="48">
        <v>0</v>
      </c>
      <c r="E73" s="48">
        <v>0</v>
      </c>
      <c r="F73" s="48">
        <v>0</v>
      </c>
      <c r="G73" s="48">
        <f t="shared" si="8"/>
        <v>0</v>
      </c>
    </row>
    <row r="74" spans="1:7" x14ac:dyDescent="0.25">
      <c r="A74" s="81" t="s">
        <v>404</v>
      </c>
      <c r="B74" s="48">
        <v>0</v>
      </c>
      <c r="C74" s="48">
        <v>0</v>
      </c>
      <c r="D74" s="48">
        <v>0</v>
      </c>
      <c r="E74" s="48">
        <v>0</v>
      </c>
      <c r="F74" s="48">
        <v>0</v>
      </c>
      <c r="G74" s="48">
        <f t="shared" si="8"/>
        <v>0</v>
      </c>
    </row>
    <row r="75" spans="1:7" x14ac:dyDescent="0.25">
      <c r="A75" s="81" t="s">
        <v>405</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367</v>
      </c>
      <c r="B77" s="4">
        <f>B43+B9</f>
        <v>6751454.7199999997</v>
      </c>
      <c r="C77" s="4">
        <f t="shared" ref="C77:G77" si="12">C43+C9</f>
        <v>0</v>
      </c>
      <c r="D77" s="4">
        <f t="shared" si="12"/>
        <v>6751454.7199999997</v>
      </c>
      <c r="E77" s="4">
        <f t="shared" si="12"/>
        <v>5914404.7899999991</v>
      </c>
      <c r="F77" s="4">
        <f t="shared" si="12"/>
        <v>5914404.7899999991</v>
      </c>
      <c r="G77" s="4">
        <f t="shared" si="12"/>
        <v>837049.93000000017</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4"/>
  <sheetViews>
    <sheetView showGridLines="0" topLeftCell="A6" zoomScale="64" zoomScaleNormal="70" workbookViewId="0">
      <selection activeCell="A40" sqref="A40"/>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69" t="s">
        <v>407</v>
      </c>
      <c r="B1" s="162"/>
      <c r="C1" s="162"/>
      <c r="D1" s="162"/>
      <c r="E1" s="162"/>
      <c r="F1" s="162"/>
      <c r="G1" s="163"/>
    </row>
    <row r="2" spans="1:7" x14ac:dyDescent="0.25">
      <c r="A2" s="112" t="str">
        <f>'Formato 1'!A2</f>
        <v>SISTEMA PARA EL DESARROLLO INTEGRAL DE LA FAMILIA DEL MUNICIPIO DE CORONEO GTO</v>
      </c>
      <c r="B2" s="113"/>
      <c r="C2" s="113"/>
      <c r="D2" s="113"/>
      <c r="E2" s="113"/>
      <c r="F2" s="113"/>
      <c r="G2" s="114"/>
    </row>
    <row r="3" spans="1:7" x14ac:dyDescent="0.25">
      <c r="A3" s="115" t="s">
        <v>284</v>
      </c>
      <c r="B3" s="116"/>
      <c r="C3" s="116"/>
      <c r="D3" s="116"/>
      <c r="E3" s="116"/>
      <c r="F3" s="116"/>
      <c r="G3" s="117"/>
    </row>
    <row r="4" spans="1:7" x14ac:dyDescent="0.25">
      <c r="A4" s="115" t="s">
        <v>408</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x14ac:dyDescent="0.25">
      <c r="A7" s="164" t="s">
        <v>409</v>
      </c>
      <c r="B7" s="167" t="s">
        <v>286</v>
      </c>
      <c r="C7" s="167"/>
      <c r="D7" s="167"/>
      <c r="E7" s="167"/>
      <c r="F7" s="167"/>
      <c r="G7" s="167" t="s">
        <v>287</v>
      </c>
    </row>
    <row r="8" spans="1:7" ht="30" x14ac:dyDescent="0.25">
      <c r="A8" s="165"/>
      <c r="B8" s="7" t="s">
        <v>288</v>
      </c>
      <c r="C8" s="34" t="s">
        <v>376</v>
      </c>
      <c r="D8" s="34" t="s">
        <v>219</v>
      </c>
      <c r="E8" s="34" t="s">
        <v>176</v>
      </c>
      <c r="F8" s="34" t="s">
        <v>193</v>
      </c>
      <c r="G8" s="177"/>
    </row>
    <row r="9" spans="1:7" ht="15.75" customHeight="1" x14ac:dyDescent="0.25">
      <c r="A9" s="27" t="s">
        <v>410</v>
      </c>
      <c r="B9" s="121">
        <f>SUM(B10,B11,B12,B15,B16,B19)</f>
        <v>5326331.83</v>
      </c>
      <c r="C9" s="121">
        <f t="shared" ref="C9:G9" si="0">SUM(C10,C11,C12,C15,C16,C19)</f>
        <v>0</v>
      </c>
      <c r="D9" s="121">
        <f t="shared" si="0"/>
        <v>5326331.83</v>
      </c>
      <c r="E9" s="121">
        <f t="shared" si="0"/>
        <v>4666704.0599999996</v>
      </c>
      <c r="F9" s="121">
        <f t="shared" si="0"/>
        <v>4666704.0599999996</v>
      </c>
      <c r="G9" s="121">
        <f t="shared" si="0"/>
        <v>659627.77000000048</v>
      </c>
    </row>
    <row r="10" spans="1:7" x14ac:dyDescent="0.25">
      <c r="A10" s="59" t="s">
        <v>522</v>
      </c>
      <c r="B10" s="75">
        <v>5326331.83</v>
      </c>
      <c r="C10" s="75">
        <v>0</v>
      </c>
      <c r="D10" s="75">
        <v>5326331.83</v>
      </c>
      <c r="E10" s="75">
        <v>4666704.0599999996</v>
      </c>
      <c r="F10" s="75">
        <v>4666704.0599999996</v>
      </c>
      <c r="G10" s="76">
        <f>D10-E10</f>
        <v>659627.77000000048</v>
      </c>
    </row>
    <row r="11" spans="1:7" ht="15.75" customHeight="1" x14ac:dyDescent="0.25">
      <c r="A11" s="59" t="s">
        <v>411</v>
      </c>
      <c r="B11" s="77">
        <v>0</v>
      </c>
      <c r="C11" s="77">
        <v>0</v>
      </c>
      <c r="D11" s="77">
        <v>0</v>
      </c>
      <c r="E11" s="77">
        <v>0</v>
      </c>
      <c r="F11" s="77">
        <v>0</v>
      </c>
      <c r="G11" s="76">
        <f t="shared" ref="G11:G19" si="1">D11-E11</f>
        <v>0</v>
      </c>
    </row>
    <row r="12" spans="1:7" x14ac:dyDescent="0.25">
      <c r="A12" s="59" t="s">
        <v>412</v>
      </c>
      <c r="B12" s="77">
        <f>B13+B14</f>
        <v>0</v>
      </c>
      <c r="C12" s="77">
        <f t="shared" ref="C12:G12" si="2">C13+C14</f>
        <v>0</v>
      </c>
      <c r="D12" s="77">
        <f t="shared" si="2"/>
        <v>0</v>
      </c>
      <c r="E12" s="77">
        <f t="shared" si="2"/>
        <v>0</v>
      </c>
      <c r="F12" s="77">
        <f t="shared" si="2"/>
        <v>0</v>
      </c>
      <c r="G12" s="77">
        <f t="shared" si="2"/>
        <v>0</v>
      </c>
    </row>
    <row r="13" spans="1:7" x14ac:dyDescent="0.25">
      <c r="A13" s="78" t="s">
        <v>413</v>
      </c>
      <c r="B13" s="77">
        <v>0</v>
      </c>
      <c r="C13" s="77">
        <v>0</v>
      </c>
      <c r="D13" s="77">
        <v>0</v>
      </c>
      <c r="E13" s="77">
        <v>0</v>
      </c>
      <c r="F13" s="77">
        <v>0</v>
      </c>
      <c r="G13" s="76">
        <f t="shared" si="1"/>
        <v>0</v>
      </c>
    </row>
    <row r="14" spans="1:7" x14ac:dyDescent="0.25">
      <c r="A14" s="78" t="s">
        <v>414</v>
      </c>
      <c r="B14" s="77">
        <v>0</v>
      </c>
      <c r="C14" s="77">
        <v>0</v>
      </c>
      <c r="D14" s="77">
        <v>0</v>
      </c>
      <c r="E14" s="77">
        <v>0</v>
      </c>
      <c r="F14" s="77">
        <v>0</v>
      </c>
      <c r="G14" s="76">
        <f t="shared" si="1"/>
        <v>0</v>
      </c>
    </row>
    <row r="15" spans="1:7" x14ac:dyDescent="0.25">
      <c r="A15" s="59" t="s">
        <v>415</v>
      </c>
      <c r="B15" s="77">
        <v>0</v>
      </c>
      <c r="C15" s="77">
        <v>0</v>
      </c>
      <c r="D15" s="77">
        <v>0</v>
      </c>
      <c r="E15" s="77">
        <v>0</v>
      </c>
      <c r="F15" s="77">
        <v>0</v>
      </c>
      <c r="G15" s="76">
        <f t="shared" si="1"/>
        <v>0</v>
      </c>
    </row>
    <row r="16" spans="1:7" ht="30" x14ac:dyDescent="0.25">
      <c r="A16" s="60" t="s">
        <v>416</v>
      </c>
      <c r="B16" s="77">
        <f>B17+B18</f>
        <v>0</v>
      </c>
      <c r="C16" s="77">
        <f t="shared" ref="C16:G16" si="3">C17+C18</f>
        <v>0</v>
      </c>
      <c r="D16" s="77">
        <f t="shared" si="3"/>
        <v>0</v>
      </c>
      <c r="E16" s="77">
        <f t="shared" si="3"/>
        <v>0</v>
      </c>
      <c r="F16" s="77">
        <f t="shared" si="3"/>
        <v>0</v>
      </c>
      <c r="G16" s="77">
        <f t="shared" si="3"/>
        <v>0</v>
      </c>
    </row>
    <row r="17" spans="1:7" x14ac:dyDescent="0.25">
      <c r="A17" s="78" t="s">
        <v>417</v>
      </c>
      <c r="B17" s="77">
        <v>0</v>
      </c>
      <c r="C17" s="77">
        <v>0</v>
      </c>
      <c r="D17" s="77">
        <v>0</v>
      </c>
      <c r="E17" s="77">
        <v>0</v>
      </c>
      <c r="F17" s="77">
        <v>0</v>
      </c>
      <c r="G17" s="76">
        <f t="shared" si="1"/>
        <v>0</v>
      </c>
    </row>
    <row r="18" spans="1:7" x14ac:dyDescent="0.25">
      <c r="A18" s="78" t="s">
        <v>418</v>
      </c>
      <c r="B18" s="77">
        <v>0</v>
      </c>
      <c r="C18" s="77">
        <v>0</v>
      </c>
      <c r="D18" s="77">
        <v>0</v>
      </c>
      <c r="E18" s="77">
        <v>0</v>
      </c>
      <c r="F18" s="77">
        <v>0</v>
      </c>
      <c r="G18" s="76">
        <f t="shared" si="1"/>
        <v>0</v>
      </c>
    </row>
    <row r="19" spans="1:7" x14ac:dyDescent="0.25">
      <c r="A19" s="59" t="s">
        <v>419</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523</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59" t="s">
        <v>522</v>
      </c>
      <c r="B22" s="75">
        <v>0</v>
      </c>
      <c r="C22" s="75">
        <v>0</v>
      </c>
      <c r="D22" s="75">
        <v>0</v>
      </c>
      <c r="E22" s="75">
        <v>0</v>
      </c>
      <c r="F22" s="75">
        <v>0</v>
      </c>
      <c r="G22" s="76">
        <f t="shared" ref="G22:G31" si="5">D22-E22</f>
        <v>0</v>
      </c>
    </row>
    <row r="23" spans="1:7" x14ac:dyDescent="0.25">
      <c r="A23" s="59" t="s">
        <v>411</v>
      </c>
      <c r="B23" s="77">
        <v>0</v>
      </c>
      <c r="C23" s="77">
        <v>0</v>
      </c>
      <c r="D23" s="77">
        <v>0</v>
      </c>
      <c r="E23" s="77">
        <v>0</v>
      </c>
      <c r="F23" s="77">
        <v>0</v>
      </c>
      <c r="G23" s="76">
        <f t="shared" si="5"/>
        <v>0</v>
      </c>
    </row>
    <row r="24" spans="1:7" x14ac:dyDescent="0.25">
      <c r="A24" s="59" t="s">
        <v>412</v>
      </c>
      <c r="B24" s="77">
        <f t="shared" ref="B24:G24" si="6">B25+B26</f>
        <v>0</v>
      </c>
      <c r="C24" s="77">
        <f t="shared" si="6"/>
        <v>0</v>
      </c>
      <c r="D24" s="77">
        <f t="shared" si="6"/>
        <v>0</v>
      </c>
      <c r="E24" s="77">
        <f t="shared" si="6"/>
        <v>0</v>
      </c>
      <c r="F24" s="77">
        <f t="shared" si="6"/>
        <v>0</v>
      </c>
      <c r="G24" s="76">
        <f t="shared" si="6"/>
        <v>0</v>
      </c>
    </row>
    <row r="25" spans="1:7" x14ac:dyDescent="0.25">
      <c r="A25" s="78" t="s">
        <v>413</v>
      </c>
      <c r="B25" s="77">
        <v>0</v>
      </c>
      <c r="C25" s="77">
        <v>0</v>
      </c>
      <c r="D25" s="77">
        <v>0</v>
      </c>
      <c r="E25" s="77">
        <v>0</v>
      </c>
      <c r="F25" s="77">
        <v>0</v>
      </c>
      <c r="G25" s="76">
        <f t="shared" si="5"/>
        <v>0</v>
      </c>
    </row>
    <row r="26" spans="1:7" x14ac:dyDescent="0.25">
      <c r="A26" s="78" t="s">
        <v>414</v>
      </c>
      <c r="B26" s="77">
        <v>0</v>
      </c>
      <c r="C26" s="77">
        <v>0</v>
      </c>
      <c r="D26" s="77">
        <v>0</v>
      </c>
      <c r="E26" s="77">
        <v>0</v>
      </c>
      <c r="F26" s="77">
        <v>0</v>
      </c>
      <c r="G26" s="76">
        <f t="shared" si="5"/>
        <v>0</v>
      </c>
    </row>
    <row r="27" spans="1:7" x14ac:dyDescent="0.25">
      <c r="A27" s="59" t="s">
        <v>415</v>
      </c>
      <c r="B27" s="77">
        <v>0</v>
      </c>
      <c r="C27" s="77">
        <v>0</v>
      </c>
      <c r="D27" s="77">
        <v>0</v>
      </c>
      <c r="E27" s="77">
        <v>0</v>
      </c>
      <c r="F27" s="77">
        <v>0</v>
      </c>
      <c r="G27" s="76">
        <f t="shared" si="5"/>
        <v>0</v>
      </c>
    </row>
    <row r="28" spans="1:7" ht="30" x14ac:dyDescent="0.25">
      <c r="A28" s="60" t="s">
        <v>416</v>
      </c>
      <c r="B28" s="77">
        <f t="shared" ref="B28:G28" si="7">B29+B30</f>
        <v>0</v>
      </c>
      <c r="C28" s="77">
        <f t="shared" si="7"/>
        <v>0</v>
      </c>
      <c r="D28" s="77">
        <f t="shared" si="7"/>
        <v>0</v>
      </c>
      <c r="E28" s="77">
        <f t="shared" si="7"/>
        <v>0</v>
      </c>
      <c r="F28" s="77">
        <f t="shared" si="7"/>
        <v>0</v>
      </c>
      <c r="G28" s="76">
        <f t="shared" si="7"/>
        <v>0</v>
      </c>
    </row>
    <row r="29" spans="1:7" x14ac:dyDescent="0.25">
      <c r="A29" s="78" t="s">
        <v>417</v>
      </c>
      <c r="B29" s="77">
        <v>0</v>
      </c>
      <c r="C29" s="77">
        <v>0</v>
      </c>
      <c r="D29" s="77">
        <v>0</v>
      </c>
      <c r="E29" s="77">
        <v>0</v>
      </c>
      <c r="F29" s="77">
        <v>0</v>
      </c>
      <c r="G29" s="76">
        <f t="shared" si="5"/>
        <v>0</v>
      </c>
    </row>
    <row r="30" spans="1:7" x14ac:dyDescent="0.25">
      <c r="A30" s="78" t="s">
        <v>418</v>
      </c>
      <c r="B30" s="77">
        <v>0</v>
      </c>
      <c r="C30" s="77">
        <v>0</v>
      </c>
      <c r="D30" s="77">
        <v>0</v>
      </c>
      <c r="E30" s="77">
        <v>0</v>
      </c>
      <c r="F30" s="77">
        <v>0</v>
      </c>
      <c r="G30" s="76">
        <f t="shared" si="5"/>
        <v>0</v>
      </c>
    </row>
    <row r="31" spans="1:7" x14ac:dyDescent="0.25">
      <c r="A31" s="59" t="s">
        <v>419</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524</v>
      </c>
      <c r="B33" s="37">
        <f>B21+B9</f>
        <v>5326331.83</v>
      </c>
      <c r="C33" s="37">
        <f t="shared" ref="C33:G33" si="8">C21+C9</f>
        <v>0</v>
      </c>
      <c r="D33" s="37">
        <f t="shared" si="8"/>
        <v>5326331.83</v>
      </c>
      <c r="E33" s="37">
        <f t="shared" si="8"/>
        <v>4666704.0599999996</v>
      </c>
      <c r="F33" s="37">
        <f t="shared" si="8"/>
        <v>4666704.0599999996</v>
      </c>
      <c r="G33" s="37">
        <f t="shared" si="8"/>
        <v>659627.77000000048</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I5</cp:lastModifiedBy>
  <dcterms:created xsi:type="dcterms:W3CDTF">2023-03-16T22:14:51Z</dcterms:created>
  <dcterms:modified xsi:type="dcterms:W3CDTF">2025-01-16T19:35:49Z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