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21\salen\AN2021\"/>
    </mc:Choice>
  </mc:AlternateContent>
  <bookViews>
    <workbookView xWindow="120" yWindow="45" windowWidth="15600" windowHeight="8250" tabRatio="885" activeTab="1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H54" i="4" l="1"/>
  <c r="G54" i="4"/>
  <c r="F54" i="4"/>
  <c r="E54" i="4"/>
  <c r="D54" i="4"/>
  <c r="C54" i="4"/>
  <c r="H32" i="4"/>
  <c r="G32" i="4"/>
  <c r="F32" i="4"/>
  <c r="E32" i="4"/>
  <c r="D32" i="4"/>
  <c r="C32" i="4"/>
  <c r="H16" i="8"/>
  <c r="G16" i="8"/>
  <c r="F16" i="8"/>
  <c r="E16" i="8"/>
  <c r="D16" i="8"/>
  <c r="C16" i="8"/>
  <c r="H69" i="6"/>
  <c r="G69" i="6"/>
  <c r="F69" i="6"/>
  <c r="E69" i="6"/>
  <c r="D69" i="6"/>
  <c r="C69" i="6"/>
  <c r="H65" i="6"/>
  <c r="G65" i="6"/>
  <c r="F65" i="6"/>
  <c r="E65" i="6"/>
  <c r="D65" i="6"/>
  <c r="C65" i="6"/>
  <c r="H57" i="6"/>
  <c r="G57" i="6"/>
  <c r="F57" i="6"/>
  <c r="E57" i="6"/>
  <c r="D57" i="6"/>
  <c r="C57" i="6"/>
  <c r="H53" i="6"/>
  <c r="G53" i="6"/>
  <c r="F53" i="6"/>
  <c r="E53" i="6"/>
  <c r="D53" i="6"/>
  <c r="C53" i="6"/>
  <c r="H43" i="6"/>
  <c r="G43" i="6"/>
  <c r="F43" i="6"/>
  <c r="E43" i="6"/>
  <c r="D43" i="6"/>
  <c r="C43" i="6"/>
  <c r="H33" i="6"/>
  <c r="G33" i="6"/>
  <c r="F33" i="6"/>
  <c r="E33" i="6"/>
  <c r="D33" i="6"/>
  <c r="C33" i="6"/>
  <c r="H23" i="6"/>
  <c r="G23" i="6"/>
  <c r="F23" i="6"/>
  <c r="E23" i="6"/>
  <c r="D23" i="6"/>
  <c r="C23" i="6"/>
  <c r="H13" i="6"/>
  <c r="G13" i="6"/>
  <c r="F13" i="6"/>
  <c r="E13" i="6"/>
  <c r="D13" i="6"/>
  <c r="C13" i="6"/>
  <c r="H5" i="6"/>
  <c r="G5" i="6"/>
  <c r="F5" i="6"/>
  <c r="E5" i="6"/>
  <c r="D5" i="6"/>
  <c r="C5" i="6"/>
  <c r="D42" i="5" l="1"/>
  <c r="H77" i="6"/>
  <c r="G42" i="5"/>
  <c r="D77" i="6"/>
  <c r="C42" i="5"/>
  <c r="E77" i="6"/>
  <c r="F77" i="6"/>
  <c r="E42" i="5"/>
  <c r="G77" i="6"/>
  <c r="F42" i="5"/>
  <c r="C77" i="6"/>
  <c r="H42" i="5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<sst xmlns="http://schemas.openxmlformats.org/spreadsheetml/2006/main" count="201" uniqueCount="143">
  <si>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</si>
  <si>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</si>
  <si>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</si>
  <si>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</si>
  <si>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</si>
  <si>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</si>
  <si>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</si>
  <si>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</si>
  <si>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</si>
  <si>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</si>
  <si>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</si>
  <si>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</si>
  <si>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</si>
  <si>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</si>
  <si>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</si>
  <si>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</si>
  <si>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</si>
  <si>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</si>
  <si>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</si>
  <si>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</si>
  <si>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</si>
  <si>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</si>
  <si>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</si>
  <si>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</si>
  <si>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</si>
  <si>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</si>
  <si>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</si>
  <si>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</si>
  <si>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</si>
  <si>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</si>
  <si>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</si>
  <si>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</si>
  <si>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</si>
  <si>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</si>
  <si>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</si>
  <si>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</si>
  <si>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</si>
  <si>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</si>
  <si>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</si>
  <si>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</si>
  <si>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</si>
  <si>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</si>
  <si>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</si>
  <si>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</si>
  <si>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</si>
  <si>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</si>
  <si>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</si>
  <si>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</si>
  <si>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</si>
  <si>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</si>
  <si>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</si>
  <si>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</si>
  <si>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</si>
  <si>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</si>
  <si>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</si>
  <si>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</si>
  <si>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</si>
  <si>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</si>
  <si>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</si>
  <si>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</si>
  <si>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</si>
  <si>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</si>
  <si>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</si>
  <si>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</si>
  <si>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</si>
  <si>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</si>
  <si>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</si>
  <si>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</si>
  <si>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</si>
  <si>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</si>
  <si>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</si>
  <si>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</si>
  <si>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</si>
  <si>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</si>
  <si>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</si>
  <si>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</si>
  <si>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</si>
  <si>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</si>
  <si>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</si>
  <si>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</si>
  <si>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</si>
  <si>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</si>
  <si>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</si>
  <si>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</si>
  <si>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</si>
  <si>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</si>
  <si>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</si>
  <si>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</si>
  <si>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</si>
  <si>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</si>
  <si>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</si>
  <si>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</si>
  <si>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</si>
  <si>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</si>
  <si>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</si>
  <si>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</si>
  <si>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</si>
  <si>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</si>
  <si>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</si>
  <si>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</si>
  <si>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</si>
  <si>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</si>
  <si>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</si>
  <si>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</si>
  <si>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</si>
  <si>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</si>
  <si>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</si>
  <si>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</si>
  <si>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</si>
  <si>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</si>
  <si>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</si>
  <si>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</si>
  <si>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</si>
  <si>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</si>
  <si>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</si>
  <si>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</si>
  <si>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</si>
  <si>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</si>
  <si>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</si>
  <si>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</si>
  <si>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</si>
  <si>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</si>
  <si>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</si>
  <si>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</si>
  <si>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</si>
  <si>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</si>
  <si>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</si>
  <si>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</si>
  <si>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CORONEO GTO
ESTADO ANALÍTICO DEL EJERCICIO DEL PRESUPUESTO DE EGRESOS POR OBJETO DEL GASTO (CAPÍTULO Y CONCEPTO)
 AL 31 DE DICIEMBRE DEL 2021</t>
  </si>
  <si>
    <t>SISTEMA PARA EL DESARROLLO INTEGRAL DE LA FAMILIA DEL MUNICIPIO DE CORONEO GTO
ESTADO ANALÍTICO DEL EJERCICIO DEL PRESUPUESTO DE EGRESOS 
CLASIFICACIÓN ECONÓMICA (POR TIPO DE GASTO)
 DEL 1 DE ENERO DEL 2021 AL 31 DE DICIEMBRE DEL 2021</t>
  </si>
  <si>
    <t>SISTEMA PARA EL DESARROLLO INTEGRAL DE LA FAMILIA DEL MUNICIPIO DE CORONEO GTO
ESTADO ANALÍTICO DEL EJERCICIO DEL PRESUPUESTO DE EGRESOS 
CLASIFICACIÓN FUNCIONAL (FINALIDAD Y FUNCIÓN)
 DEL 01 DE ENERO DEL 2021 AL 31 DE DICIEMBRE DEL 2021</t>
  </si>
  <si>
    <t>SECTOR PARAESTATAL DEL GOBIERNO MUNICIPAL DE SISTEMA PARA EL DESARROLLO INTEGRAL DE LA FAMILIA DEL MUNICIPIO DE CORONEO GTO
ESTADO ANALÍTICO DEL EJERCICIO DEL PRESUPUESTO DE EGRESOS 
CLASIFICACIÓN ADMINISTRATIVA
DEL 1 DE ENERO DEL 2021 AL 31 DE DICIEMBRE DEL 2021</t>
  </si>
  <si>
    <t>GOBIERNO MUNICIPAL DE SISTEMA PARA EL DESARROLLO INTEGRAL DE LA FAMILIA DEL MUNICIPIO DE CORONEO GTO
ESTADO ANALÍTICO DEL EJERCICIO DEL PRESUPUESTO DE EGRESOS 
CLASIFICACIÓN ADMINISTRATIVA
DEL 1 DE ENERO DEL 2021 AL 31 DE DICIEMBRE DEL 2021</t>
  </si>
  <si>
    <t>04102 Direccion</t>
  </si>
  <si>
    <t>04103 Presidencia</t>
  </si>
  <si>
    <t>04201 Cadi</t>
  </si>
  <si>
    <t>04203 Centro gerontologico</t>
  </si>
  <si>
    <t>04205 Mi casa diferente</t>
  </si>
  <si>
    <t>04206 Preverp</t>
  </si>
  <si>
    <t>04207 Procuraduria auxiliar</t>
  </si>
  <si>
    <t>04208 Programa alimentario</t>
  </si>
  <si>
    <t>04209 Red movil</t>
  </si>
  <si>
    <t>SISTEMA PARA EL DESARROLLO INTEGRAL DE LA FAMILIA DEL MUNICIPIO DE CORONEO GTO
ESTADO ANALÍTICO DEL EJERCICIO DEL PRESUPUESTO DE EGRESOS 
CLASIFICACIÓN ADMINISTRATIVA
DEL 1 DE ENERO DEL 2021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</si>
</sst>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4" fontId="2" fillId="0" borderId="15" xfId="0" applyNumberFormat="1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f t="shared" ref="C5:H5" si="0">SUM(C6:C12)</f>
        <v>4438726.24</v>
      </c>
      <c r="D5" s="14">
        <f t="shared" si="0"/>
        <v>4202449.82</v>
      </c>
      <c r="E5" s="14">
        <f t="shared" si="0"/>
        <v>8641176.0600000005</v>
      </c>
      <c r="F5" s="14">
        <f t="shared" si="0"/>
        <v>4690075.05</v>
      </c>
      <c r="G5" s="14">
        <f t="shared" si="0"/>
        <v>4698457.46</v>
      </c>
      <c r="H5" s="14">
        <f t="shared" si="0"/>
        <v>3951101.01</v>
      </c>
    </row>
    <row r="6" spans="1:8" x14ac:dyDescent="0.2">
      <c r="A6" s="5"/>
      <c r="B6" s="11" t="s">
        <v>70</v>
      </c>
      <c r="C6" s="15">
        <v>3075762.72</v>
      </c>
      <c r="D6" s="15">
        <v>2401946.0699999998</v>
      </c>
      <c r="E6" s="15">
        <v>5477708.79</v>
      </c>
      <c r="F6" s="15">
        <v>2656760.7799999998</v>
      </c>
      <c r="G6" s="15">
        <v>2684573.73</v>
      </c>
      <c r="H6" s="15">
        <v>2820948.01</v>
      </c>
    </row>
    <row r="7" spans="1:8" x14ac:dyDescent="0.2">
      <c r="A7" s="5"/>
      <c r="B7" s="11" t="s">
        <v>71</v>
      </c>
      <c r="C7" s="15">
        <v>53500</v>
      </c>
      <c r="D7" s="15">
        <v>-53500</v>
      </c>
      <c r="E7" s="15">
        <v>0</v>
      </c>
      <c r="F7" s="15">
        <v>665.64</v>
      </c>
      <c r="G7" s="15">
        <v>665.64</v>
      </c>
      <c r="H7" s="15">
        <v>-665.64</v>
      </c>
    </row>
    <row r="8" spans="1:8" x14ac:dyDescent="0.2">
      <c r="A8" s="5"/>
      <c r="B8" s="11" t="s">
        <v>72</v>
      </c>
      <c r="C8" s="15">
        <v>425855.2</v>
      </c>
      <c r="D8" s="15">
        <v>355510.1</v>
      </c>
      <c r="E8" s="15">
        <v>781365.3</v>
      </c>
      <c r="F8" s="15">
        <v>394988.86</v>
      </c>
      <c r="G8" s="15">
        <v>394988.86</v>
      </c>
      <c r="H8" s="15">
        <v>386376.44</v>
      </c>
    </row>
    <row r="9" spans="1:8" x14ac:dyDescent="0.2">
      <c r="A9" s="5"/>
      <c r="B9" s="11" t="s">
        <v>35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5"/>
      <c r="B10" s="11" t="s">
        <v>73</v>
      </c>
      <c r="C10" s="15">
        <v>883608.32</v>
      </c>
      <c r="D10" s="15">
        <v>1498493.65</v>
      </c>
      <c r="E10" s="15">
        <v>2382101.9700000002</v>
      </c>
      <c r="F10" s="15">
        <v>1637659.77</v>
      </c>
      <c r="G10" s="15">
        <v>1618229.23</v>
      </c>
      <c r="H10" s="15">
        <v>744442.2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50" t="s">
        <v>62</v>
      </c>
      <c r="B13" s="7"/>
      <c r="C13" s="15">
        <f t="shared" ref="C13:H13" si="1">SUM(C14:C22)</f>
        <v>336480</v>
      </c>
      <c r="D13" s="15">
        <f t="shared" si="1"/>
        <v>-105150.14</v>
      </c>
      <c r="E13" s="15">
        <f t="shared" si="1"/>
        <v>231329.86</v>
      </c>
      <c r="F13" s="15">
        <f t="shared" si="1"/>
        <v>232019.34</v>
      </c>
      <c r="G13" s="15">
        <f t="shared" si="1"/>
        <v>227298.24</v>
      </c>
      <c r="H13" s="15">
        <f t="shared" si="1"/>
        <v>-689.47999999999593</v>
      </c>
    </row>
    <row r="14" spans="1:8" x14ac:dyDescent="0.2">
      <c r="A14" s="5"/>
      <c r="B14" s="11" t="s">
        <v>75</v>
      </c>
      <c r="C14" s="15">
        <v>59980</v>
      </c>
      <c r="D14" s="15">
        <v>-12915.14</v>
      </c>
      <c r="E14" s="15">
        <v>47064.86</v>
      </c>
      <c r="F14" s="15">
        <v>33784.35</v>
      </c>
      <c r="G14" s="15">
        <v>33784.35</v>
      </c>
      <c r="H14" s="15">
        <v>13280.51</v>
      </c>
    </row>
    <row r="15" spans="1:8" x14ac:dyDescent="0.2">
      <c r="A15" s="5"/>
      <c r="B15" s="11" t="s">
        <v>76</v>
      </c>
      <c r="C15" s="15">
        <v>59000</v>
      </c>
      <c r="D15" s="15">
        <v>-61000</v>
      </c>
      <c r="E15" s="15">
        <v>-2000</v>
      </c>
      <c r="F15" s="15">
        <v>57611.22</v>
      </c>
      <c r="G15" s="15">
        <v>52890.12</v>
      </c>
      <c r="H15" s="15">
        <v>-59611.22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78</v>
      </c>
      <c r="C17" s="15">
        <v>7500</v>
      </c>
      <c r="D17" s="15">
        <v>-3500</v>
      </c>
      <c r="E17" s="15">
        <v>4000</v>
      </c>
      <c r="F17" s="15">
        <v>3912</v>
      </c>
      <c r="G17" s="15">
        <v>3912</v>
      </c>
      <c r="H17" s="15">
        <v>88</v>
      </c>
    </row>
    <row r="18" spans="1:8" x14ac:dyDescent="0.2">
      <c r="A18" s="5"/>
      <c r="B18" s="11" t="s">
        <v>79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5"/>
      <c r="B19" s="11" t="s">
        <v>80</v>
      </c>
      <c r="C19" s="15">
        <v>205000</v>
      </c>
      <c r="D19" s="15">
        <v>-25000</v>
      </c>
      <c r="E19" s="15">
        <v>180000</v>
      </c>
      <c r="F19" s="15">
        <v>136296.76999999999</v>
      </c>
      <c r="G19" s="15">
        <v>136296.76999999999</v>
      </c>
      <c r="H19" s="15">
        <v>43703.23</v>
      </c>
    </row>
    <row r="20" spans="1:8" x14ac:dyDescent="0.2">
      <c r="A20" s="5"/>
      <c r="B20" s="11" t="s">
        <v>81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83</v>
      </c>
      <c r="C22" s="15">
        <v>5000</v>
      </c>
      <c r="D22" s="15">
        <v>-2735</v>
      </c>
      <c r="E22" s="15">
        <v>2265</v>
      </c>
      <c r="F22" s="15">
        <v>415</v>
      </c>
      <c r="G22" s="15">
        <v>415</v>
      </c>
      <c r="H22" s="15">
        <v>1850</v>
      </c>
    </row>
    <row r="23" spans="1:8" x14ac:dyDescent="0.2">
      <c r="A23" s="50" t="s">
        <v>63</v>
      </c>
      <c r="B23" s="7"/>
      <c r="C23" s="15">
        <f t="shared" ref="C23:H23" si="2">SUM(C24:C32)</f>
        <v>446060</v>
      </c>
      <c r="D23" s="15">
        <f t="shared" si="2"/>
        <v>-52837.490000000005</v>
      </c>
      <c r="E23" s="15">
        <f t="shared" si="2"/>
        <v>393222.51</v>
      </c>
      <c r="F23" s="15">
        <f t="shared" si="2"/>
        <v>288299.62000000005</v>
      </c>
      <c r="G23" s="15">
        <f t="shared" si="2"/>
        <v>284785.60000000003</v>
      </c>
      <c r="H23" s="15">
        <f t="shared" si="2"/>
        <v>104922.89</v>
      </c>
    </row>
    <row r="24" spans="1:8" x14ac:dyDescent="0.2">
      <c r="A24" s="5"/>
      <c r="B24" s="11" t="s">
        <v>84</v>
      </c>
      <c r="C24" s="15">
        <v>49400</v>
      </c>
      <c r="D24" s="15">
        <v>-18011.84</v>
      </c>
      <c r="E24" s="15">
        <v>31388.16</v>
      </c>
      <c r="F24" s="15">
        <v>30299.16</v>
      </c>
      <c r="G24" s="15">
        <v>30299.16</v>
      </c>
      <c r="H24" s="15">
        <v>1089</v>
      </c>
    </row>
    <row r="25" spans="1:8" x14ac:dyDescent="0.2">
      <c r="A25" s="5"/>
      <c r="B25" s="11" t="s">
        <v>85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5"/>
      <c r="B26" s="11" t="s">
        <v>86</v>
      </c>
      <c r="C26" s="15">
        <v>0</v>
      </c>
      <c r="D26" s="15">
        <v>5000</v>
      </c>
      <c r="E26" s="15">
        <v>5000</v>
      </c>
      <c r="F26" s="15">
        <v>1557</v>
      </c>
      <c r="G26" s="15">
        <v>1557</v>
      </c>
      <c r="H26" s="15">
        <v>3443</v>
      </c>
    </row>
    <row r="27" spans="1:8" x14ac:dyDescent="0.2">
      <c r="A27" s="5"/>
      <c r="B27" s="11" t="s">
        <v>87</v>
      </c>
      <c r="C27" s="15">
        <v>34200</v>
      </c>
      <c r="D27" s="15">
        <v>31512.78</v>
      </c>
      <c r="E27" s="15">
        <v>65712.78</v>
      </c>
      <c r="F27" s="15">
        <v>66913.38</v>
      </c>
      <c r="G27" s="15">
        <v>66913.38</v>
      </c>
      <c r="H27" s="15">
        <v>-1200.5999999999999</v>
      </c>
    </row>
    <row r="28" spans="1:8" x14ac:dyDescent="0.2">
      <c r="A28" s="5"/>
      <c r="B28" s="11" t="s">
        <v>88</v>
      </c>
      <c r="C28" s="15">
        <v>26080</v>
      </c>
      <c r="D28" s="15">
        <v>61278.77</v>
      </c>
      <c r="E28" s="15">
        <v>87358.77</v>
      </c>
      <c r="F28" s="15">
        <v>73822.05</v>
      </c>
      <c r="G28" s="15">
        <v>70308.03</v>
      </c>
      <c r="H28" s="15">
        <v>13536.72</v>
      </c>
    </row>
    <row r="29" spans="1:8" x14ac:dyDescent="0.2">
      <c r="A29" s="5"/>
      <c r="B29" s="11" t="s">
        <v>89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5"/>
      <c r="B30" s="11" t="s">
        <v>90</v>
      </c>
      <c r="C30" s="15">
        <v>30000</v>
      </c>
      <c r="D30" s="15">
        <v>-8000</v>
      </c>
      <c r="E30" s="15">
        <v>22000</v>
      </c>
      <c r="F30" s="15">
        <v>16837.23</v>
      </c>
      <c r="G30" s="15">
        <v>16837.23</v>
      </c>
      <c r="H30" s="15">
        <v>5162.7700000000004</v>
      </c>
    </row>
    <row r="31" spans="1:8" x14ac:dyDescent="0.2">
      <c r="A31" s="5"/>
      <c r="B31" s="11" t="s">
        <v>91</v>
      </c>
      <c r="C31" s="15">
        <v>15000</v>
      </c>
      <c r="D31" s="15">
        <v>-14900</v>
      </c>
      <c r="E31" s="15">
        <v>100</v>
      </c>
      <c r="F31" s="15">
        <v>0</v>
      </c>
      <c r="G31" s="15">
        <v>0</v>
      </c>
      <c r="H31" s="15">
        <v>100</v>
      </c>
    </row>
    <row r="32" spans="1:8" x14ac:dyDescent="0.2">
      <c r="A32" s="5"/>
      <c r="B32" s="11" t="s">
        <v>19</v>
      </c>
      <c r="C32" s="15">
        <v>291380</v>
      </c>
      <c r="D32" s="15">
        <v>-109717.2</v>
      </c>
      <c r="E32" s="15">
        <v>181662.8</v>
      </c>
      <c r="F32" s="15">
        <v>98870.8</v>
      </c>
      <c r="G32" s="15">
        <v>98870.8</v>
      </c>
      <c r="H32" s="15">
        <v>82792</v>
      </c>
    </row>
    <row r="33" spans="1:8" x14ac:dyDescent="0.2">
      <c r="A33" s="50" t="s">
        <v>64</v>
      </c>
      <c r="B33" s="7"/>
      <c r="C33" s="15">
        <f t="shared" ref="C33:H33" si="3">SUM(C34:C42)</f>
        <v>5000</v>
      </c>
      <c r="D33" s="15">
        <f t="shared" si="3"/>
        <v>-4900</v>
      </c>
      <c r="E33" s="15">
        <f t="shared" si="3"/>
        <v>100</v>
      </c>
      <c r="F33" s="15">
        <f t="shared" si="3"/>
        <v>0</v>
      </c>
      <c r="G33" s="15">
        <f t="shared" si="3"/>
        <v>0</v>
      </c>
      <c r="H33" s="15">
        <f t="shared" si="3"/>
        <v>100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95</v>
      </c>
      <c r="C37" s="15">
        <v>5000</v>
      </c>
      <c r="D37" s="15">
        <v>-4900</v>
      </c>
      <c r="E37" s="15">
        <v>100</v>
      </c>
      <c r="F37" s="15">
        <v>0</v>
      </c>
      <c r="G37" s="15">
        <v>0</v>
      </c>
      <c r="H37" s="15">
        <v>100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50" t="s">
        <v>65</v>
      </c>
      <c r="B43" s="7"/>
      <c r="C43" s="15">
        <f t="shared" ref="C43:H43" si="4">SUM(C44:C52)</f>
        <v>28000</v>
      </c>
      <c r="D43" s="15">
        <f t="shared" si="4"/>
        <v>3340</v>
      </c>
      <c r="E43" s="15">
        <f t="shared" si="4"/>
        <v>31340</v>
      </c>
      <c r="F43" s="15">
        <f t="shared" si="4"/>
        <v>16240</v>
      </c>
      <c r="G43" s="15">
        <f t="shared" si="4"/>
        <v>16240</v>
      </c>
      <c r="H43" s="15">
        <f t="shared" si="4"/>
        <v>15100</v>
      </c>
    </row>
    <row r="44" spans="1:8" x14ac:dyDescent="0.2">
      <c r="A44" s="5"/>
      <c r="B44" s="11" t="s">
        <v>99</v>
      </c>
      <c r="C44" s="15">
        <v>18000</v>
      </c>
      <c r="D44" s="15">
        <v>-2900</v>
      </c>
      <c r="E44" s="15">
        <v>15100</v>
      </c>
      <c r="F44" s="15">
        <v>0</v>
      </c>
      <c r="G44" s="15">
        <v>0</v>
      </c>
      <c r="H44" s="15">
        <v>15100</v>
      </c>
    </row>
    <row r="45" spans="1:8" x14ac:dyDescent="0.2">
      <c r="A45" s="5"/>
      <c r="B45" s="11" t="s">
        <v>100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102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10000</v>
      </c>
      <c r="D52" s="15">
        <v>6240</v>
      </c>
      <c r="E52" s="15">
        <v>16240</v>
      </c>
      <c r="F52" s="15">
        <v>16240</v>
      </c>
      <c r="G52" s="15">
        <v>16240</v>
      </c>
      <c r="H52" s="15">
        <v>0</v>
      </c>
    </row>
    <row r="53" spans="1:8" x14ac:dyDescent="0.2">
      <c r="A53" s="50" t="s">
        <v>66</v>
      </c>
      <c r="B53" s="7"/>
      <c r="C53" s="15">
        <f t="shared" ref="C53:H53" si="5">SUM(C54:C56)</f>
        <v>0</v>
      </c>
      <c r="D53" s="15">
        <f t="shared" si="5"/>
        <v>0</v>
      </c>
      <c r="E53" s="15">
        <f t="shared" si="5"/>
        <v>0</v>
      </c>
      <c r="F53" s="15">
        <f t="shared" si="5"/>
        <v>0</v>
      </c>
      <c r="G53" s="15">
        <f t="shared" si="5"/>
        <v>0</v>
      </c>
      <c r="H53" s="15">
        <f t="shared" si="5"/>
        <v>0</v>
      </c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5"/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50" t="s">
        <v>67</v>
      </c>
      <c r="B57" s="7"/>
      <c r="C57" s="15">
        <f t="shared" ref="C57:H57" si="6">SUM(C58:C64)</f>
        <v>0</v>
      </c>
      <c r="D57" s="15">
        <f t="shared" si="6"/>
        <v>0</v>
      </c>
      <c r="E57" s="15">
        <f t="shared" si="6"/>
        <v>0</v>
      </c>
      <c r="F57" s="15">
        <f t="shared" si="6"/>
        <v>0</v>
      </c>
      <c r="G57" s="15">
        <f t="shared" si="6"/>
        <v>0</v>
      </c>
      <c r="H57" s="15">
        <f t="shared" si="6"/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50" t="s">
        <v>68</v>
      </c>
      <c r="B65" s="7"/>
      <c r="C65" s="15">
        <f t="shared" ref="C65:H65" si="7">SUM(C66:C68)</f>
        <v>0</v>
      </c>
      <c r="D65" s="15">
        <f t="shared" si="7"/>
        <v>0</v>
      </c>
      <c r="E65" s="15">
        <f t="shared" si="7"/>
        <v>0</v>
      </c>
      <c r="F65" s="15">
        <f t="shared" si="7"/>
        <v>0</v>
      </c>
      <c r="G65" s="15">
        <f t="shared" si="7"/>
        <v>0</v>
      </c>
      <c r="H65" s="15">
        <f t="shared" si="7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50" t="s">
        <v>69</v>
      </c>
      <c r="B69" s="7"/>
      <c r="C69" s="15">
        <f t="shared" ref="C69:H69" si="8">SUM(C70:C76)</f>
        <v>0</v>
      </c>
      <c r="D69" s="15">
        <f t="shared" si="8"/>
        <v>0</v>
      </c>
      <c r="E69" s="15">
        <f t="shared" si="8"/>
        <v>0</v>
      </c>
      <c r="F69" s="15">
        <f t="shared" si="8"/>
        <v>0</v>
      </c>
      <c r="G69" s="15">
        <f t="shared" si="8"/>
        <v>0</v>
      </c>
      <c r="H69" s="15">
        <f t="shared" si="8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f t="shared" ref="C77:H77" si="9">C69+C65+C57+C53+C43+C33+C23+C13+C5</f>
        <v>5254266.24</v>
      </c>
      <c r="D77" s="17">
        <f t="shared" si="9"/>
        <v>4042902.1900000004</v>
      </c>
      <c r="E77" s="17">
        <f t="shared" si="9"/>
        <v>9297168.4299999997</v>
      </c>
      <c r="F77" s="17">
        <f t="shared" si="9"/>
        <v>5226634.01</v>
      </c>
      <c r="G77" s="17">
        <f t="shared" si="9"/>
        <v>5226781.3</v>
      </c>
      <c r="H77" s="17">
        <f t="shared" si="9"/>
        <v>4070534.42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>
      <selection activeCell="C15" sqref="C15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63">
        <v>5226266.24</v>
      </c>
      <c r="D6" s="63">
        <v>4039562.19</v>
      </c>
      <c r="E6" s="63">
        <v>9265828.4299999997</v>
      </c>
      <c r="F6" s="63">
        <v>5210394.01</v>
      </c>
      <c r="G6" s="63">
        <v>5210541.3</v>
      </c>
      <c r="H6" s="63">
        <v>4055434.42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63">
        <v>28000</v>
      </c>
      <c r="D8" s="63">
        <v>3340</v>
      </c>
      <c r="E8" s="63">
        <v>31340</v>
      </c>
      <c r="F8" s="63">
        <v>16240</v>
      </c>
      <c r="G8" s="63">
        <v>16240</v>
      </c>
      <c r="H8" s="63">
        <v>15100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 t="shared" ref="C16:H16" si="0">C14+C12+C10+C8+C6</f>
        <v>5254266.24</v>
      </c>
      <c r="D16" s="17">
        <f t="shared" si="0"/>
        <v>4042902.19</v>
      </c>
      <c r="E16" s="17">
        <f t="shared" si="0"/>
        <v>9297168.4299999997</v>
      </c>
      <c r="F16" s="17">
        <f t="shared" si="0"/>
        <v>5226634.01</v>
      </c>
      <c r="G16" s="17">
        <f t="shared" si="0"/>
        <v>5226781.3</v>
      </c>
      <c r="H16" s="17">
        <f t="shared" si="0"/>
        <v>4070534.42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opLeftCell="A19" workbookViewId="0">
      <selection activeCell="C19" sqref="C1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133</v>
      </c>
      <c r="B7" s="24"/>
      <c r="C7" s="15">
        <v>2153943.52</v>
      </c>
      <c r="D7" s="15">
        <v>3937202.18</v>
      </c>
      <c r="E7" s="15">
        <v>6091145.7000000002</v>
      </c>
      <c r="F7" s="15">
        <v>5037984.22</v>
      </c>
      <c r="G7" s="15">
        <v>5042852.6100000003</v>
      </c>
      <c r="H7" s="15">
        <v>1053161.48</v>
      </c>
    </row>
    <row r="8" spans="1:8" x14ac:dyDescent="0.2">
      <c r="A8" s="4" t="s">
        <v>134</v>
      </c>
      <c r="B8" s="24"/>
      <c r="C8" s="15">
        <v>3075762.72</v>
      </c>
      <c r="D8" s="15">
        <v>0</v>
      </c>
      <c r="E8" s="15">
        <v>3075762.72</v>
      </c>
      <c r="F8" s="15">
        <v>0</v>
      </c>
      <c r="G8" s="15">
        <v>0</v>
      </c>
      <c r="H8" s="15">
        <v>3075762.72</v>
      </c>
    </row>
    <row r="9" spans="1:8" x14ac:dyDescent="0.2">
      <c r="A9" s="4" t="s">
        <v>135</v>
      </c>
      <c r="B9" s="24"/>
      <c r="C9" s="15">
        <v>13480</v>
      </c>
      <c r="D9" s="15">
        <v>53580.93</v>
      </c>
      <c r="E9" s="15">
        <v>67060.929999999993</v>
      </c>
      <c r="F9" s="15">
        <v>125040.65</v>
      </c>
      <c r="G9" s="15">
        <v>120319.55</v>
      </c>
      <c r="H9" s="15">
        <v>-57979.72</v>
      </c>
    </row>
    <row r="10" spans="1:8" x14ac:dyDescent="0.2">
      <c r="A10" s="4" t="s">
        <v>136</v>
      </c>
      <c r="B10" s="24"/>
      <c r="C10" s="15">
        <v>4080</v>
      </c>
      <c r="D10" s="15">
        <v>3387.47</v>
      </c>
      <c r="E10" s="15">
        <v>7467.47</v>
      </c>
      <c r="F10" s="15">
        <v>7299.89</v>
      </c>
      <c r="G10" s="15">
        <v>7299.89</v>
      </c>
      <c r="H10" s="15">
        <v>167.58</v>
      </c>
    </row>
    <row r="11" spans="1:8" x14ac:dyDescent="0.2">
      <c r="A11" s="4" t="s">
        <v>137</v>
      </c>
      <c r="B11" s="24"/>
      <c r="C11" s="15">
        <v>7000</v>
      </c>
      <c r="D11" s="15">
        <v>-3000</v>
      </c>
      <c r="E11" s="15">
        <v>4000</v>
      </c>
      <c r="F11" s="15">
        <v>3912</v>
      </c>
      <c r="G11" s="15">
        <v>3912</v>
      </c>
      <c r="H11" s="15">
        <v>88</v>
      </c>
    </row>
    <row r="12" spans="1:8" x14ac:dyDescent="0.2">
      <c r="A12" s="4" t="s">
        <v>138</v>
      </c>
      <c r="B12" s="24"/>
      <c r="C12" s="15">
        <v>0</v>
      </c>
      <c r="D12" s="15">
        <v>2902.47</v>
      </c>
      <c r="E12" s="15">
        <v>2902.47</v>
      </c>
      <c r="F12" s="15">
        <v>2902.47</v>
      </c>
      <c r="G12" s="15">
        <v>2902.47</v>
      </c>
      <c r="H12" s="15">
        <v>0</v>
      </c>
    </row>
    <row r="13" spans="1:8" x14ac:dyDescent="0.2">
      <c r="A13" s="4" t="s">
        <v>139</v>
      </c>
      <c r="B13" s="24"/>
      <c r="C13" s="15">
        <v>0</v>
      </c>
      <c r="D13" s="15">
        <v>0</v>
      </c>
      <c r="E13" s="15">
        <v>0</v>
      </c>
      <c r="F13" s="15">
        <v>665.64</v>
      </c>
      <c r="G13" s="15">
        <v>665.64</v>
      </c>
      <c r="H13" s="15">
        <v>-665.64</v>
      </c>
    </row>
    <row r="14" spans="1:8" x14ac:dyDescent="0.2">
      <c r="A14" s="4" t="s">
        <v>140</v>
      </c>
      <c r="B14" s="24"/>
      <c r="C14" s="15">
        <v>0</v>
      </c>
      <c r="D14" s="15">
        <v>23413.23</v>
      </c>
      <c r="E14" s="15">
        <v>23413.23</v>
      </c>
      <c r="F14" s="15">
        <v>23413.23</v>
      </c>
      <c r="G14" s="15">
        <v>23413.23</v>
      </c>
      <c r="H14" s="15">
        <v>0</v>
      </c>
    </row>
    <row r="15" spans="1:8" x14ac:dyDescent="0.2">
      <c r="A15" s="4" t="s">
        <v>141</v>
      </c>
      <c r="B15" s="24"/>
      <c r="C15" s="15">
        <v>0</v>
      </c>
      <c r="D15" s="15">
        <v>25415.91</v>
      </c>
      <c r="E15" s="15">
        <v>25415.91</v>
      </c>
      <c r="F15" s="15">
        <v>25415.91</v>
      </c>
      <c r="G15" s="15">
        <v>25415.91</v>
      </c>
      <c r="H15" s="15">
        <v>0</v>
      </c>
    </row>
    <row r="16" spans="1:8" x14ac:dyDescent="0.2">
      <c r="A16" s="4"/>
      <c r="B16" s="24"/>
      <c r="C16" s="15"/>
      <c r="D16" s="15"/>
      <c r="E16" s="15"/>
      <c r="F16" s="15"/>
      <c r="G16" s="15"/>
      <c r="H16" s="15"/>
    </row>
    <row r="17" spans="1:8" x14ac:dyDescent="0.2">
      <c r="A17" s="4"/>
      <c r="B17" s="27"/>
      <c r="C17" s="16"/>
      <c r="D17" s="16"/>
      <c r="E17" s="16"/>
      <c r="F17" s="16"/>
      <c r="G17" s="16"/>
      <c r="H17" s="16"/>
    </row>
    <row r="18" spans="1:8" x14ac:dyDescent="0.2">
      <c r="A18" s="28"/>
      <c r="B18" s="49" t="s">
        <v>53</v>
      </c>
      <c r="C18" s="25">
        <v>5254266.24</v>
      </c>
      <c r="D18" s="25">
        <v>4042902.19</v>
      </c>
      <c r="E18" s="25">
        <v>9297168.4299999997</v>
      </c>
      <c r="F18" s="25">
        <v>5226634.01</v>
      </c>
      <c r="G18" s="25">
        <v>5226781.3</v>
      </c>
      <c r="H18" s="25">
        <v>4070534.42</v>
      </c>
    </row>
    <row r="21" spans="1:8" ht="45" customHeight="1" x14ac:dyDescent="0.2">
      <c r="A21" s="52" t="s">
        <v>132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54</v>
      </c>
      <c r="B23" s="58"/>
      <c r="C23" s="52" t="s">
        <v>60</v>
      </c>
      <c r="D23" s="53"/>
      <c r="E23" s="53"/>
      <c r="F23" s="53"/>
      <c r="G23" s="54"/>
      <c r="H23" s="55" t="s">
        <v>59</v>
      </c>
    </row>
    <row r="24" spans="1:8" ht="22.5" x14ac:dyDescent="0.2">
      <c r="A24" s="59"/>
      <c r="B24" s="60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6"/>
    </row>
    <row r="25" spans="1:8" x14ac:dyDescent="0.2">
      <c r="A25" s="61"/>
      <c r="B25" s="62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30"/>
      <c r="B26" s="31"/>
      <c r="C26" s="35"/>
      <c r="D26" s="35"/>
      <c r="E26" s="35"/>
      <c r="F26" s="35"/>
      <c r="G26" s="35"/>
      <c r="H26" s="35"/>
    </row>
    <row r="27" spans="1:8" x14ac:dyDescent="0.2">
      <c r="A27" s="4" t="s">
        <v>8</v>
      </c>
      <c r="B27" s="2"/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</row>
    <row r="28" spans="1:8" x14ac:dyDescent="0.2">
      <c r="A28" s="4" t="s">
        <v>9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 t="s">
        <v>10</v>
      </c>
      <c r="B29" s="2"/>
      <c r="C29" s="36"/>
      <c r="D29" s="36"/>
      <c r="E29" s="36"/>
      <c r="F29" s="36"/>
      <c r="G29" s="36"/>
      <c r="H29" s="36"/>
    </row>
    <row r="30" spans="1:8" x14ac:dyDescent="0.2">
      <c r="A30" s="4" t="s">
        <v>11</v>
      </c>
      <c r="B30" s="2"/>
      <c r="C30" s="36"/>
      <c r="D30" s="36"/>
      <c r="E30" s="36"/>
      <c r="F30" s="36"/>
      <c r="G30" s="36"/>
      <c r="H30" s="36"/>
    </row>
    <row r="31" spans="1:8" x14ac:dyDescent="0.2">
      <c r="A31" s="4"/>
      <c r="B31" s="2"/>
      <c r="C31" s="37"/>
      <c r="D31" s="37"/>
      <c r="E31" s="37"/>
      <c r="F31" s="37"/>
      <c r="G31" s="37"/>
      <c r="H31" s="37"/>
    </row>
    <row r="32" spans="1:8" x14ac:dyDescent="0.2">
      <c r="A32" s="28"/>
      <c r="B32" s="49" t="s">
        <v>53</v>
      </c>
      <c r="C32" s="25">
        <f t="shared" ref="C32:H32" si="0">C30+C29+C28+C27</f>
        <v>0</v>
      </c>
      <c r="D32" s="25">
        <f t="shared" si="0"/>
        <v>0</v>
      </c>
      <c r="E32" s="25">
        <f t="shared" si="0"/>
        <v>0</v>
      </c>
      <c r="F32" s="25">
        <f t="shared" si="0"/>
        <v>0</v>
      </c>
      <c r="G32" s="25">
        <f t="shared" si="0"/>
        <v>0</v>
      </c>
      <c r="H32" s="25">
        <f t="shared" si="0"/>
        <v>0</v>
      </c>
    </row>
    <row r="35" spans="1:9" ht="45" customHeight="1" x14ac:dyDescent="0.2">
      <c r="A35" s="52" t="s">
        <v>131</v>
      </c>
      <c r="B35" s="53"/>
      <c r="C35" s="53"/>
      <c r="D35" s="53"/>
      <c r="E35" s="53"/>
      <c r="F35" s="53"/>
      <c r="G35" s="53"/>
      <c r="H35" s="54"/>
    </row>
    <row r="36" spans="1:9" x14ac:dyDescent="0.2">
      <c r="A36" s="57" t="s">
        <v>54</v>
      </c>
      <c r="B36" s="58"/>
      <c r="C36" s="52" t="s">
        <v>60</v>
      </c>
      <c r="D36" s="53"/>
      <c r="E36" s="53"/>
      <c r="F36" s="53"/>
      <c r="G36" s="54"/>
      <c r="H36" s="55" t="s">
        <v>59</v>
      </c>
    </row>
    <row r="37" spans="1:9" ht="22.5" x14ac:dyDescent="0.2">
      <c r="A37" s="59"/>
      <c r="B37" s="60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6"/>
    </row>
    <row r="38" spans="1:9" x14ac:dyDescent="0.2">
      <c r="A38" s="61"/>
      <c r="B38" s="62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9" x14ac:dyDescent="0.2">
      <c r="A39" s="30"/>
      <c r="B39" s="31"/>
      <c r="C39" s="35"/>
      <c r="D39" s="35"/>
      <c r="E39" s="35"/>
      <c r="F39" s="35"/>
      <c r="G39" s="35"/>
      <c r="H39" s="35"/>
    </row>
    <row r="40" spans="1:9" ht="22.5" x14ac:dyDescent="0.2">
      <c r="A40" s="4"/>
      <c r="B40" s="33" t="s">
        <v>13</v>
      </c>
      <c r="C40" s="36">
        <v>5254266.24</v>
      </c>
      <c r="D40" s="36">
        <v>4042902.19</v>
      </c>
      <c r="E40" s="36">
        <v>9297168.4299999997</v>
      </c>
      <c r="F40" s="36">
        <v>5226634.01</v>
      </c>
      <c r="G40" s="36">
        <v>5226781.3</v>
      </c>
      <c r="H40" s="36">
        <v>4070534.42</v>
      </c>
      <c r="I40" s="51"/>
    </row>
    <row r="41" spans="1:9" x14ac:dyDescent="0.2">
      <c r="A41" s="4"/>
      <c r="B41" s="33"/>
      <c r="C41" s="36"/>
      <c r="D41" s="36"/>
      <c r="E41" s="36"/>
      <c r="F41" s="36"/>
      <c r="G41" s="36"/>
      <c r="H41" s="36"/>
    </row>
    <row r="42" spans="1:9" x14ac:dyDescent="0.2">
      <c r="A42" s="4"/>
      <c r="B42" s="33" t="s">
        <v>12</v>
      </c>
      <c r="C42" s="36"/>
      <c r="D42" s="36"/>
      <c r="E42" s="36"/>
      <c r="F42" s="36"/>
      <c r="G42" s="36"/>
      <c r="H42" s="36"/>
    </row>
    <row r="43" spans="1:9" x14ac:dyDescent="0.2">
      <c r="A43" s="4"/>
      <c r="B43" s="33"/>
      <c r="C43" s="36"/>
      <c r="D43" s="36"/>
      <c r="E43" s="36"/>
      <c r="F43" s="36"/>
      <c r="G43" s="36"/>
      <c r="H43" s="36"/>
    </row>
    <row r="44" spans="1:9" ht="22.5" x14ac:dyDescent="0.2">
      <c r="A44" s="4"/>
      <c r="B44" s="33" t="s">
        <v>14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51"/>
    </row>
    <row r="45" spans="1:9" x14ac:dyDescent="0.2">
      <c r="A45" s="4"/>
      <c r="B45" s="33"/>
      <c r="C45" s="36"/>
      <c r="D45" s="36"/>
      <c r="E45" s="36"/>
      <c r="F45" s="36"/>
      <c r="G45" s="36"/>
      <c r="H45" s="36"/>
    </row>
    <row r="46" spans="1:9" ht="22.5" x14ac:dyDescent="0.2">
      <c r="A46" s="4"/>
      <c r="B46" s="33" t="s">
        <v>26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51"/>
    </row>
    <row r="47" spans="1:9" x14ac:dyDescent="0.2">
      <c r="A47" s="4"/>
      <c r="B47" s="33"/>
      <c r="C47" s="36"/>
      <c r="D47" s="36"/>
      <c r="E47" s="36"/>
      <c r="F47" s="36"/>
      <c r="G47" s="36"/>
      <c r="H47" s="36"/>
    </row>
    <row r="48" spans="1:9" ht="22.5" x14ac:dyDescent="0.2">
      <c r="A48" s="4"/>
      <c r="B48" s="33" t="s">
        <v>27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51"/>
    </row>
    <row r="49" spans="1:9" x14ac:dyDescent="0.2">
      <c r="A49" s="4"/>
      <c r="B49" s="33"/>
      <c r="C49" s="36"/>
      <c r="D49" s="36"/>
      <c r="E49" s="36"/>
      <c r="F49" s="36"/>
      <c r="G49" s="36"/>
      <c r="H49" s="36"/>
    </row>
    <row r="50" spans="1:9" ht="22.5" x14ac:dyDescent="0.2">
      <c r="A50" s="4"/>
      <c r="B50" s="33" t="s">
        <v>34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51"/>
    </row>
    <row r="51" spans="1:9" x14ac:dyDescent="0.2">
      <c r="A51" s="4"/>
      <c r="B51" s="33"/>
      <c r="C51" s="36"/>
      <c r="D51" s="36"/>
      <c r="E51" s="36"/>
      <c r="F51" s="36"/>
      <c r="G51" s="36"/>
      <c r="H51" s="36"/>
    </row>
    <row r="52" spans="1:9" x14ac:dyDescent="0.2">
      <c r="A52" s="4"/>
      <c r="B52" s="33" t="s">
        <v>15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</row>
    <row r="53" spans="1:9" x14ac:dyDescent="0.2">
      <c r="A53" s="32"/>
      <c r="B53" s="34"/>
      <c r="C53" s="37"/>
      <c r="D53" s="37"/>
      <c r="E53" s="37"/>
      <c r="F53" s="37"/>
      <c r="G53" s="37"/>
      <c r="H53" s="37"/>
    </row>
    <row r="54" spans="1:9" x14ac:dyDescent="0.2">
      <c r="A54" s="28"/>
      <c r="B54" s="49" t="s">
        <v>53</v>
      </c>
      <c r="C54" s="25">
        <f t="shared" ref="C54:H54" si="1">C52+C50+C48+C46+C44+C42+C40</f>
        <v>5254266.24</v>
      </c>
      <c r="D54" s="25">
        <f t="shared" si="1"/>
        <v>4042902.19</v>
      </c>
      <c r="E54" s="25">
        <f t="shared" si="1"/>
        <v>9297168.4299999997</v>
      </c>
      <c r="F54" s="25">
        <f t="shared" si="1"/>
        <v>5226634.01</v>
      </c>
      <c r="G54" s="25">
        <f t="shared" si="1"/>
        <v>5226781.3</v>
      </c>
      <c r="H54" s="25">
        <f t="shared" si="1"/>
        <v>4070534.42</v>
      </c>
    </row>
  </sheetData>
  <sheetProtection formatCells="0" formatColumns="0" formatRows="0" insertRows="0" deleteRows="0" autoFilter="0"/>
  <mergeCells count="12">
    <mergeCell ref="A35:H35"/>
    <mergeCell ref="A36:B38"/>
    <mergeCell ref="C36:G36"/>
    <mergeCell ref="H36:H37"/>
    <mergeCell ref="C23:G23"/>
    <mergeCell ref="H23:H24"/>
    <mergeCell ref="A1:H1"/>
    <mergeCell ref="A3:B5"/>
    <mergeCell ref="A21:H21"/>
    <mergeCell ref="A23:B2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A22" workbookViewId="0">
      <selection activeCell="C54" sqref="C5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130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>
        <v>5229706.24</v>
      </c>
      <c r="D6" s="15">
        <v>3937202.18</v>
      </c>
      <c r="E6" s="15">
        <v>9166908.4199999999</v>
      </c>
      <c r="F6" s="15">
        <v>5037984.22</v>
      </c>
      <c r="G6" s="15">
        <v>5042852.6100000003</v>
      </c>
      <c r="H6" s="15">
        <v>4128924.2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40"/>
      <c r="B9" s="44" t="s">
        <v>43</v>
      </c>
      <c r="C9" s="15">
        <v>5229706.24</v>
      </c>
      <c r="D9" s="15">
        <v>3937202.18</v>
      </c>
      <c r="E9" s="15">
        <v>9166908.4199999999</v>
      </c>
      <c r="F9" s="15">
        <v>5037984.22</v>
      </c>
      <c r="G9" s="15">
        <v>5042852.6100000003</v>
      </c>
      <c r="H9" s="15">
        <v>4128924.2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40"/>
      <c r="B11" s="44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40"/>
      <c r="B14" s="44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42"/>
      <c r="B15" s="4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">
      <c r="A16" s="43" t="s">
        <v>20</v>
      </c>
      <c r="B16" s="45"/>
      <c r="C16" s="15">
        <v>24560</v>
      </c>
      <c r="D16" s="15">
        <v>105700.01</v>
      </c>
      <c r="E16" s="15">
        <v>130260.01</v>
      </c>
      <c r="F16" s="15">
        <v>188649.79</v>
      </c>
      <c r="G16" s="15">
        <v>183928.69</v>
      </c>
      <c r="H16" s="15">
        <v>-58389.78</v>
      </c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40"/>
      <c r="B18" s="44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40"/>
      <c r="B19" s="44" t="s">
        <v>21</v>
      </c>
      <c r="C19" s="15">
        <v>24560</v>
      </c>
      <c r="D19" s="15">
        <v>105700.01</v>
      </c>
      <c r="E19" s="15">
        <v>130260.01</v>
      </c>
      <c r="F19" s="15">
        <v>188649.79</v>
      </c>
      <c r="G19" s="15">
        <v>183928.69</v>
      </c>
      <c r="H19" s="15">
        <v>-58389.78</v>
      </c>
    </row>
    <row r="20" spans="1:8" x14ac:dyDescent="0.2">
      <c r="A20" s="40"/>
      <c r="B20" s="44" t="s">
        <v>46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2"/>
      <c r="B24" s="4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x14ac:dyDescent="0.2">
      <c r="A25" s="43" t="s">
        <v>49</v>
      </c>
      <c r="B25" s="45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2"/>
      <c r="B35" s="4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43" t="s">
        <v>32</v>
      </c>
      <c r="B36" s="45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40"/>
      <c r="B38" s="44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 t="shared" ref="C42:H42" si="0">C36+C25+C16+C6</f>
        <v>5254266.24</v>
      </c>
      <c r="D42" s="25">
        <f t="shared" si="0"/>
        <v>4042902.19</v>
      </c>
      <c r="E42" s="25">
        <f t="shared" si="0"/>
        <v>9297168.4299999997</v>
      </c>
      <c r="F42" s="25">
        <f t="shared" si="0"/>
        <v>5226634.01</v>
      </c>
      <c r="G42" s="25">
        <f t="shared" si="0"/>
        <v>5226781.3000000007</v>
      </c>
      <c r="H42" s="25">
        <f t="shared" si="0"/>
        <v>4070534.4200000004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2018-03-08T21:21:25Z</cp:lastPrinted>
  <dcterms:created xsi:type="dcterms:W3CDTF">2014-02-10T03:37:14Z</dcterms:created>
  <dcterms:modified xsi:type="dcterms:W3CDTF">2022-01-26T20:26:30Z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