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pc\Desktop\COMPARTIDOS----\RFC\CASA DE CULTURA\2025\INFORMACION FINANCIERA\042025cc\"/>
    </mc:Choice>
  </mc:AlternateContent>
  <bookViews>
    <workbookView visibility="hidden" xWindow="-105" yWindow="-105" windowWidth="16605" windowHeight="9435" firstSheet="7" activeTab="7"/>
    <workbookView visibility="hidden" xWindow="-105" yWindow="-105" windowWidth="16605" windowHeight="9435" firstSheet="7" activeTab="7"/>
    <workbookView visibility="hidden" xWindow="-105" yWindow="-105" windowWidth="16605" windowHeight="9435"/>
    <workbookView xWindow="-105" yWindow="-105" windowWidth="16605" windowHeight="9435"/>
  </bookViews>
  <sheets>
    <sheet name="Notas a los Edos Financieros" sheetId="1" r:id="rId1"/>
    <sheet name="ACT" sheetId="60" r:id="rId2"/>
    <sheet name="ESF" sheetId="59" r:id="rId3"/>
    <sheet name="VHP" sheetId="61" r:id="rId4"/>
    <sheet name="EFE" sheetId="62" r:id="rId5"/>
    <sheet name="Conciliacion_Ig" sheetId="63" r:id="rId6"/>
    <sheet name="Conciliacion_Eg" sheetId="64" r:id="rId7"/>
    <sheet name="Memoria" sheetId="65" r:id="rId8"/>
  </sheets>
  <definedNames>
    <definedName name="_xlnm._FilterDatabase" localSheetId="1" hidden="1">ACT!$A$93:$C$212</definedName>
    <definedName name="_xlnm._FilterDatabase" localSheetId="4" hidden="1">EFE!$A$20:$D$44</definedName>
  </definedNames>
  <calcPr calcId="162913"/>
</workbook>
</file>

<file path=xl/calcChain.xml><?xml version="1.0" encoding="utf-8"?>
<calcChain xmlns="http://schemas.openxmlformats.org/spreadsheetml/2006/main">
  <c r="D136" i="62" l="1"/>
  <c r="C136" i="62"/>
  <c r="D134" i="62"/>
  <c r="C134" i="62"/>
  <c r="D124" i="62"/>
  <c r="D101" i="62" s="1"/>
  <c r="C124" i="62"/>
  <c r="D99" i="62"/>
  <c r="C99" i="62"/>
  <c r="D93" i="62"/>
  <c r="C93" i="62"/>
  <c r="D49" i="62"/>
  <c r="C49" i="62"/>
  <c r="D38" i="62"/>
  <c r="C38" i="62"/>
  <c r="D29" i="62"/>
  <c r="C29" i="62"/>
  <c r="D21" i="62"/>
  <c r="C21" i="62"/>
  <c r="D16" i="62"/>
  <c r="C16" i="62"/>
  <c r="C101" i="62" l="1"/>
  <c r="C138" i="62" s="1"/>
  <c r="D138" i="62"/>
  <c r="C5" i="63"/>
  <c r="C8" i="64" l="1"/>
  <c r="C5" i="64"/>
  <c r="D96" i="60"/>
  <c r="D12" i="60" l="1"/>
  <c r="D13" i="60"/>
  <c r="D14" i="60"/>
  <c r="D15" i="60"/>
  <c r="D16" i="60"/>
  <c r="D17" i="60"/>
  <c r="D18" i="60"/>
  <c r="D19" i="60"/>
  <c r="D20" i="60"/>
  <c r="D11" i="60"/>
  <c r="H3" i="65" l="1"/>
  <c r="A3" i="65"/>
  <c r="H2" i="65"/>
  <c r="H1" i="65"/>
  <c r="C40" i="65" s="1"/>
  <c r="C49" i="65" s="1"/>
  <c r="A1" i="65"/>
  <c r="C31" i="64"/>
  <c r="C40" i="64" s="1"/>
  <c r="C16" i="63"/>
  <c r="C21" i="63" s="1"/>
  <c r="C8" i="63"/>
  <c r="D44" i="62"/>
  <c r="C44" i="62"/>
  <c r="E3" i="62"/>
  <c r="E2" i="62"/>
  <c r="E1" i="62"/>
  <c r="C8" i="62" s="1"/>
  <c r="E3" i="61"/>
  <c r="E2" i="61"/>
  <c r="E1" i="61"/>
  <c r="E14" i="59"/>
  <c r="F14" i="59" s="1"/>
  <c r="G14" i="59" s="1"/>
  <c r="H3" i="59"/>
  <c r="A3" i="59"/>
  <c r="A3" i="64" s="1"/>
  <c r="H2" i="59"/>
  <c r="H1" i="59"/>
  <c r="A1" i="59"/>
  <c r="A1" i="63" s="1"/>
  <c r="D212" i="60"/>
  <c r="D211" i="60"/>
  <c r="D209" i="60"/>
  <c r="D208" i="60"/>
  <c r="D207" i="60"/>
  <c r="D206" i="60"/>
  <c r="D205" i="60"/>
  <c r="D204" i="60"/>
  <c r="D203" i="60"/>
  <c r="D202" i="60"/>
  <c r="D201" i="60"/>
  <c r="D200" i="60"/>
  <c r="D199" i="60"/>
  <c r="D198" i="60"/>
  <c r="D197" i="60"/>
  <c r="D196" i="60"/>
  <c r="D195" i="60"/>
  <c r="D194" i="60"/>
  <c r="D193" i="60"/>
  <c r="D192" i="60"/>
  <c r="D191" i="60"/>
  <c r="D190" i="60"/>
  <c r="D189" i="60"/>
  <c r="D188" i="60"/>
  <c r="D187" i="60"/>
  <c r="D186" i="60"/>
  <c r="D185" i="60"/>
  <c r="D184" i="60"/>
  <c r="D183" i="60"/>
  <c r="D182" i="60"/>
  <c r="D180" i="60"/>
  <c r="D179" i="60"/>
  <c r="D178" i="60"/>
  <c r="D177" i="60"/>
  <c r="D176" i="60"/>
  <c r="D175" i="60"/>
  <c r="D174" i="60"/>
  <c r="D173" i="60"/>
  <c r="D172" i="60"/>
  <c r="D171" i="60"/>
  <c r="D170" i="60"/>
  <c r="D169" i="60"/>
  <c r="D168" i="60"/>
  <c r="D167" i="60"/>
  <c r="D165" i="60"/>
  <c r="D164" i="60"/>
  <c r="D163" i="60"/>
  <c r="D162" i="60"/>
  <c r="D161" i="60"/>
  <c r="D160" i="60"/>
  <c r="D159" i="60"/>
  <c r="D158" i="60"/>
  <c r="D157" i="60"/>
  <c r="D155" i="60"/>
  <c r="D154" i="60"/>
  <c r="D153" i="60"/>
  <c r="D152" i="60"/>
  <c r="D151" i="60"/>
  <c r="D150" i="60"/>
  <c r="D149" i="60"/>
  <c r="D148" i="60"/>
  <c r="D147" i="60"/>
  <c r="D146" i="60"/>
  <c r="D145" i="60"/>
  <c r="D144" i="60"/>
  <c r="D143" i="60"/>
  <c r="D142" i="60"/>
  <c r="D141" i="60"/>
  <c r="D140" i="60"/>
  <c r="D139" i="60"/>
  <c r="D138" i="60"/>
  <c r="D137" i="60"/>
  <c r="D136" i="60"/>
  <c r="D135" i="60"/>
  <c r="D134" i="60"/>
  <c r="D133" i="60"/>
  <c r="D132" i="60"/>
  <c r="D131" i="60"/>
  <c r="D130" i="60"/>
  <c r="D129" i="60"/>
  <c r="D128" i="60"/>
  <c r="D127" i="60"/>
  <c r="D126" i="60"/>
  <c r="D125" i="60"/>
  <c r="D124" i="60"/>
  <c r="D122" i="60"/>
  <c r="D121" i="60"/>
  <c r="D120" i="60"/>
  <c r="D119" i="60"/>
  <c r="D118" i="60"/>
  <c r="D117" i="60"/>
  <c r="D116" i="60"/>
  <c r="D115" i="60"/>
  <c r="D114" i="60"/>
  <c r="D113" i="60"/>
  <c r="D112" i="60"/>
  <c r="D111" i="60"/>
  <c r="D110" i="60"/>
  <c r="D109" i="60"/>
  <c r="D108" i="60"/>
  <c r="D107" i="60"/>
  <c r="D106" i="60"/>
  <c r="D105" i="60"/>
  <c r="D104" i="60"/>
  <c r="D103" i="60"/>
  <c r="D102" i="60"/>
  <c r="D101" i="60"/>
  <c r="D100" i="60"/>
  <c r="D99" i="60"/>
  <c r="D98" i="60"/>
  <c r="D97" i="60"/>
  <c r="D90" i="60"/>
  <c r="D89" i="60"/>
  <c r="D88" i="60"/>
  <c r="D87" i="60"/>
  <c r="D86" i="60"/>
  <c r="D85" i="60"/>
  <c r="D84" i="60"/>
  <c r="D83" i="60"/>
  <c r="D82" i="60"/>
  <c r="D81" i="60"/>
  <c r="D80" i="60"/>
  <c r="D79" i="60"/>
  <c r="D78" i="60"/>
  <c r="D77" i="60"/>
  <c r="D76" i="60"/>
  <c r="D75" i="60"/>
  <c r="D74" i="60"/>
  <c r="D73" i="60"/>
  <c r="D72" i="60"/>
  <c r="D71" i="60"/>
  <c r="D70" i="60"/>
  <c r="D68" i="60"/>
  <c r="D67" i="60"/>
  <c r="D66" i="60"/>
  <c r="D65" i="60"/>
  <c r="D64" i="60"/>
  <c r="D63" i="60"/>
  <c r="D62" i="60"/>
  <c r="D61" i="60"/>
  <c r="D60" i="60"/>
  <c r="D59" i="60"/>
  <c r="D58" i="60"/>
  <c r="D56" i="60"/>
  <c r="D55" i="60"/>
  <c r="D54" i="60"/>
  <c r="D53" i="60"/>
  <c r="D52" i="60"/>
  <c r="D51" i="60"/>
  <c r="D50" i="60"/>
  <c r="D49" i="60"/>
  <c r="D48" i="60"/>
  <c r="D47" i="60"/>
  <c r="D46" i="60"/>
  <c r="D45" i="60"/>
  <c r="D44" i="60"/>
  <c r="D43" i="60"/>
  <c r="D42" i="60"/>
  <c r="D41" i="60"/>
  <c r="D40" i="60"/>
  <c r="D39" i="60"/>
  <c r="D38" i="60"/>
  <c r="D37" i="60"/>
  <c r="D36" i="60"/>
  <c r="D35" i="60"/>
  <c r="D34" i="60"/>
  <c r="D33" i="60"/>
  <c r="D32" i="60"/>
  <c r="D31" i="60"/>
  <c r="D30" i="60"/>
  <c r="D29" i="60"/>
  <c r="D28" i="60"/>
  <c r="D27" i="60"/>
  <c r="D26" i="60"/>
  <c r="D25" i="60"/>
  <c r="D24" i="60"/>
  <c r="D23" i="60"/>
  <c r="D22" i="60"/>
  <c r="D21" i="60"/>
  <c r="E3" i="60"/>
  <c r="E2" i="60"/>
  <c r="E1" i="60"/>
  <c r="C20" i="62" l="1"/>
  <c r="C47" i="62" s="1"/>
  <c r="D8" i="62"/>
  <c r="D20" i="62" s="1"/>
  <c r="D47" i="62" s="1"/>
  <c r="A3" i="61"/>
  <c r="A3" i="60"/>
  <c r="A3" i="63"/>
  <c r="A3" i="62"/>
  <c r="A1" i="64"/>
  <c r="A1" i="61"/>
  <c r="A1" i="60"/>
  <c r="A1" i="62"/>
</calcChain>
</file>

<file path=xl/sharedStrings.xml><?xml version="1.0" encoding="utf-8"?>
<sst xmlns="http://schemas.openxmlformats.org/spreadsheetml/2006/main" count="832" uniqueCount="589">
  <si>
    <t>Ejercicio:</t>
  </si>
  <si>
    <t>Notas de Desglose y Memoria</t>
  </si>
  <si>
    <t>Periodicidad:</t>
  </si>
  <si>
    <t>Corte:</t>
  </si>
  <si>
    <t>(Cifras en Pesos)</t>
  </si>
  <si>
    <t>NOTAS</t>
  </si>
  <si>
    <t>DESCRIPCIÓN</t>
  </si>
  <si>
    <t>I. NOTAS DE DESGLOSE:</t>
  </si>
  <si>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</si>
  <si>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</si>
  <si>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</si>
  <si>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</si>
  <si>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</si>
  <si>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</si>
  <si>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</si>
  <si>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ESF-04</t>
  </si>
  <si>
    <t>BIENES DISPONIBLES PARA SU TRANSFORMACIÓN ESTIMACIONES Y DETERIOROS (INVENTARIOS)</t>
  </si>
  <si>
    <t>ESF-05</t>
  </si>
  <si>
    <t>ALMACENES</t>
  </si>
  <si>
    <t>ESF-06</t>
  </si>
  <si>
    <t>FIDEICOMISOS, MANDATOS Y CONTRATOS ANÁLOGOS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</si>
  <si>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</si>
  <si>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</si>
  <si>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</si>
  <si>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</si>
  <si>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</si>
  <si>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</si>
  <si>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</si>
  <si>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</si>
  <si>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</si>
  <si>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OTROS ACTIVOS</t>
  </si>
  <si>
    <t>ESF-12</t>
  </si>
  <si>
    <t>CUENTAS Y DOCUMENTOS POR PAGAR</t>
  </si>
  <si>
    <t>ESF-13</t>
  </si>
  <si>
    <t>FONDOS Y BIENES DE TERCEROS</t>
  </si>
  <si>
    <t>ESF-14</t>
  </si>
  <si>
    <t>ACT-01</t>
  </si>
  <si>
    <t>INGRESOS DE GESTION</t>
  </si>
  <si>
    <t>ACT-02</t>
  </si>
  <si>
    <t>OTROS INGRESOS Y BENEFICIOS</t>
  </si>
  <si>
    <t>GASTOS Y OTRAS PERDIDAS</t>
  </si>
  <si>
    <t>VHP-01</t>
  </si>
  <si>
    <t>PATRIMONIO CONTRIBUIDO</t>
  </si>
  <si>
    <t>VHP-02</t>
  </si>
  <si>
    <t>PATRIMONIO GENERADO</t>
  </si>
  <si>
    <t>EFE-01</t>
  </si>
  <si>
    <t>EFE-02</t>
  </si>
  <si>
    <t>EFE-03</t>
  </si>
  <si>
    <t>Conciliacion_Ig</t>
  </si>
  <si>
    <t>CONCILIACIÓN ENTRE LOS INGRESOS PRESUPUESTARIOS Y CONTABLES</t>
  </si>
  <si>
    <t>Conciliacion_Eg</t>
  </si>
  <si>
    <t>CONCILIACIÓN ENTRE LOS EGRESOS PRESUPUESTARIOS Y LOS GASTOS CONTABLES</t>
  </si>
  <si>
    <t>II. DE MEMORIA (DE ORDEN):</t>
  </si>
  <si>
    <t>Memoria</t>
  </si>
  <si>
    <t>CONTABLES</t>
  </si>
  <si>
    <t>Bajo protesta de decir verdad declaramos que los Estados Financieros y sus notas, son razonablemente correctos y son responsabilidad del emisor.</t>
  </si>
  <si>
    <t>Notas de Desglose Estado de Situación Financiera</t>
  </si>
  <si>
    <t>Notas</t>
  </si>
  <si>
    <t>ESF-01 FONDOS CON AFECTACIÓN ESPECÍFICA E INVERSIONES FINANCIERAS</t>
  </si>
  <si>
    <t>Cuenta</t>
  </si>
  <si>
    <t>Nombre de la Cuenta</t>
  </si>
  <si>
    <t>Monto</t>
  </si>
  <si>
    <t>Tipo</t>
  </si>
  <si>
    <t>Inversiones Temporales (Hasta 3 meses)</t>
  </si>
  <si>
    <t>Fondos con Afectación Específica</t>
  </si>
  <si>
    <t>Inversiones Financieras de Corto Plazo</t>
  </si>
  <si>
    <t>Inversiones a Largo Plazo</t>
  </si>
  <si>
    <t>ESF-02 CONTRIBUCIONES POR RECUPERAR</t>
  </si>
  <si>
    <t>Factibilidad de Cobro</t>
  </si>
  <si>
    <t>Cuentas por Cobrar a Corto Plazo</t>
  </si>
  <si>
    <t>Ingresos por Recuperar a Corto Plazo</t>
  </si>
  <si>
    <t>ESF-03 CONTRIBUCIONES POR RECUPERAR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</si>
  <si>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</si>
  <si>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</si>
  <si>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</si>
  <si>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</si>
  <si>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</si>
  <si>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</si>
  <si>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</si>
  <si>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Préstamos Otorgados a Corto Plazo</t>
  </si>
  <si>
    <t>Otros Derechos a Recibir Efectivo o Equivalentes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</si>
  <si>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</si>
  <si>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</si>
  <si>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</si>
  <si>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</si>
  <si>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</si>
  <si>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ESF-04 BIENES DISPONIBLES PARA SU TRANSFORMACIÓN ESTIMACIONES Y DETERIOROS (INVENTARIOS)</t>
  </si>
  <si>
    <t>Sistema de Costeo</t>
  </si>
  <si>
    <t>Método de Valuación</t>
  </si>
  <si>
    <t>Impacto de Información Financiera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</si>
  <si>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</si>
  <si>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</si>
  <si>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</si>
  <si>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</si>
  <si>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</si>
  <si>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</si>
  <si>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</si>
  <si>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Conveniencia de Aplicación</t>
  </si>
  <si>
    <t>Almacenes</t>
  </si>
  <si>
    <t>Almacén de Materiales y Suministros de Consumo</t>
  </si>
  <si>
    <t>ESF-06 FIDEICOMISOS, MANDATOS Y CONTRATOS ANÁLOGOS</t>
  </si>
  <si>
    <t>Fideicomisos, Mandatos y Contratos Análogos</t>
  </si>
  <si>
    <t>ESF-07 PARTICIPACIONES Y APORTACIONES DE CAPITAL</t>
  </si>
  <si>
    <t>Participaciones y Aportaciones de Capital</t>
  </si>
  <si>
    <t>ESF-08 BIENES MUEBLES E INMUEBLES</t>
  </si>
  <si>
    <t>Dep. Gasto</t>
  </si>
  <si>
    <t>Dep. Acumulada</t>
  </si>
  <si>
    <t>Tasas Aplicada</t>
  </si>
  <si>
    <t>Criterios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</si>
  <si>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</si>
  <si>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</si>
  <si>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</si>
  <si>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</si>
  <si>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</si>
  <si>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</si>
  <si>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</si>
  <si>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</si>
  <si>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</si>
  <si>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</si>
  <si>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</si>
  <si>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</si>
  <si>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</si>
  <si>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</si>
  <si>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</si>
  <si>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</si>
  <si>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</si>
  <si>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ESF-09 INTANGIBLES Y DIFERIDOS</t>
  </si>
  <si>
    <t>Amort. Gasto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</si>
  <si>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</si>
  <si>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</si>
  <si>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</si>
  <si>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</si>
  <si>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</si>
  <si>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</si>
  <si>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</si>
  <si>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</si>
  <si>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</si>
  <si>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</si>
  <si>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</si>
  <si>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</si>
  <si>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</si>
  <si>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</si>
  <si>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ESF-10 ESTIMACIONES Y DETERIOROS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</si>
  <si>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</si>
  <si>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</si>
  <si>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</si>
  <si>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ESF-11 OTROS ACTIVOS</t>
  </si>
  <si>
    <t>Otros Activos no Circulantes</t>
  </si>
  <si>
    <t>Bienes en Concesión</t>
  </si>
  <si>
    <t>Bienes en Arrendamiento Financiero</t>
  </si>
  <si>
    <t>Bienes en Comodato</t>
  </si>
  <si>
    <t>ESF-12 CUENTAS Y DOCUMENTOS POR PAGAR</t>
  </si>
  <si>
    <t>Más 365 Días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</si>
  <si>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</si>
  <si>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</si>
  <si>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</si>
  <si>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</si>
  <si>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</si>
  <si>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</si>
  <si>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</si>
  <si>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</si>
  <si>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</si>
  <si>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</si>
  <si>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</si>
  <si>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</si>
  <si>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</si>
  <si>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</si>
  <si>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ESF-13 FONDOS Y BIENES DE TERCEROS</t>
  </si>
  <si>
    <t>Naturaleza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</si>
  <si>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</si>
  <si>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</si>
  <si>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</si>
  <si>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</si>
  <si>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</si>
  <si>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</si>
  <si>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</si>
  <si>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</si>
  <si>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</si>
  <si>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</si>
  <si>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</si>
  <si>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</si>
  <si>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</si>
  <si>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</si>
  <si>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</si>
  <si>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</si>
  <si>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</si>
  <si>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</si>
  <si>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</si>
  <si>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</si>
  <si>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Notas de Desglose Estado de Actividades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</si>
  <si>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</si>
  <si>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</si>
  <si>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</si>
  <si>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</si>
  <si>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</si>
  <si>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</si>
  <si>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</si>
  <si>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</si>
  <si>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Impuestos no Comprendidos en la Ley de Ingresos Vigente, Causados en Ejercicios Fiscales Anteriores Pendientes de Liquidación o Pago</t>
  </si>
  <si>
    <t>Otros Impuestos</t>
  </si>
  <si>
    <t>Cuotas y Aportaciones de Seguridad Social</t>
  </si>
  <si>
    <t>Aportaciones para Fondos de Vivienda</t>
  </si>
  <si>
    <t>Cuotas para la Seguridad Social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</si>
  <si>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</si>
  <si>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</si>
  <si>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</si>
  <si>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</si>
  <si>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</si>
  <si>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Contribuciones de Mejoras no Comprendidas en la Ley de Ingresos Vigente, Causadas en Ejercicios Fiscales Anteriores Pendientes de Liquidación o Pago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</si>
  <si>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</si>
  <si>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</si>
  <si>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</si>
  <si>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</si>
  <si>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Derechos no Comprendidos en la Ley de Ingresos Vigente, Causados en Ejercicios Fiscales Anteriores Pendientes de Liquidación o Pago</t>
  </si>
  <si>
    <t>Otros Derechos</t>
  </si>
  <si>
    <t>Productos</t>
  </si>
  <si>
    <t>Productos no Comprendidos en la Ley de Ingresos Vigente, Causados en Ejercicios Fiscales Anteriores Pendientes de Liquidación o Pago</t>
  </si>
  <si>
    <t>Aprovechamientos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</si>
  <si>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</si>
  <si>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</si>
  <si>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</si>
  <si>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</si>
  <si>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</si>
  <si>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Aprovechamientos no Comprendidos en la Ley de Ingresos Vigente, Causados en Ejercicios Fiscales Anteriores Pendientes de Liquidación o Pago</t>
  </si>
  <si>
    <t>Accesorios de Aprovechamientos</t>
  </si>
  <si>
    <t>Otros Aprovechamientos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</si>
  <si>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</si>
  <si>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</si>
  <si>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</si>
  <si>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</si>
  <si>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</si>
  <si>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</si>
  <si>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</si>
  <si>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</si>
  <si>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</si>
  <si>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</si>
  <si>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Participaciones</t>
  </si>
  <si>
    <t>Aportaciones</t>
  </si>
  <si>
    <t>Convenios</t>
  </si>
  <si>
    <t>Incentivos derivados de la Colaboración Fiscal</t>
  </si>
  <si>
    <t>Fondos Distintos de Aportaciones</t>
  </si>
  <si>
    <t>Transferencias, Asignaciones, Subsidios y Otras ayudas</t>
  </si>
  <si>
    <t>Transferencias Internas y Asignaciones del Sector Público</t>
  </si>
  <si>
    <t>Subsidios y Subvenciones</t>
  </si>
  <si>
    <t>Pensiones y Jubilaciones</t>
  </si>
  <si>
    <t>Transferencias del Fondo Mexicano del Petróleo para la Estabilización y el Desarrollo</t>
  </si>
  <si>
    <t>Ingresos Financieros</t>
  </si>
  <si>
    <t>Intereses Ganados de Títulos, Valores y demás Instrumentos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</si>
  <si>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</si>
  <si>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</si>
  <si>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</si>
  <si>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</si>
  <si>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</si>
  <si>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</si>
  <si>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</si>
  <si>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</si>
  <si>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</si>
  <si>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</si>
  <si>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</si>
  <si>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por Tipo de Cambio a Favor</t>
  </si>
  <si>
    <t>Diferencias de Cotizaciones a Favor en Valores Negociables</t>
  </si>
  <si>
    <t>Resultado por Posición Monetaria</t>
  </si>
  <si>
    <t>Utilidades por Participación Patrimonial</t>
  </si>
  <si>
    <t>Diferencias por Reestructuración de Deuda Pública a Favor</t>
  </si>
  <si>
    <t>%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</si>
  <si>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</si>
  <si>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</si>
  <si>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</si>
  <si>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</si>
  <si>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</si>
  <si>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</si>
  <si>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</si>
  <si>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</si>
  <si>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</si>
  <si>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</si>
  <si>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</si>
  <si>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</si>
  <si>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</si>
  <si>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</si>
  <si>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</si>
  <si>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</si>
  <si>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</si>
  <si>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</si>
  <si>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</si>
  <si>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</si>
  <si>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</si>
  <si>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</si>
  <si>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</si>
  <si>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</si>
  <si>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</si>
  <si>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</si>
  <si>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</si>
  <si>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</si>
  <si>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</si>
  <si>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</si>
  <si>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</si>
  <si>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</si>
  <si>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</si>
  <si>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</si>
  <si>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</si>
  <si>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</si>
  <si>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</si>
  <si>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</si>
  <si>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</si>
  <si>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</si>
  <si>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</si>
  <si>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</si>
  <si>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</si>
  <si>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</si>
  <si>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</si>
  <si>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</si>
  <si>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</si>
  <si>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</si>
  <si>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</si>
  <si>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</si>
  <si>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</si>
  <si>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</si>
  <si>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</si>
  <si>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</si>
  <si>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</si>
  <si>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</si>
  <si>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</si>
  <si>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</si>
  <si>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</si>
  <si>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</si>
  <si>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</si>
  <si>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</si>
  <si>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</si>
  <si>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</si>
  <si>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</si>
  <si>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</si>
  <si>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</si>
  <si>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</si>
  <si>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</si>
  <si>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</si>
  <si>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</si>
  <si>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</si>
  <si>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</si>
  <si>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</si>
  <si>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</si>
  <si>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</si>
  <si>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</si>
  <si>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</si>
  <si>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</si>
  <si>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</si>
  <si>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</si>
  <si>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</si>
  <si>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</si>
  <si>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</si>
  <si>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</si>
  <si>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</si>
  <si>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</si>
  <si>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</si>
  <si>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</si>
  <si>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Disminución de Bienes por pérdida, obsolescencia y deterioro</t>
  </si>
  <si>
    <t>Provisiones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</si>
  <si>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</si>
  <si>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</si>
  <si>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</si>
  <si>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</si>
  <si>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</si>
  <si>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</si>
  <si>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</si>
  <si>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</si>
  <si>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</si>
  <si>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</si>
  <si>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</si>
  <si>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</si>
  <si>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</t>
  </si>
  <si>
    <t>Diferencias de Cotizaciones Negativas en Valores Negociables</t>
  </si>
  <si>
    <t>Pérdidas por Participación Patrimonial</t>
  </si>
  <si>
    <t>Diferencias por Reestructuración de Deuda Pública Negativas</t>
  </si>
  <si>
    <t>Otros Gastos Varios</t>
  </si>
  <si>
    <t>INVERSIÓN PÚBLICA</t>
  </si>
  <si>
    <t>Inversión Pública no Capitalizable</t>
  </si>
  <si>
    <t>Construcción en Bienes no Capitalizable</t>
  </si>
  <si>
    <t>Notas de Desglose Estado de Variación en la Hacienda Pública</t>
  </si>
  <si>
    <t>VHP-01 PATRIMONIO CONTRIBUIDO</t>
  </si>
  <si>
    <t>Donaciones de Capital</t>
  </si>
  <si>
    <t>Actualización de la Hacienda Pública/Patrimonio</t>
  </si>
  <si>
    <t>VHP-02 PATRIMONIO GENERADO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</si>
  <si>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</si>
  <si>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</si>
  <si>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</si>
  <si>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</si>
  <si>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</si>
  <si>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</si>
  <si>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</si>
  <si>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</si>
  <si>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</si>
  <si>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</si>
  <si>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</si>
  <si>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</si>
  <si>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</si>
  <si>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</si>
  <si>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</si>
  <si>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Notas de Desglose Estado de Flujos de Efectivo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</si>
  <si>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</si>
  <si>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</si>
  <si>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</si>
  <si>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</si>
  <si>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</si>
  <si>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Total de Efectivo y Equivalentes</t>
  </si>
  <si>
    <t>Total de Aplicación de efectivo por Actividades de Inversión</t>
  </si>
  <si>
    <t>Resultados del Ejercicio Ahorro/Desahorro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</si>
  <si>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</si>
  <si>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</si>
  <si>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</si>
  <si>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</si>
  <si>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</si>
  <si>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</si>
  <si>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Diferencias por Tipo de Cambio Negativas en Efectivo y Equivalentes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</si>
  <si>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</si>
  <si>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</si>
  <si>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</si>
  <si>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</si>
  <si>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</si>
  <si>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</si>
  <si>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(-) Movimientos de partidas (o rubros) que afectan al efectivo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</si>
  <si>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</si>
  <si>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</si>
  <si>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</si>
  <si>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</si>
  <si>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</si>
  <si>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</si>
  <si>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</si>
  <si>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</si>
  <si>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</si>
  <si>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</si>
  <si>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</si>
  <si>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Conciliación entre los Ingresos Presupuestarios y Contables</t>
  </si>
  <si>
    <t>(Cifras en pesos)</t>
  </si>
  <si>
    <t>1. Total de Ingresos Presupuestarios</t>
  </si>
  <si>
    <t>2. Más Ingresos Contables No Presupuestarios</t>
  </si>
  <si>
    <t>2.1</t>
  </si>
  <si>
    <t>2.2</t>
  </si>
  <si>
    <t>Incremento por Variación de inventarios</t>
  </si>
  <si>
    <t>2.3</t>
  </si>
  <si>
    <t>2.4</t>
  </si>
  <si>
    <t>2.5</t>
  </si>
  <si>
    <t>2.6</t>
  </si>
  <si>
    <t>Otros Ingresos Contables No Presupuestarios</t>
  </si>
  <si>
    <t>Aprovechamientos Patrimoniales</t>
  </si>
  <si>
    <t>Ingresos Derivados de Financiamientos</t>
  </si>
  <si>
    <t>Otros Ingresos Presupuestarios No Contables</t>
  </si>
  <si>
    <t>Conciliación entre los Egresos Presupuestarios y los Gastos Contables</t>
  </si>
  <si>
    <t>1. Total de Egresos Presupuestarios</t>
  </si>
  <si>
    <t>2. Menos Egresos Presupuestarios No Contables</t>
  </si>
  <si>
    <t>2.10</t>
  </si>
  <si>
    <t>Bienes Inmuebles</t>
  </si>
  <si>
    <t>2.11</t>
  </si>
  <si>
    <t>2.12</t>
  </si>
  <si>
    <t>Obra Pública en Bienes de Dominio Público</t>
  </si>
  <si>
    <t>2.13</t>
  </si>
  <si>
    <t>Obra Pública en Bienes Propios</t>
  </si>
  <si>
    <t>2.14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</si>
  <si>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</si>
  <si>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</si>
  <si>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</si>
  <si>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</si>
  <si>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</si>
  <si>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</si>
  <si>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</si>
  <si>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</si>
  <si>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</si>
  <si>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</si>
  <si>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</si>
  <si>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</si>
  <si>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</si>
  <si>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</si>
  <si>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</si>
  <si>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</si>
  <si>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</si>
  <si>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</si>
  <si>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</si>
  <si>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3.6</t>
  </si>
  <si>
    <t>3.7</t>
  </si>
  <si>
    <t>Otros Gastos Contables No Presupuestarios</t>
  </si>
  <si>
    <t>Notas de Memoria</t>
  </si>
  <si>
    <t>Concepto</t>
  </si>
  <si>
    <t>Saldo Inicial</t>
  </si>
  <si>
    <t>Cargos del Período</t>
  </si>
  <si>
    <t>Abonos del Período</t>
  </si>
  <si>
    <t>Saldo Final</t>
  </si>
  <si>
    <t>Valores en Custodia</t>
  </si>
  <si>
    <t>Tasa</t>
  </si>
  <si>
    <t>Vencimiento</t>
  </si>
  <si>
    <t>Tipo de Contrato</t>
  </si>
  <si>
    <t>CUENTAS DE ORDEN CONTABLES</t>
  </si>
  <si>
    <t>Custodia de Valores</t>
  </si>
  <si>
    <t>Instrumentos de Crédito Prestados a Formadores de Mercado</t>
  </si>
  <si>
    <t>Préstamo de Instrumentos de Crédito a Formadores de Mercado y su Garantía</t>
  </si>
  <si>
    <t>Instrumentos de Crédito Recibidos en Garantía de los Formadores de Mercado</t>
  </si>
  <si>
    <t>Garantía de Créditos Recibidos de los Formadores de Mercado</t>
  </si>
  <si>
    <t>Autorización para la Emisión de Bonos, Títulos y Valores de la Deuda Pública Interna</t>
  </si>
  <si>
    <t>Autorización para la Emisión de Bonos, Títulos y Valores de la Deuda Pública Externa</t>
  </si>
  <si>
    <t>Emisiones Autorizadas de la Deuda Pública Interna y Externa</t>
  </si>
  <si>
    <t>Suscripción de Contratos de Préstamos y Otras Obligaciones de la Deuda Pública Interna</t>
  </si>
  <si>
    <t>Suscripción de Contratos de Préstamos y Otras Obligaciones de la Deuda Pública Externa</t>
  </si>
  <si>
    <t>Contratos de Préstamos y Otras Obligaciones de la Deuda Pública Interna y Externa</t>
  </si>
  <si>
    <t>Avales Autorizados</t>
  </si>
  <si>
    <t>Avales Firmados</t>
  </si>
  <si>
    <t>Fianzas y Garantías Recibidas por Deudas a Cobrar</t>
  </si>
  <si>
    <t>Fianzas y Garantías Recibidas</t>
  </si>
  <si>
    <t>Fianzas Otorgadas para Respaldar Obligaciones no Fiscales del Gobierno</t>
  </si>
  <si>
    <t>Fianzas Otorgadas del Gobierno para Respaldar Obligaciones no Fiscales</t>
  </si>
  <si>
    <t>Demandas Judiciales en Proceso de Resolución</t>
  </si>
  <si>
    <t>Resolución de Demandas en Proceso Judicial</t>
  </si>
  <si>
    <t>Contratos para Inversión Mediante Proyectos para Prestación de Servicios (PPS) y Similares</t>
  </si>
  <si>
    <t>Inversión Pública Contratada Mediante Proyectos para Prestación de Servicios (PPS) y Similares</t>
  </si>
  <si>
    <t>Bienes Bajo Contrato en Concesión</t>
  </si>
  <si>
    <t>Contrato de Concesión por Bienes</t>
  </si>
  <si>
    <t>Bienes Bajo Contrato en Comodato</t>
  </si>
  <si>
    <t>Contrato de Comodato por Bienes</t>
  </si>
  <si>
    <t>Ley de Ingresos Estimada</t>
  </si>
  <si>
    <t>Ley de Ingresos por Ejecutar</t>
  </si>
  <si>
    <t>Modificaciones a la Ley de Ingresos Estimada</t>
  </si>
  <si>
    <t>Ley de Ingresos Devengada</t>
  </si>
  <si>
    <t>Ley de Ingresos Recaudada</t>
  </si>
  <si>
    <t>Presupuesto de Egresos Aprobado</t>
  </si>
  <si>
    <t>Presupuesto de Egresos por Ejercer</t>
  </si>
  <si>
    <t>Modificaciones al Presupuesto de Egresos Aprobado</t>
  </si>
  <si>
    <t>Presupuesto de Egresos Comprometido</t>
  </si>
  <si>
    <t>Presupuesto de Egresos Devengado</t>
  </si>
  <si>
    <t>Presupuesto de Egresos Ejercido</t>
  </si>
  <si>
    <t>Presupuesto de Egresos Pagado</t>
  </si>
  <si>
    <t>Trimestral</t>
  </si>
  <si>
    <t>4. Total de Ingresos Contables</t>
  </si>
  <si>
    <t>4. Total de Gastos Contables</t>
  </si>
  <si>
    <t>INGRESOS Y OTROS BENEFICIOS</t>
  </si>
  <si>
    <t>ACT-01 INGRESOS y OTROS BENEFICIOS</t>
  </si>
  <si>
    <t>Ingresos por Venta de Bienes y Prestación de Servicios</t>
  </si>
  <si>
    <t>ACT-02 GASTOS Y OTRAS PERDIDAS</t>
  </si>
  <si>
    <t>Otras Provisiones a Corto Plazo</t>
  </si>
  <si>
    <t>Provisiones a Largo Plazo</t>
  </si>
  <si>
    <t>ESF-15 PROVISIONES</t>
  </si>
  <si>
    <t>ESF-15</t>
  </si>
  <si>
    <t>PROVISIONES</t>
  </si>
  <si>
    <t>Explicación</t>
  </si>
  <si>
    <t>Tasas determinada</t>
  </si>
  <si>
    <t>Títulos y Valores a Largo Plazo</t>
  </si>
  <si>
    <t>Método de depreciación</t>
  </si>
  <si>
    <t>Estado del bien</t>
  </si>
  <si>
    <t>Valores en Garantía</t>
  </si>
  <si>
    <t>Bienes en Garantía (excluye depósitos de fondos)</t>
  </si>
  <si>
    <t>Bienes derivados de embargos, decomisos, aseguramientos y dación en pago</t>
  </si>
  <si>
    <t>Adquisición con Fondos de Terceros</t>
  </si>
  <si>
    <t>Cuentas de Orden Presupuestarias de Ingresos</t>
  </si>
  <si>
    <t>Cuentas de Orden Presupuestarias de Egresos</t>
  </si>
  <si>
    <t>ESF-14 PASIVOS DIFERIDOS</t>
  </si>
  <si>
    <t>ESF-16 OTROS PASIVOS</t>
  </si>
  <si>
    <t>PASIVOS DIFERIDOS</t>
  </si>
  <si>
    <t>OTROS PASIVOS</t>
  </si>
  <si>
    <t>ESF-16</t>
  </si>
  <si>
    <t>INGRESOS</t>
  </si>
  <si>
    <t>EGRESOS</t>
  </si>
  <si>
    <t>EFECTIVO Y EQUIVALENTES</t>
  </si>
  <si>
    <t>EFE-01 EFECTIVO Y EQUIVALENTES</t>
  </si>
  <si>
    <t>EFE-02 ADQ. DE ACT. DE INVERSIÓN EFECTIVAMENTE PAGADAS</t>
  </si>
  <si>
    <t>EFE-03 CONCILIACION DE FLUJOS DE EFECTIVO NETOS</t>
  </si>
  <si>
    <t>ADQ. DE ACT. DE INVERSIÓN EFECTIVAMENTE PAGADAS</t>
  </si>
  <si>
    <t>CONCILIACION DE FLUJOS DE EFECTIVO NETOS</t>
  </si>
  <si>
    <t>3.4</t>
  </si>
  <si>
    <t>3.5</t>
  </si>
  <si>
    <t>Materiales y Suministros (consumos)</t>
  </si>
  <si>
    <t>Ingresos Cobrados por Adelantado a Corto Plazo</t>
  </si>
  <si>
    <t>Intereses Cobrados por Adelantado a Corto Plazo</t>
  </si>
  <si>
    <t>Pasivos Diferidos a Corto Plazo</t>
  </si>
  <si>
    <t>Provisiones a Corto Plazo</t>
  </si>
  <si>
    <t>Provisión para Demandas y Juicios a Corto Plazo</t>
  </si>
  <si>
    <t>Provisión para contingencias a Corto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</si>
  <si>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</si>
  <si>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</si>
  <si>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</si>
  <si>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</si>
  <si>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Otros Pasivos a Corto Plazo</t>
  </si>
  <si>
    <t>Ingresos por Clasificar</t>
  </si>
  <si>
    <t>Recaudación por Participar</t>
  </si>
  <si>
    <t>Características</t>
  </si>
  <si>
    <t>Métodos aplicados</t>
  </si>
  <si>
    <t>Caracteristicas</t>
  </si>
  <si>
    <t>Otros Activos Circulantes</t>
  </si>
  <si>
    <t>3. Menos Ingresos Presupuestarios No Contables</t>
  </si>
  <si>
    <t>CUENTAS DE ORDEN PRESUPUESTARIO</t>
  </si>
  <si>
    <t>PRESUPUESTARIO</t>
  </si>
  <si>
    <t>Cambios en Estimaciones Contables</t>
  </si>
  <si>
    <t>Enajenaciones</t>
  </si>
  <si>
    <t>CASA DE LA CULTURA  DE CORONEO, GTO. 2025</t>
  </si>
  <si>
    <t>DEL 01 DE ENERO DEL 2025 AL 31 DE DICIEMBRE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</si>
</sst>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2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Garamond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rgb="FF000000"/>
      <name val="Tahoma"/>
      <family val="2"/>
    </font>
    <font>
      <b/>
      <sz val="8"/>
      <name val="Tahoma"/>
      <family val="2"/>
    </font>
    <font>
      <sz val="8"/>
      <color rgb="FF000000"/>
      <name val="Tahoma"/>
      <family val="2"/>
    </font>
    <font>
      <b/>
      <sz val="8"/>
      <color rgb="FF2B956F"/>
      <name val="Tahoma"/>
      <family val="2"/>
    </font>
    <font>
      <b/>
      <sz val="8"/>
      <color rgb="FFFFFFFF"/>
      <name val="Tahoma"/>
      <family val="2"/>
    </font>
    <font>
      <b/>
      <sz val="9"/>
      <color rgb="FF000000"/>
      <name val="Tahoma"/>
      <family val="2"/>
    </font>
    <font>
      <sz val="8"/>
      <color theme="1"/>
      <name val="Tahoma"/>
      <family val="2"/>
    </font>
    <font>
      <b/>
      <sz val="8"/>
      <color theme="1"/>
      <name val="Tahoma"/>
      <family val="2"/>
    </font>
    <font>
      <sz val="11"/>
      <color theme="1"/>
      <name val="Tahoma"/>
      <family val="2"/>
    </font>
    <font>
      <sz val="8"/>
      <name val="Tahoma"/>
      <family val="2"/>
    </font>
    <font>
      <sz val="8"/>
      <color indexed="8"/>
      <name val="Tahoma"/>
      <family val="2"/>
    </font>
    <font>
      <sz val="8"/>
      <color rgb="FFFF0000"/>
      <name val="Tahoma"/>
      <family val="2"/>
    </font>
    <font>
      <u/>
      <sz val="8"/>
      <color theme="10"/>
      <name val="Tahoma"/>
      <family val="2"/>
    </font>
  </fonts>
  <fills count="10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34998626667073579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Down="1">
      <left/>
      <right/>
      <top/>
      <bottom/>
      <diagonal style="thin">
        <color auto="1"/>
      </diagonal>
    </border>
  </borders>
  <cellStyleXfs count="15">
    <xf numFmtId="0" fontId="0" fillId="0" borderId="0"/>
    <xf numFmtId="43" fontId="2" fillId="0" borderId="0" applyFont="0" applyFill="0" applyBorder="0" applyAlignment="0" applyProtection="0"/>
    <xf numFmtId="0" fontId="2" fillId="0" borderId="0"/>
    <xf numFmtId="0" fontId="1" fillId="0" borderId="0"/>
    <xf numFmtId="0" fontId="3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4" fillId="0" borderId="0"/>
    <xf numFmtId="0" fontId="4" fillId="0" borderId="0"/>
    <xf numFmtId="0" fontId="2" fillId="0" borderId="0"/>
    <xf numFmtId="0" fontId="5" fillId="0" borderId="0" applyNumberFormat="0" applyFill="0" applyBorder="0" applyAlignment="0" applyProtection="0"/>
    <xf numFmtId="0" fontId="4" fillId="0" borderId="0"/>
    <xf numFmtId="0" fontId="2" fillId="0" borderId="0"/>
    <xf numFmtId="0" fontId="6" fillId="0" borderId="0"/>
  </cellStyleXfs>
  <cellXfs count="183">
    <xf numFmtId="0" fontId="0" fillId="0" borderId="0" xfId="0"/>
    <xf numFmtId="0" fontId="7" fillId="3" borderId="0" xfId="9" applyFont="1" applyFill="1" applyAlignment="1">
      <alignment horizontal="center" vertical="center"/>
    </xf>
    <xf numFmtId="0" fontId="7" fillId="3" borderId="0" xfId="9" applyFont="1" applyFill="1" applyAlignment="1">
      <alignment vertical="center"/>
    </xf>
    <xf numFmtId="0" fontId="7" fillId="3" borderId="0" xfId="9" applyFont="1" applyFill="1" applyAlignment="1">
      <alignment horizontal="right" vertical="center"/>
    </xf>
    <xf numFmtId="0" fontId="8" fillId="3" borderId="0" xfId="9" applyFont="1" applyFill="1" applyAlignment="1">
      <alignment horizontal="left" vertical="center"/>
    </xf>
    <xf numFmtId="0" fontId="9" fillId="0" borderId="0" xfId="9" applyFont="1"/>
    <xf numFmtId="0" fontId="10" fillId="4" borderId="0" xfId="9" applyFont="1" applyFill="1" applyAlignment="1">
      <alignment horizontal="center" vertical="center"/>
    </xf>
    <xf numFmtId="0" fontId="10" fillId="4" borderId="0" xfId="9" applyFont="1" applyFill="1"/>
    <xf numFmtId="0" fontId="11" fillId="5" borderId="0" xfId="9" applyFont="1" applyFill="1" applyAlignment="1">
      <alignment horizontal="center" vertical="center"/>
    </xf>
    <xf numFmtId="0" fontId="11" fillId="5" borderId="0" xfId="9" applyFont="1" applyFill="1" applyAlignment="1">
      <alignment horizontal="center" vertical="center" wrapText="1"/>
    </xf>
    <xf numFmtId="0" fontId="7" fillId="0" borderId="0" xfId="9" applyFont="1" applyAlignment="1">
      <alignment horizontal="center"/>
    </xf>
    <xf numFmtId="0" fontId="7" fillId="0" borderId="0" xfId="9" applyFont="1" applyAlignment="1">
      <alignment horizontal="left" indent="2"/>
    </xf>
    <xf numFmtId="0" fontId="7" fillId="0" borderId="0" xfId="9" applyFont="1"/>
    <xf numFmtId="0" fontId="9" fillId="0" borderId="0" xfId="9" applyFont="1" applyAlignment="1">
      <alignment horizontal="left" indent="1"/>
    </xf>
    <xf numFmtId="4" fontId="9" fillId="0" borderId="0" xfId="9" applyNumberFormat="1" applyFont="1"/>
    <xf numFmtId="0" fontId="12" fillId="8" borderId="21" xfId="0" applyFont="1" applyFill="1" applyBorder="1" applyAlignment="1">
      <alignment horizontal="center" vertical="center" wrapText="1"/>
    </xf>
    <xf numFmtId="0" fontId="12" fillId="8" borderId="22" xfId="0" applyFont="1" applyFill="1" applyBorder="1" applyAlignment="1">
      <alignment horizontal="center" vertical="center" wrapText="1"/>
    </xf>
    <xf numFmtId="0" fontId="12" fillId="8" borderId="23" xfId="0" applyFont="1" applyFill="1" applyBorder="1" applyAlignment="1">
      <alignment horizontal="center" vertical="center" wrapText="1"/>
    </xf>
    <xf numFmtId="0" fontId="12" fillId="8" borderId="24" xfId="0" applyFont="1" applyFill="1" applyBorder="1" applyAlignment="1">
      <alignment horizontal="center" vertical="center" wrapText="1"/>
    </xf>
    <xf numFmtId="0" fontId="13" fillId="0" borderId="23" xfId="0" applyFont="1" applyBorder="1" applyAlignment="1">
      <alignment horizontal="left" vertical="center" wrapText="1" indent="1"/>
    </xf>
    <xf numFmtId="4" fontId="13" fillId="0" borderId="24" xfId="0" applyNumberFormat="1" applyFont="1" applyBorder="1" applyAlignment="1">
      <alignment horizontal="right" vertical="center" wrapText="1"/>
    </xf>
    <xf numFmtId="0" fontId="13" fillId="0" borderId="25" xfId="0" applyFont="1" applyBorder="1" applyAlignment="1">
      <alignment horizontal="left" vertical="center" wrapText="1" indent="1"/>
    </xf>
    <xf numFmtId="4" fontId="13" fillId="0" borderId="26" xfId="0" applyNumberFormat="1" applyFont="1" applyBorder="1" applyAlignment="1">
      <alignment horizontal="right" vertical="center" wrapText="1"/>
    </xf>
    <xf numFmtId="4" fontId="13" fillId="0" borderId="24" xfId="0" applyNumberFormat="1" applyFont="1" applyBorder="1" applyAlignment="1">
      <alignment vertical="center" wrapText="1"/>
    </xf>
    <xf numFmtId="4" fontId="13" fillId="0" borderId="26" xfId="0" applyNumberFormat="1" applyFont="1" applyBorder="1" applyAlignment="1">
      <alignment vertical="center" wrapText="1"/>
    </xf>
    <xf numFmtId="0" fontId="9" fillId="0" borderId="0" xfId="8" applyFont="1"/>
    <xf numFmtId="0" fontId="8" fillId="7" borderId="14" xfId="13" applyFont="1" applyFill="1" applyBorder="1" applyAlignment="1" applyProtection="1">
      <alignment horizontal="center" vertical="center" wrapText="1"/>
      <protection locked="0"/>
    </xf>
    <xf numFmtId="0" fontId="8" fillId="7" borderId="11" xfId="13" applyFont="1" applyFill="1" applyBorder="1" applyAlignment="1" applyProtection="1">
      <alignment horizontal="center" vertical="center" wrapText="1"/>
      <protection locked="0"/>
    </xf>
    <xf numFmtId="0" fontId="8" fillId="7" borderId="16" xfId="13" applyFont="1" applyFill="1" applyBorder="1" applyAlignment="1" applyProtection="1">
      <alignment horizontal="center" vertical="center" wrapText="1"/>
      <protection locked="0"/>
    </xf>
    <xf numFmtId="0" fontId="13" fillId="0" borderId="0" xfId="10" applyFont="1" applyAlignment="1">
      <alignment horizontal="center" vertical="center"/>
    </xf>
    <xf numFmtId="0" fontId="8" fillId="7" borderId="10" xfId="13" applyFont="1" applyFill="1" applyBorder="1" applyAlignment="1" applyProtection="1">
      <alignment horizontal="center" vertical="center" wrapText="1"/>
      <protection locked="0"/>
    </xf>
    <xf numFmtId="0" fontId="8" fillId="7" borderId="0" xfId="13" applyFont="1" applyFill="1" applyAlignment="1" applyProtection="1">
      <alignment horizontal="center" vertical="center" wrapText="1"/>
      <protection locked="0"/>
    </xf>
    <xf numFmtId="0" fontId="8" fillId="7" borderId="17" xfId="13" applyFont="1" applyFill="1" applyBorder="1" applyAlignment="1" applyProtection="1">
      <alignment horizontal="center" vertical="center" wrapText="1"/>
      <protection locked="0"/>
    </xf>
    <xf numFmtId="0" fontId="14" fillId="7" borderId="13" xfId="13" applyFont="1" applyFill="1" applyBorder="1" applyAlignment="1">
      <alignment horizontal="center" vertical="center"/>
    </xf>
    <xf numFmtId="0" fontId="14" fillId="7" borderId="15" xfId="13" applyFont="1" applyFill="1" applyBorder="1" applyAlignment="1">
      <alignment horizontal="center" vertical="center"/>
    </xf>
    <xf numFmtId="0" fontId="14" fillId="7" borderId="18" xfId="13" applyFont="1" applyFill="1" applyBorder="1" applyAlignment="1">
      <alignment horizontal="center" vertical="center"/>
    </xf>
    <xf numFmtId="0" fontId="13" fillId="0" borderId="0" xfId="10" applyFont="1"/>
    <xf numFmtId="0" fontId="14" fillId="7" borderId="1" xfId="13" applyFont="1" applyFill="1" applyBorder="1" applyAlignment="1">
      <alignment horizontal="center" vertical="center"/>
    </xf>
    <xf numFmtId="0" fontId="14" fillId="7" borderId="1" xfId="13" applyFont="1" applyFill="1" applyBorder="1" applyAlignment="1">
      <alignment horizontal="center" vertical="center"/>
    </xf>
    <xf numFmtId="0" fontId="7" fillId="7" borderId="13" xfId="13" applyFont="1" applyFill="1" applyBorder="1" applyAlignment="1">
      <alignment vertical="center"/>
    </xf>
    <xf numFmtId="0" fontId="7" fillId="7" borderId="2" xfId="13" applyFont="1" applyFill="1" applyBorder="1" applyAlignment="1">
      <alignment vertical="center"/>
    </xf>
    <xf numFmtId="4" fontId="7" fillId="7" borderId="1" xfId="13" applyNumberFormat="1" applyFont="1" applyFill="1" applyBorder="1" applyAlignment="1">
      <alignment horizontal="right" vertical="center"/>
    </xf>
    <xf numFmtId="0" fontId="15" fillId="0" borderId="0" xfId="0" applyFont="1"/>
    <xf numFmtId="0" fontId="13" fillId="0" borderId="9" xfId="13" applyFont="1" applyBorder="1"/>
    <xf numFmtId="0" fontId="7" fillId="0" borderId="9" xfId="13" applyFont="1" applyBorder="1" applyAlignment="1">
      <alignment vertical="center"/>
    </xf>
    <xf numFmtId="4" fontId="7" fillId="0" borderId="9" xfId="13" applyNumberFormat="1" applyFont="1" applyBorder="1" applyAlignment="1">
      <alignment horizontal="right" vertical="center"/>
    </xf>
    <xf numFmtId="0" fontId="7" fillId="0" borderId="2" xfId="13" applyFont="1" applyBorder="1" applyAlignment="1">
      <alignment vertical="center"/>
    </xf>
    <xf numFmtId="0" fontId="7" fillId="0" borderId="12" xfId="13" applyFont="1" applyBorder="1" applyAlignment="1">
      <alignment vertical="center"/>
    </xf>
    <xf numFmtId="4" fontId="7" fillId="0" borderId="1" xfId="13" applyNumberFormat="1" applyFont="1" applyBorder="1" applyAlignment="1">
      <alignment horizontal="right" vertical="center" wrapText="1" indent="1"/>
    </xf>
    <xf numFmtId="49" fontId="8" fillId="0" borderId="2" xfId="13" applyNumberFormat="1" applyFont="1" applyBorder="1" applyAlignment="1">
      <alignment vertical="center"/>
    </xf>
    <xf numFmtId="0" fontId="16" fillId="0" borderId="12" xfId="13" applyFont="1" applyBorder="1" applyAlignment="1">
      <alignment horizontal="left" vertical="center" indent="1"/>
    </xf>
    <xf numFmtId="4" fontId="16" fillId="0" borderId="1" xfId="13" applyNumberFormat="1" applyFont="1" applyBorder="1" applyAlignment="1">
      <alignment horizontal="right" vertical="center" wrapText="1" indent="1"/>
    </xf>
    <xf numFmtId="49" fontId="16" fillId="0" borderId="2" xfId="13" applyNumberFormat="1" applyFont="1" applyBorder="1"/>
    <xf numFmtId="0" fontId="16" fillId="0" borderId="12" xfId="13" applyFont="1" applyBorder="1" applyAlignment="1">
      <alignment horizontal="left" vertical="center" wrapText="1" indent="1"/>
    </xf>
    <xf numFmtId="0" fontId="17" fillId="0" borderId="0" xfId="10" applyFont="1"/>
    <xf numFmtId="0" fontId="16" fillId="0" borderId="9" xfId="13" applyFont="1" applyBorder="1"/>
    <xf numFmtId="0" fontId="16" fillId="0" borderId="9" xfId="13" applyFont="1" applyBorder="1" applyAlignment="1">
      <alignment vertical="center"/>
    </xf>
    <xf numFmtId="4" fontId="16" fillId="0" borderId="9" xfId="13" applyNumberFormat="1" applyFont="1" applyBorder="1" applyAlignment="1">
      <alignment horizontal="right" vertical="center"/>
    </xf>
    <xf numFmtId="0" fontId="8" fillId="0" borderId="2" xfId="13" applyFont="1" applyBorder="1" applyAlignment="1">
      <alignment vertical="center"/>
    </xf>
    <xf numFmtId="0" fontId="8" fillId="0" borderId="12" xfId="13" applyFont="1" applyBorder="1" applyAlignment="1">
      <alignment vertical="center"/>
    </xf>
    <xf numFmtId="4" fontId="8" fillId="0" borderId="1" xfId="13" applyNumberFormat="1" applyFont="1" applyBorder="1" applyAlignment="1">
      <alignment horizontal="right" vertical="center" wrapText="1" indent="1"/>
    </xf>
    <xf numFmtId="4" fontId="16" fillId="0" borderId="1" xfId="13" applyNumberFormat="1" applyFont="1" applyBorder="1" applyAlignment="1">
      <alignment horizontal="right" vertical="center" indent="1"/>
    </xf>
    <xf numFmtId="0" fontId="9" fillId="0" borderId="9" xfId="13" applyFont="1" applyBorder="1" applyAlignment="1">
      <alignment vertical="center"/>
    </xf>
    <xf numFmtId="4" fontId="9" fillId="0" borderId="9" xfId="13" applyNumberFormat="1" applyFont="1" applyBorder="1" applyAlignment="1">
      <alignment horizontal="right" vertical="center"/>
    </xf>
    <xf numFmtId="0" fontId="7" fillId="2" borderId="2" xfId="13" applyFont="1" applyFill="1" applyBorder="1" applyAlignment="1">
      <alignment vertical="center"/>
    </xf>
    <xf numFmtId="4" fontId="7" fillId="7" borderId="1" xfId="13" applyNumberFormat="1" applyFont="1" applyFill="1" applyBorder="1" applyAlignment="1">
      <alignment horizontal="right" vertical="center" wrapText="1" indent="1"/>
    </xf>
    <xf numFmtId="0" fontId="14" fillId="7" borderId="14" xfId="13" applyFont="1" applyFill="1" applyBorder="1" applyAlignment="1">
      <alignment horizontal="center" vertical="center"/>
    </xf>
    <xf numFmtId="0" fontId="14" fillId="7" borderId="11" xfId="13" applyFont="1" applyFill="1" applyBorder="1" applyAlignment="1">
      <alignment horizontal="center" vertical="center"/>
    </xf>
    <xf numFmtId="0" fontId="14" fillId="7" borderId="16" xfId="13" applyFont="1" applyFill="1" applyBorder="1" applyAlignment="1">
      <alignment horizontal="center" vertical="center"/>
    </xf>
    <xf numFmtId="0" fontId="13" fillId="0" borderId="0" xfId="10" applyFont="1" applyAlignment="1">
      <alignment vertical="center"/>
    </xf>
    <xf numFmtId="0" fontId="14" fillId="7" borderId="10" xfId="13" applyFont="1" applyFill="1" applyBorder="1" applyAlignment="1">
      <alignment horizontal="center" vertical="center"/>
    </xf>
    <xf numFmtId="0" fontId="14" fillId="7" borderId="0" xfId="13" applyFont="1" applyFill="1" applyAlignment="1">
      <alignment horizontal="center" vertical="center"/>
    </xf>
    <xf numFmtId="0" fontId="14" fillId="7" borderId="17" xfId="13" applyFont="1" applyFill="1" applyBorder="1" applyAlignment="1">
      <alignment horizontal="center" vertical="center"/>
    </xf>
    <xf numFmtId="0" fontId="14" fillId="0" borderId="0" xfId="10" applyFont="1"/>
    <xf numFmtId="0" fontId="13" fillId="0" borderId="0" xfId="13" applyFont="1"/>
    <xf numFmtId="0" fontId="7" fillId="0" borderId="9" xfId="13" applyFont="1" applyBorder="1" applyAlignment="1">
      <alignment horizontal="right" vertical="center"/>
    </xf>
    <xf numFmtId="0" fontId="16" fillId="0" borderId="2" xfId="13" applyFont="1" applyBorder="1" applyAlignment="1">
      <alignment vertical="center"/>
    </xf>
    <xf numFmtId="0" fontId="16" fillId="0" borderId="9" xfId="13" applyFont="1" applyBorder="1" applyAlignment="1">
      <alignment horizontal="left" vertical="center" indent="1"/>
    </xf>
    <xf numFmtId="4" fontId="9" fillId="0" borderId="1" xfId="13" applyNumberFormat="1" applyFont="1" applyBorder="1" applyAlignment="1">
      <alignment horizontal="right" vertical="center" wrapText="1" indent="1"/>
    </xf>
    <xf numFmtId="0" fontId="13" fillId="0" borderId="2" xfId="13" applyFont="1" applyBorder="1"/>
    <xf numFmtId="0" fontId="9" fillId="0" borderId="12" xfId="13" applyFont="1" applyBorder="1" applyAlignment="1">
      <alignment horizontal="left" vertical="center" wrapText="1" indent="1"/>
    </xf>
    <xf numFmtId="0" fontId="9" fillId="0" borderId="2" xfId="13" applyFont="1" applyBorder="1" applyAlignment="1">
      <alignment horizontal="left" vertical="center"/>
    </xf>
    <xf numFmtId="0" fontId="9" fillId="0" borderId="9" xfId="13" applyFont="1" applyBorder="1" applyAlignment="1">
      <alignment horizontal="left" vertical="center" indent="1"/>
    </xf>
    <xf numFmtId="0" fontId="9" fillId="0" borderId="9" xfId="13" applyFont="1" applyBorder="1" applyAlignment="1">
      <alignment horizontal="left" vertical="center" wrapText="1"/>
    </xf>
    <xf numFmtId="4" fontId="9" fillId="0" borderId="9" xfId="13" applyNumberFormat="1" applyFont="1" applyBorder="1" applyAlignment="1">
      <alignment horizontal="right" vertical="center" wrapText="1" indent="1"/>
    </xf>
    <xf numFmtId="0" fontId="16" fillId="0" borderId="2" xfId="13" applyFont="1" applyBorder="1" applyAlignment="1">
      <alignment horizontal="left" vertical="center"/>
    </xf>
    <xf numFmtId="0" fontId="16" fillId="0" borderId="2" xfId="13" applyFont="1" applyBorder="1" applyAlignment="1">
      <alignment horizontal="left"/>
    </xf>
    <xf numFmtId="4" fontId="9" fillId="0" borderId="1" xfId="13" applyNumberFormat="1" applyFont="1" applyBorder="1" applyAlignment="1">
      <alignment horizontal="right" vertical="center" indent="1"/>
    </xf>
    <xf numFmtId="0" fontId="9" fillId="0" borderId="9" xfId="13" applyFont="1" applyBorder="1" applyAlignment="1">
      <alignment horizontal="left" vertical="center"/>
    </xf>
    <xf numFmtId="4" fontId="9" fillId="0" borderId="11" xfId="13" applyNumberFormat="1" applyFont="1" applyBorder="1" applyAlignment="1">
      <alignment horizontal="right" vertical="center" indent="1"/>
    </xf>
    <xf numFmtId="0" fontId="7" fillId="7" borderId="1" xfId="13" applyFont="1" applyFill="1" applyBorder="1" applyAlignment="1">
      <alignment vertical="center"/>
    </xf>
    <xf numFmtId="0" fontId="9" fillId="0" borderId="0" xfId="9" applyFont="1" applyAlignment="1">
      <alignment vertical="center"/>
    </xf>
    <xf numFmtId="0" fontId="11" fillId="5" borderId="0" xfId="8" applyFont="1" applyFill="1"/>
    <xf numFmtId="0" fontId="11" fillId="5" borderId="0" xfId="9" applyFont="1" applyFill="1" applyAlignment="1">
      <alignment horizontal="center"/>
    </xf>
    <xf numFmtId="0" fontId="9" fillId="0" borderId="0" xfId="9" applyFont="1" applyAlignment="1">
      <alignment horizontal="center"/>
    </xf>
    <xf numFmtId="0" fontId="7" fillId="0" borderId="0" xfId="9" applyFont="1" applyAlignment="1">
      <alignment horizontal="left" indent="1"/>
    </xf>
    <xf numFmtId="4" fontId="7" fillId="0" borderId="0" xfId="9" applyNumberFormat="1" applyFont="1"/>
    <xf numFmtId="15" fontId="18" fillId="0" borderId="0" xfId="9" applyNumberFormat="1" applyFont="1"/>
    <xf numFmtId="0" fontId="18" fillId="0" borderId="0" xfId="9" applyFont="1"/>
    <xf numFmtId="0" fontId="8" fillId="0" borderId="0" xfId="9" applyFont="1"/>
    <xf numFmtId="0" fontId="16" fillId="0" borderId="0" xfId="9" applyFont="1"/>
    <xf numFmtId="0" fontId="7" fillId="0" borderId="0" xfId="9" applyFont="1" applyAlignment="1">
      <alignment horizontal="left"/>
    </xf>
    <xf numFmtId="0" fontId="9" fillId="0" borderId="0" xfId="9" applyFont="1" applyAlignment="1">
      <alignment horizontal="left"/>
    </xf>
    <xf numFmtId="0" fontId="7" fillId="0" borderId="0" xfId="14" applyFont="1" applyAlignment="1">
      <alignment horizontal="center"/>
    </xf>
    <xf numFmtId="0" fontId="14" fillId="0" borderId="0" xfId="14" applyFont="1"/>
    <xf numFmtId="4" fontId="7" fillId="0" borderId="0" xfId="14" applyNumberFormat="1" applyFont="1"/>
    <xf numFmtId="0" fontId="9" fillId="0" borderId="0" xfId="14" applyFont="1" applyAlignment="1">
      <alignment horizontal="center"/>
    </xf>
    <xf numFmtId="0" fontId="13" fillId="0" borderId="0" xfId="14" applyFont="1"/>
    <xf numFmtId="4" fontId="9" fillId="0" borderId="0" xfId="14" applyNumberFormat="1" applyFont="1"/>
    <xf numFmtId="0" fontId="7" fillId="0" borderId="0" xfId="14" quotePrefix="1" applyFont="1" applyAlignment="1">
      <alignment horizontal="left"/>
    </xf>
    <xf numFmtId="0" fontId="9" fillId="0" borderId="0" xfId="14" applyFont="1"/>
    <xf numFmtId="0" fontId="11" fillId="5" borderId="0" xfId="9" applyFont="1" applyFill="1"/>
    <xf numFmtId="0" fontId="8" fillId="3" borderId="0" xfId="8" applyFont="1" applyFill="1" applyAlignment="1">
      <alignment horizontal="center" vertical="center"/>
    </xf>
    <xf numFmtId="0" fontId="8" fillId="3" borderId="0" xfId="8" applyFont="1" applyFill="1" applyAlignment="1">
      <alignment vertical="center"/>
    </xf>
    <xf numFmtId="0" fontId="7" fillId="3" borderId="0" xfId="8" applyFont="1" applyFill="1" applyAlignment="1">
      <alignment horizontal="right" vertical="center"/>
    </xf>
    <xf numFmtId="0" fontId="8" fillId="3" borderId="0" xfId="8" applyFont="1" applyFill="1" applyAlignment="1">
      <alignment horizontal="left" vertical="center"/>
    </xf>
    <xf numFmtId="0" fontId="9" fillId="0" borderId="0" xfId="8" applyFont="1" applyAlignment="1">
      <alignment vertical="center"/>
    </xf>
    <xf numFmtId="0" fontId="7" fillId="3" borderId="0" xfId="8" applyFont="1" applyFill="1" applyAlignment="1">
      <alignment horizontal="center" vertical="center"/>
    </xf>
    <xf numFmtId="0" fontId="10" fillId="4" borderId="0" xfId="8" applyFont="1" applyFill="1" applyAlignment="1">
      <alignment horizontal="center" vertical="center"/>
    </xf>
    <xf numFmtId="0" fontId="10" fillId="4" borderId="0" xfId="8" applyFont="1" applyFill="1"/>
    <xf numFmtId="0" fontId="9" fillId="0" borderId="0" xfId="8" applyFont="1" applyAlignment="1">
      <alignment horizontal="center"/>
    </xf>
    <xf numFmtId="4" fontId="9" fillId="0" borderId="0" xfId="8" applyNumberFormat="1" applyFont="1"/>
    <xf numFmtId="0" fontId="13" fillId="0" borderId="0" xfId="8" applyFont="1" applyAlignment="1">
      <alignment horizontal="center"/>
    </xf>
    <xf numFmtId="0" fontId="13" fillId="0" borderId="0" xfId="8" applyFont="1"/>
    <xf numFmtId="4" fontId="9" fillId="9" borderId="27" xfId="8" applyNumberFormat="1" applyFont="1" applyFill="1" applyBorder="1"/>
    <xf numFmtId="0" fontId="11" fillId="6" borderId="0" xfId="8" applyFont="1" applyFill="1"/>
    <xf numFmtId="10" fontId="7" fillId="3" borderId="0" xfId="8" applyNumberFormat="1" applyFont="1" applyFill="1" applyAlignment="1">
      <alignment horizontal="right" vertical="center"/>
    </xf>
    <xf numFmtId="0" fontId="9" fillId="0" borderId="0" xfId="8" applyFont="1" applyAlignment="1">
      <alignment horizontal="center" vertical="center"/>
    </xf>
    <xf numFmtId="0" fontId="7" fillId="3" borderId="0" xfId="8" applyFont="1" applyFill="1" applyAlignment="1">
      <alignment vertical="center"/>
    </xf>
    <xf numFmtId="10" fontId="10" fillId="4" borderId="0" xfId="8" applyNumberFormat="1" applyFont="1" applyFill="1"/>
    <xf numFmtId="0" fontId="10" fillId="4" borderId="0" xfId="12" applyFont="1" applyFill="1"/>
    <xf numFmtId="10" fontId="10" fillId="4" borderId="0" xfId="12" applyNumberFormat="1" applyFont="1" applyFill="1"/>
    <xf numFmtId="0" fontId="11" fillId="5" borderId="0" xfId="12" applyFont="1" applyFill="1"/>
    <xf numFmtId="0" fontId="11" fillId="5" borderId="0" xfId="12" applyFont="1" applyFill="1" applyAlignment="1">
      <alignment horizontal="center"/>
    </xf>
    <xf numFmtId="10" fontId="11" fillId="5" borderId="0" xfId="12" applyNumberFormat="1" applyFont="1" applyFill="1" applyAlignment="1">
      <alignment horizontal="center"/>
    </xf>
    <xf numFmtId="0" fontId="8" fillId="0" borderId="0" xfId="12" applyFont="1" applyAlignment="1">
      <alignment horizontal="center" vertical="center"/>
    </xf>
    <xf numFmtId="0" fontId="8" fillId="0" borderId="0" xfId="12" applyFont="1" applyAlignment="1">
      <alignment horizontal="left" indent="3"/>
    </xf>
    <xf numFmtId="4" fontId="8" fillId="0" borderId="0" xfId="12" applyNumberFormat="1" applyFont="1"/>
    <xf numFmtId="10" fontId="16" fillId="0" borderId="0" xfId="12" applyNumberFormat="1" applyFont="1" applyAlignment="1">
      <alignment horizontal="center"/>
    </xf>
    <xf numFmtId="0" fontId="9" fillId="0" borderId="0" xfId="12" applyFont="1"/>
    <xf numFmtId="0" fontId="8" fillId="0" borderId="0" xfId="12" applyFont="1" applyAlignment="1">
      <alignment horizontal="left" indent="2"/>
    </xf>
    <xf numFmtId="0" fontId="8" fillId="0" borderId="0" xfId="12" applyFont="1" applyAlignment="1">
      <alignment horizontal="left" indent="1"/>
    </xf>
    <xf numFmtId="0" fontId="13" fillId="0" borderId="0" xfId="0" applyFont="1"/>
    <xf numFmtId="0" fontId="16" fillId="0" borderId="0" xfId="12" applyFont="1" applyAlignment="1">
      <alignment horizontal="center" vertical="center"/>
    </xf>
    <xf numFmtId="0" fontId="16" fillId="0" borderId="0" xfId="12" applyFont="1"/>
    <xf numFmtId="4" fontId="16" fillId="0" borderId="0" xfId="12" applyNumberFormat="1" applyFont="1"/>
    <xf numFmtId="0" fontId="16" fillId="0" borderId="0" xfId="12" applyFont="1" applyAlignment="1">
      <alignment wrapText="1"/>
    </xf>
    <xf numFmtId="0" fontId="8" fillId="0" borderId="0" xfId="12" applyFont="1" applyAlignment="1">
      <alignment horizontal="left" wrapText="1" indent="2"/>
    </xf>
    <xf numFmtId="0" fontId="8" fillId="0" borderId="0" xfId="12" applyFont="1" applyAlignment="1">
      <alignment horizontal="left" wrapText="1" indent="1"/>
    </xf>
    <xf numFmtId="0" fontId="8" fillId="0" borderId="0" xfId="12" applyFont="1" applyAlignment="1">
      <alignment horizontal="center"/>
    </xf>
    <xf numFmtId="0" fontId="16" fillId="0" borderId="0" xfId="12" applyFont="1" applyAlignment="1">
      <alignment horizontal="center"/>
    </xf>
    <xf numFmtId="10" fontId="9" fillId="0" borderId="0" xfId="12" applyNumberFormat="1" applyFont="1"/>
    <xf numFmtId="0" fontId="8" fillId="0" borderId="0" xfId="12" applyFont="1" applyAlignment="1">
      <alignment horizontal="left" indent="4"/>
    </xf>
    <xf numFmtId="10" fontId="9" fillId="0" borderId="0" xfId="8" applyNumberFormat="1" applyFont="1"/>
    <xf numFmtId="0" fontId="8" fillId="3" borderId="14" xfId="8" applyFont="1" applyFill="1" applyBorder="1" applyAlignment="1">
      <alignment horizontal="centerContinuous" vertical="center"/>
    </xf>
    <xf numFmtId="0" fontId="8" fillId="3" borderId="11" xfId="8" applyFont="1" applyFill="1" applyBorder="1" applyAlignment="1">
      <alignment horizontal="centerContinuous" vertical="center"/>
    </xf>
    <xf numFmtId="0" fontId="8" fillId="3" borderId="11" xfId="8" applyFont="1" applyFill="1" applyBorder="1" applyAlignment="1">
      <alignment horizontal="right" vertical="center"/>
    </xf>
    <xf numFmtId="0" fontId="8" fillId="3" borderId="16" xfId="8" applyFont="1" applyFill="1" applyBorder="1" applyAlignment="1">
      <alignment horizontal="left" vertical="center"/>
    </xf>
    <xf numFmtId="0" fontId="16" fillId="0" borderId="0" xfId="0" applyFont="1" applyProtection="1">
      <protection locked="0"/>
    </xf>
    <xf numFmtId="0" fontId="8" fillId="3" borderId="10" xfId="8" applyFont="1" applyFill="1" applyBorder="1" applyAlignment="1">
      <alignment horizontal="centerContinuous" vertical="center"/>
    </xf>
    <xf numFmtId="0" fontId="8" fillId="3" borderId="0" xfId="8" applyFont="1" applyFill="1" applyAlignment="1">
      <alignment horizontal="centerContinuous" vertical="center"/>
    </xf>
    <xf numFmtId="0" fontId="8" fillId="3" borderId="0" xfId="8" applyFont="1" applyFill="1" applyAlignment="1">
      <alignment horizontal="right" vertical="center"/>
    </xf>
    <xf numFmtId="0" fontId="8" fillId="3" borderId="17" xfId="8" applyFont="1" applyFill="1" applyBorder="1" applyAlignment="1">
      <alignment vertical="center"/>
    </xf>
    <xf numFmtId="0" fontId="8" fillId="3" borderId="17" xfId="8" applyFont="1" applyFill="1" applyBorder="1" applyAlignment="1">
      <alignment horizontal="left" vertical="center"/>
    </xf>
    <xf numFmtId="0" fontId="8" fillId="3" borderId="13" xfId="8" applyFont="1" applyFill="1" applyBorder="1" applyAlignment="1">
      <alignment horizontal="centerContinuous" vertical="center"/>
    </xf>
    <xf numFmtId="0" fontId="8" fillId="3" borderId="15" xfId="8" applyFont="1" applyFill="1" applyBorder="1" applyAlignment="1">
      <alignment horizontal="centerContinuous" vertical="center"/>
    </xf>
    <xf numFmtId="0" fontId="8" fillId="3" borderId="18" xfId="8" applyFont="1" applyFill="1" applyBorder="1" applyAlignment="1">
      <alignment horizontal="centerContinuous" vertical="center"/>
    </xf>
    <xf numFmtId="0" fontId="8" fillId="2" borderId="19" xfId="0" applyFont="1" applyFill="1" applyBorder="1" applyAlignment="1" applyProtection="1">
      <alignment horizontal="center" vertical="center" wrapText="1"/>
      <protection locked="0"/>
    </xf>
    <xf numFmtId="0" fontId="8" fillId="2" borderId="20" xfId="0" applyFont="1" applyFill="1" applyBorder="1" applyAlignment="1" applyProtection="1">
      <alignment horizontal="center" vertical="center"/>
      <protection locked="0"/>
    </xf>
    <xf numFmtId="0" fontId="8" fillId="0" borderId="3" xfId="0" applyFont="1" applyBorder="1" applyAlignment="1" applyProtection="1">
      <alignment horizontal="center"/>
      <protection locked="0"/>
    </xf>
    <xf numFmtId="0" fontId="16" fillId="0" borderId="7" xfId="0" applyFont="1" applyBorder="1" applyProtection="1">
      <protection locked="0"/>
    </xf>
    <xf numFmtId="0" fontId="8" fillId="0" borderId="4" xfId="0" applyFont="1" applyBorder="1" applyAlignment="1" applyProtection="1">
      <alignment horizontal="center"/>
      <protection locked="0"/>
    </xf>
    <xf numFmtId="0" fontId="8" fillId="0" borderId="8" xfId="0" applyFont="1" applyBorder="1" applyAlignment="1" applyProtection="1">
      <alignment horizontal="center"/>
      <protection locked="0"/>
    </xf>
    <xf numFmtId="0" fontId="8" fillId="0" borderId="8" xfId="0" applyFont="1" applyBorder="1" applyAlignment="1" applyProtection="1">
      <alignment horizontal="left" indent="1"/>
      <protection locked="0"/>
    </xf>
    <xf numFmtId="0" fontId="19" fillId="0" borderId="4" xfId="11" applyFont="1" applyBorder="1" applyAlignment="1" applyProtection="1">
      <alignment horizontal="center"/>
      <protection locked="0"/>
    </xf>
    <xf numFmtId="0" fontId="13" fillId="0" borderId="8" xfId="0" applyFont="1" applyBorder="1"/>
    <xf numFmtId="0" fontId="19" fillId="0" borderId="8" xfId="11" applyFont="1" applyBorder="1" applyProtection="1">
      <protection locked="0"/>
    </xf>
    <xf numFmtId="0" fontId="16" fillId="0" borderId="8" xfId="0" applyFont="1" applyBorder="1" applyProtection="1">
      <protection locked="0"/>
    </xf>
    <xf numFmtId="0" fontId="19" fillId="0" borderId="8" xfId="11" applyFont="1" applyFill="1" applyBorder="1" applyAlignment="1">
      <alignment horizontal="left" indent="3"/>
    </xf>
    <xf numFmtId="0" fontId="8" fillId="0" borderId="5" xfId="0" applyFont="1" applyBorder="1" applyAlignment="1" applyProtection="1">
      <alignment horizontal="center"/>
      <protection locked="0"/>
    </xf>
    <xf numFmtId="0" fontId="16" fillId="0" borderId="6" xfId="0" applyFont="1" applyBorder="1" applyProtection="1">
      <protection locked="0"/>
    </xf>
    <xf numFmtId="0" fontId="16" fillId="0" borderId="0" xfId="3" applyFont="1" applyAlignment="1" applyProtection="1">
      <alignment horizontal="left" vertical="top" wrapText="1" indent="1"/>
      <protection locked="0"/>
    </xf>
    <xf numFmtId="0" fontId="13" fillId="0" borderId="0" xfId="0" applyFont="1" applyAlignment="1">
      <alignment horizontal="left" vertical="top" wrapText="1" indent="1"/>
    </xf>
  </cellXfs>
  <cellStyles count="15">
    <cellStyle name="Hipervínculo" xfId="11" builtinId="8"/>
    <cellStyle name="Millares 2" xfId="1"/>
    <cellStyle name="Normal" xfId="0" builtinId="0"/>
    <cellStyle name="Normal 2" xfId="2"/>
    <cellStyle name="Normal 2 2" xfId="3"/>
    <cellStyle name="Normal 2 3" xfId="9"/>
    <cellStyle name="Normal 3" xfId="8"/>
    <cellStyle name="Normal 3 2" xfId="10"/>
    <cellStyle name="Normal 3 2 2" xfId="13"/>
    <cellStyle name="Normal 3 3" xfId="12"/>
    <cellStyle name="Normal 4" xfId="4"/>
    <cellStyle name="Normal 5" xfId="5"/>
    <cellStyle name="Normal 56" xfId="6"/>
    <cellStyle name="Normal 6" xfId="14"/>
    <cellStyle name="Porcentaje 2" xfId="7"/>
  </cellStyles>
  <dxfs count="0"/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tabColor rgb="FFCC6600"/>
    <pageSetUpPr fitToPage="1"/>
  </sheetPr>
  <dimension ref="A1:D45"/>
  <sheetViews>
    <sheetView workbookViewId="0"/>
    <sheetView workbookViewId="1"/>
    <sheetView tabSelected="1" workbookViewId="2">
      <selection activeCell="B1" sqref="B1"/>
    </sheetView>
    <sheetView tabSelected="1" zoomScale="90" zoomScaleNormal="90" workbookViewId="3">
      <selection activeCell="E18" sqref="E18"/>
    </sheetView>
  </sheetViews>
  <sheetFormatPr baseColWidth="10" defaultColWidth="12.85546875" defaultRowHeight="10.5" x14ac:dyDescent="0.15"/>
  <cols>
    <col min="1" max="1" width="14.85546875" style="158" customWidth="1"/>
    <col min="2" max="2" width="73.85546875" style="158" bestFit="1" customWidth="1"/>
    <col min="3" max="16384" width="12.85546875" style="158"/>
  </cols>
  <sheetData>
    <row r="1" spans="1:4" ht="11.25" customHeight="1" x14ac:dyDescent="0.15">
      <c r="A1" s="154" t="s">
        <v>587</v>
      </c>
      <c r="B1" s="155"/>
      <c r="C1" s="156" t="s">
        <v>0</v>
      </c>
      <c r="D1" s="157">
        <v>2025</v>
      </c>
    </row>
    <row r="2" spans="1:4" ht="11.25" customHeight="1" x14ac:dyDescent="0.15">
      <c r="A2" s="159" t="s">
        <v>1</v>
      </c>
      <c r="B2" s="160"/>
      <c r="C2" s="161" t="s">
        <v>2</v>
      </c>
      <c r="D2" s="162" t="s">
        <v>526</v>
      </c>
    </row>
    <row r="3" spans="1:4" ht="11.25" customHeight="1" x14ac:dyDescent="0.15">
      <c r="A3" s="159" t="s">
        <v>588</v>
      </c>
      <c r="B3" s="160"/>
      <c r="C3" s="161" t="s">
        <v>3</v>
      </c>
      <c r="D3" s="163">
        <v>4</v>
      </c>
    </row>
    <row r="4" spans="1:4" ht="11.25" customHeight="1" x14ac:dyDescent="0.15">
      <c r="A4" s="164" t="s">
        <v>4</v>
      </c>
      <c r="B4" s="165"/>
      <c r="C4" s="165"/>
      <c r="D4" s="166"/>
    </row>
    <row r="5" spans="1:4" ht="15" customHeight="1" x14ac:dyDescent="0.15">
      <c r="A5" s="167" t="s">
        <v>5</v>
      </c>
      <c r="B5" s="168" t="s">
        <v>6</v>
      </c>
    </row>
    <row r="6" spans="1:4" x14ac:dyDescent="0.15">
      <c r="A6" s="169"/>
      <c r="B6" s="170"/>
    </row>
    <row r="7" spans="1:4" x14ac:dyDescent="0.15">
      <c r="A7" s="171"/>
      <c r="B7" s="172" t="s">
        <v>7</v>
      </c>
    </row>
    <row r="8" spans="1:4" x14ac:dyDescent="0.15">
      <c r="A8" s="171"/>
      <c r="B8" s="172"/>
    </row>
    <row r="9" spans="1:4" x14ac:dyDescent="0.15">
      <c r="A9" s="171"/>
      <c r="B9" s="173" t="s">
        <v>8</v>
      </c>
    </row>
    <row r="10" spans="1:4" x14ac:dyDescent="0.15">
      <c r="A10" s="174" t="s">
        <v>36</v>
      </c>
      <c r="B10" s="175" t="s">
        <v>529</v>
      </c>
    </row>
    <row r="11" spans="1:4" x14ac:dyDescent="0.15">
      <c r="A11" s="174" t="s">
        <v>38</v>
      </c>
      <c r="B11" s="175" t="s">
        <v>40</v>
      </c>
    </row>
    <row r="12" spans="1:4" x14ac:dyDescent="0.15">
      <c r="A12" s="174" t="s">
        <v>9</v>
      </c>
      <c r="B12" s="175" t="s">
        <v>10</v>
      </c>
    </row>
    <row r="13" spans="1:4" x14ac:dyDescent="0.15">
      <c r="A13" s="174" t="s">
        <v>11</v>
      </c>
      <c r="B13" s="175" t="s">
        <v>12</v>
      </c>
    </row>
    <row r="14" spans="1:4" x14ac:dyDescent="0.15">
      <c r="A14" s="174" t="s">
        <v>13</v>
      </c>
      <c r="B14" s="175" t="s">
        <v>14</v>
      </c>
    </row>
    <row r="15" spans="1:4" x14ac:dyDescent="0.15">
      <c r="A15" s="174" t="s">
        <v>15</v>
      </c>
      <c r="B15" s="175" t="s">
        <v>16</v>
      </c>
    </row>
    <row r="16" spans="1:4" x14ac:dyDescent="0.15">
      <c r="A16" s="174" t="s">
        <v>17</v>
      </c>
      <c r="B16" s="175" t="s">
        <v>18</v>
      </c>
    </row>
    <row r="17" spans="1:2" x14ac:dyDescent="0.15">
      <c r="A17" s="174" t="s">
        <v>19</v>
      </c>
      <c r="B17" s="175" t="s">
        <v>20</v>
      </c>
    </row>
    <row r="18" spans="1:2" x14ac:dyDescent="0.15">
      <c r="A18" s="174" t="s">
        <v>21</v>
      </c>
      <c r="B18" s="175" t="s">
        <v>22</v>
      </c>
    </row>
    <row r="19" spans="1:2" x14ac:dyDescent="0.15">
      <c r="A19" s="174" t="s">
        <v>23</v>
      </c>
      <c r="B19" s="175" t="s">
        <v>24</v>
      </c>
    </row>
    <row r="20" spans="1:2" x14ac:dyDescent="0.15">
      <c r="A20" s="174" t="s">
        <v>25</v>
      </c>
      <c r="B20" s="175" t="s">
        <v>26</v>
      </c>
    </row>
    <row r="21" spans="1:2" x14ac:dyDescent="0.15">
      <c r="A21" s="174" t="s">
        <v>27</v>
      </c>
      <c r="B21" s="175" t="s">
        <v>28</v>
      </c>
    </row>
    <row r="22" spans="1:2" x14ac:dyDescent="0.15">
      <c r="A22" s="174" t="s">
        <v>29</v>
      </c>
      <c r="B22" s="175" t="s">
        <v>30</v>
      </c>
    </row>
    <row r="23" spans="1:2" x14ac:dyDescent="0.15">
      <c r="A23" s="174" t="s">
        <v>31</v>
      </c>
      <c r="B23" s="175" t="s">
        <v>32</v>
      </c>
    </row>
    <row r="24" spans="1:2" x14ac:dyDescent="0.15">
      <c r="A24" s="174" t="s">
        <v>33</v>
      </c>
      <c r="B24" s="175" t="s">
        <v>34</v>
      </c>
    </row>
    <row r="25" spans="1:2" x14ac:dyDescent="0.15">
      <c r="A25" s="174" t="s">
        <v>35</v>
      </c>
      <c r="B25" s="175" t="s">
        <v>551</v>
      </c>
    </row>
    <row r="26" spans="1:2" x14ac:dyDescent="0.15">
      <c r="A26" s="174" t="s">
        <v>536</v>
      </c>
      <c r="B26" s="175" t="s">
        <v>537</v>
      </c>
    </row>
    <row r="27" spans="1:2" x14ac:dyDescent="0.15">
      <c r="A27" s="174" t="s">
        <v>553</v>
      </c>
      <c r="B27" s="175" t="s">
        <v>552</v>
      </c>
    </row>
    <row r="28" spans="1:2" x14ac:dyDescent="0.15">
      <c r="A28" s="174" t="s">
        <v>41</v>
      </c>
      <c r="B28" s="175" t="s">
        <v>42</v>
      </c>
    </row>
    <row r="29" spans="1:2" x14ac:dyDescent="0.15">
      <c r="A29" s="174" t="s">
        <v>43</v>
      </c>
      <c r="B29" s="175" t="s">
        <v>44</v>
      </c>
    </row>
    <row r="30" spans="1:2" x14ac:dyDescent="0.15">
      <c r="A30" s="174" t="s">
        <v>45</v>
      </c>
      <c r="B30" s="175" t="s">
        <v>556</v>
      </c>
    </row>
    <row r="31" spans="1:2" x14ac:dyDescent="0.15">
      <c r="A31" s="174" t="s">
        <v>46</v>
      </c>
      <c r="B31" s="175" t="s">
        <v>560</v>
      </c>
    </row>
    <row r="32" spans="1:2" x14ac:dyDescent="0.15">
      <c r="A32" s="174" t="s">
        <v>47</v>
      </c>
      <c r="B32" s="175" t="s">
        <v>561</v>
      </c>
    </row>
    <row r="33" spans="1:4" x14ac:dyDescent="0.15">
      <c r="A33" s="174"/>
      <c r="B33" s="176"/>
    </row>
    <row r="34" spans="1:4" x14ac:dyDescent="0.15">
      <c r="A34" s="171"/>
      <c r="B34" s="173"/>
    </row>
    <row r="35" spans="1:4" x14ac:dyDescent="0.15">
      <c r="A35" s="174" t="s">
        <v>48</v>
      </c>
      <c r="B35" s="176" t="s">
        <v>49</v>
      </c>
    </row>
    <row r="36" spans="1:4" x14ac:dyDescent="0.15">
      <c r="A36" s="174" t="s">
        <v>50</v>
      </c>
      <c r="B36" s="176" t="s">
        <v>51</v>
      </c>
    </row>
    <row r="37" spans="1:4" x14ac:dyDescent="0.15">
      <c r="A37" s="171"/>
      <c r="B37" s="177"/>
    </row>
    <row r="38" spans="1:4" x14ac:dyDescent="0.15">
      <c r="A38" s="171"/>
      <c r="B38" s="172" t="s">
        <v>52</v>
      </c>
    </row>
    <row r="39" spans="1:4" x14ac:dyDescent="0.15">
      <c r="A39" s="171" t="s">
        <v>53</v>
      </c>
      <c r="B39" s="176" t="s">
        <v>54</v>
      </c>
    </row>
    <row r="40" spans="1:4" x14ac:dyDescent="0.15">
      <c r="A40" s="171"/>
      <c r="B40" s="176" t="s">
        <v>584</v>
      </c>
    </row>
    <row r="41" spans="1:4" x14ac:dyDescent="0.15">
      <c r="A41" s="171"/>
      <c r="B41" s="178" t="s">
        <v>554</v>
      </c>
    </row>
    <row r="42" spans="1:4" x14ac:dyDescent="0.15">
      <c r="A42" s="171"/>
      <c r="B42" s="178" t="s">
        <v>555</v>
      </c>
    </row>
    <row r="43" spans="1:4" ht="11.25" thickBot="1" x14ac:dyDescent="0.2">
      <c r="A43" s="179"/>
      <c r="B43" s="180"/>
    </row>
    <row r="45" spans="1:4" ht="32.25" customHeight="1" x14ac:dyDescent="0.15">
      <c r="A45" s="181" t="s">
        <v>55</v>
      </c>
      <c r="B45" s="181"/>
      <c r="C45" s="182"/>
      <c r="D45" s="182"/>
    </row>
  </sheetData>
  <sheetProtection formatCells="0" formatColumns="0" formatRows="0" autoFilter="0" pivotTables="0"/>
  <mergeCells count="1">
    <mergeCell ref="A45:B45"/>
  </mergeCells>
  <dataValidations count="3">
    <dataValidation type="list" allowBlank="1" showInputMessage="1" showErrorMessage="1" prompt="Escoger el corte de la información, ya se trimestral (1 al 4) o anual (4)." sqref="D4">
      <formula1>"1, 2, 3, 4"</formula1>
    </dataValidation>
    <dataValidation type="list" allowBlank="1" showInputMessage="1" showErrorMessage="1" prompt="Escoger el tipo de periodicidad, de acuerdo con su presentación ya sea trimestral en la cuenta pública (Anual)." sqref="D2">
      <formula1>"Trimestral, Anual"</formula1>
    </dataValidation>
    <dataValidation type="list" allowBlank="1" showInputMessage="1" showErrorMessage="1" prompt="Escoger el corte de la información, ya se trimestral (1 al 4) o anual (Cuenta Pública)." sqref="D3">
      <formula1>"1, 2, 3, 4, Cuenta Pública"</formula1>
    </dataValidation>
  </dataValidations>
  <hyperlinks>
    <hyperlink ref="A35:B35" location="Conciliacion_Ig!B6" display="Conciliacion_Ig"/>
    <hyperlink ref="A36:B36" location="Conciliacion_Eg!B5" display="Conciliacion_Eg"/>
    <hyperlink ref="B39" location="Memoria!A8" display="CONTABLES"/>
    <hyperlink ref="B40" location="Memoria!A36" display="PRESUPUESTARIAS"/>
    <hyperlink ref="B35" location="Conciliacion_Ig!B4" display="CONCILIACIÓN ENTRE LOS INGRESOS PRESUPUESTARIOS Y CONTABLES"/>
    <hyperlink ref="B36" location="Conciliacion_Eg!B4" display="CONCILIACIÓN ENTRE LOS EGRESOS PRESUPUESTARIOS Y LOS GASTOS CONTABLES"/>
    <hyperlink ref="A13" location="ESF!A12" display="ESF-02"/>
    <hyperlink ref="A15" location="ESF!A29" display="ESF-04"/>
    <hyperlink ref="A16" location="ESF!A38" display="ESF-05"/>
    <hyperlink ref="A17" location="ESF!A43" display="ESF-06"/>
    <hyperlink ref="A18" location="ESF!A47" display="ESF-07"/>
    <hyperlink ref="A19" location="ESF!A53" display="ESF-08"/>
    <hyperlink ref="A20" location="ESF!A76" display="ESF-09"/>
    <hyperlink ref="A21" location="ESF!A92" display="ESF-10"/>
    <hyperlink ref="A22" location="ESF!A98" display="ESF-11"/>
    <hyperlink ref="A23" location="ESF!A109" display="ESF-12"/>
    <hyperlink ref="A24" location="ESF!A126" display="ESF-13"/>
    <hyperlink ref="A25" location="ESF!A143" display="ESF-14"/>
    <hyperlink ref="A32" location="EFE!A45" display="EFE-03"/>
    <hyperlink ref="A10" location="ACT!A6" display="ACT-01"/>
    <hyperlink ref="A11" location="ACT!A91" display="ACT-03"/>
    <hyperlink ref="A26" location="ESF!A151" display="ESF-15"/>
    <hyperlink ref="A14" location="ESF!A17" display="ESF-03"/>
    <hyperlink ref="B41" location="Memoria!B38" display="INGRESOS"/>
    <hyperlink ref="B42" location="Memoria!B48" display="EGRESOS"/>
    <hyperlink ref="A12" location="ESF!A6" display="ESF-01"/>
    <hyperlink ref="A28" location="VHP!A6" display="VHP-01"/>
    <hyperlink ref="A29" location="VHP!A12" display="VHP-02"/>
    <hyperlink ref="A30" location="EFE!A6" display="EFE-01"/>
    <hyperlink ref="A31" location="EFE!A18" display="EFE-02"/>
    <hyperlink ref="A27" location="ESF!A156" display="ESF-16"/>
  </hyperlinks>
  <pageMargins left="0.70866141732283472" right="0.70866141732283472" top="0.74803149606299213" bottom="0.74803149606299213" header="0.31496062992125984" footer="0.31496062992125984"/>
  <pageSetup scale="98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G214"/>
  <sheetViews>
    <sheetView workbookViewId="0">
      <selection sqref="A1:C1"/>
    </sheetView>
    <sheetView workbookViewId="1">
      <selection sqref="A1:C1"/>
    </sheetView>
    <sheetView workbookViewId="2">
      <selection sqref="A1:C1"/>
    </sheetView>
    <sheetView topLeftCell="A109" workbookViewId="3">
      <selection activeCell="B25" sqref="B25"/>
    </sheetView>
  </sheetViews>
  <sheetFormatPr baseColWidth="10" defaultColWidth="9.140625" defaultRowHeight="10.5" x14ac:dyDescent="0.15"/>
  <cols>
    <col min="1" max="1" width="10" style="25" customWidth="1"/>
    <col min="2" max="2" width="72.85546875" style="25" bestFit="1" customWidth="1"/>
    <col min="3" max="3" width="15.85546875" style="25" customWidth="1"/>
    <col min="4" max="4" width="11.140625" style="153" bestFit="1" customWidth="1"/>
    <col min="5" max="5" width="14" style="25" customWidth="1"/>
    <col min="6" max="16384" width="9.140625" style="25"/>
  </cols>
  <sheetData>
    <row r="1" spans="1:7" s="127" customFormat="1" ht="11.25" customHeight="1" x14ac:dyDescent="0.25">
      <c r="A1" s="117" t="str">
        <f>ESF!A1</f>
        <v>CASA DE LA CULTURA  DE CORONEO, GTO. 2025</v>
      </c>
      <c r="B1" s="117"/>
      <c r="C1" s="117"/>
      <c r="D1" s="126" t="s">
        <v>0</v>
      </c>
      <c r="E1" s="115">
        <f>'Notas a los Edos Financieros'!D1</f>
        <v>2025</v>
      </c>
    </row>
    <row r="2" spans="1:7" s="116" customFormat="1" ht="11.25" customHeight="1" x14ac:dyDescent="0.25">
      <c r="A2" s="117" t="s">
        <v>189</v>
      </c>
      <c r="B2" s="117"/>
      <c r="C2" s="117"/>
      <c r="D2" s="126" t="s">
        <v>2</v>
      </c>
      <c r="E2" s="115" t="str">
        <f>'Notas a los Edos Financieros'!D2</f>
        <v>Trimestral</v>
      </c>
    </row>
    <row r="3" spans="1:7" s="116" customFormat="1" ht="11.25" customHeight="1" x14ac:dyDescent="0.25">
      <c r="A3" s="117" t="str">
        <f>ESF!A3</f>
        <v>DEL 01 DE ENERO DEL 2025 AL 31 DE DICIEMBRE DEL 2025</v>
      </c>
      <c r="B3" s="117"/>
      <c r="C3" s="117"/>
      <c r="D3" s="126" t="s">
        <v>3</v>
      </c>
      <c r="E3" s="115">
        <f>'Notas a los Edos Financieros'!D3</f>
        <v>4</v>
      </c>
    </row>
    <row r="4" spans="1:7" s="116" customFormat="1" ht="11.25" customHeight="1" x14ac:dyDescent="0.25">
      <c r="A4" s="117" t="s">
        <v>4</v>
      </c>
      <c r="B4" s="117"/>
      <c r="C4" s="117"/>
      <c r="D4" s="128"/>
      <c r="E4" s="128"/>
    </row>
    <row r="5" spans="1:7" x14ac:dyDescent="0.15">
      <c r="A5" s="118" t="s">
        <v>57</v>
      </c>
      <c r="B5" s="119"/>
      <c r="C5" s="119"/>
      <c r="D5" s="129"/>
      <c r="E5" s="119"/>
    </row>
    <row r="7" spans="1:7" x14ac:dyDescent="0.15">
      <c r="A7" s="130" t="s">
        <v>530</v>
      </c>
      <c r="B7" s="130"/>
      <c r="C7" s="130"/>
      <c r="D7" s="131"/>
      <c r="E7" s="130"/>
    </row>
    <row r="8" spans="1:7" x14ac:dyDescent="0.15">
      <c r="A8" s="132" t="s">
        <v>59</v>
      </c>
      <c r="B8" s="132" t="s">
        <v>60</v>
      </c>
      <c r="C8" s="133" t="s">
        <v>61</v>
      </c>
      <c r="D8" s="134" t="s">
        <v>264</v>
      </c>
      <c r="E8" s="133" t="s">
        <v>538</v>
      </c>
    </row>
    <row r="9" spans="1:7" x14ac:dyDescent="0.15">
      <c r="A9" s="135">
        <v>4000</v>
      </c>
      <c r="B9" s="136" t="s">
        <v>529</v>
      </c>
      <c r="C9" s="137">
        <v>2734693.66</v>
      </c>
      <c r="D9" s="138"/>
      <c r="E9" s="139"/>
    </row>
    <row r="10" spans="1:7" x14ac:dyDescent="0.15">
      <c r="A10" s="135">
        <v>4100</v>
      </c>
      <c r="B10" s="140" t="s">
        <v>37</v>
      </c>
      <c r="C10" s="137">
        <v>149193.76</v>
      </c>
      <c r="D10" s="138"/>
      <c r="E10" s="139"/>
    </row>
    <row r="11" spans="1:7" ht="11.25" customHeight="1" x14ac:dyDescent="0.15">
      <c r="A11" s="135">
        <v>4110</v>
      </c>
      <c r="B11" s="141" t="s">
        <v>190</v>
      </c>
      <c r="C11" s="137">
        <v>0</v>
      </c>
      <c r="D11" s="138" t="str">
        <f>IFERROR(C11/$C$12,"")</f>
        <v/>
      </c>
      <c r="E11" s="139"/>
      <c r="F11" s="142"/>
      <c r="G11" s="142"/>
    </row>
    <row r="12" spans="1:7" x14ac:dyDescent="0.15">
      <c r="A12" s="143">
        <v>4111</v>
      </c>
      <c r="B12" s="144" t="s">
        <v>191</v>
      </c>
      <c r="C12" s="145">
        <v>0</v>
      </c>
      <c r="D12" s="138" t="str">
        <f t="shared" ref="D12:D20" si="0">IFERROR(C12/$C$12,"")</f>
        <v/>
      </c>
      <c r="E12" s="139"/>
    </row>
    <row r="13" spans="1:7" x14ac:dyDescent="0.15">
      <c r="A13" s="143">
        <v>4112</v>
      </c>
      <c r="B13" s="144" t="s">
        <v>192</v>
      </c>
      <c r="C13" s="145">
        <v>0</v>
      </c>
      <c r="D13" s="138" t="str">
        <f t="shared" si="0"/>
        <v/>
      </c>
      <c r="E13" s="139"/>
    </row>
    <row r="14" spans="1:7" x14ac:dyDescent="0.15">
      <c r="A14" s="143">
        <v>4113</v>
      </c>
      <c r="B14" s="144" t="s">
        <v>193</v>
      </c>
      <c r="C14" s="145">
        <v>0</v>
      </c>
      <c r="D14" s="138" t="str">
        <f t="shared" si="0"/>
        <v/>
      </c>
      <c r="E14" s="139"/>
    </row>
    <row r="15" spans="1:7" x14ac:dyDescent="0.15">
      <c r="A15" s="143">
        <v>4114</v>
      </c>
      <c r="B15" s="144" t="s">
        <v>194</v>
      </c>
      <c r="C15" s="145">
        <v>0</v>
      </c>
      <c r="D15" s="138" t="str">
        <f t="shared" si="0"/>
        <v/>
      </c>
      <c r="E15" s="139"/>
    </row>
    <row r="16" spans="1:7" x14ac:dyDescent="0.15">
      <c r="A16" s="143">
        <v>4115</v>
      </c>
      <c r="B16" s="144" t="s">
        <v>195</v>
      </c>
      <c r="C16" s="145">
        <v>0</v>
      </c>
      <c r="D16" s="138" t="str">
        <f t="shared" si="0"/>
        <v/>
      </c>
      <c r="E16" s="139"/>
    </row>
    <row r="17" spans="1:5" x14ac:dyDescent="0.15">
      <c r="A17" s="143">
        <v>4116</v>
      </c>
      <c r="B17" s="144" t="s">
        <v>196</v>
      </c>
      <c r="C17" s="145">
        <v>0</v>
      </c>
      <c r="D17" s="138" t="str">
        <f t="shared" si="0"/>
        <v/>
      </c>
      <c r="E17" s="139"/>
    </row>
    <row r="18" spans="1:5" x14ac:dyDescent="0.15">
      <c r="A18" s="143">
        <v>4117</v>
      </c>
      <c r="B18" s="144" t="s">
        <v>197</v>
      </c>
      <c r="C18" s="145">
        <v>0</v>
      </c>
      <c r="D18" s="138" t="str">
        <f t="shared" si="0"/>
        <v/>
      </c>
      <c r="E18" s="139"/>
    </row>
    <row r="19" spans="1:5" ht="21" x14ac:dyDescent="0.15">
      <c r="A19" s="143">
        <v>4118</v>
      </c>
      <c r="B19" s="146" t="s">
        <v>198</v>
      </c>
      <c r="C19" s="145">
        <v>0</v>
      </c>
      <c r="D19" s="138" t="str">
        <f t="shared" si="0"/>
        <v/>
      </c>
      <c r="E19" s="139"/>
    </row>
    <row r="20" spans="1:5" x14ac:dyDescent="0.15">
      <c r="A20" s="143">
        <v>4119</v>
      </c>
      <c r="B20" s="144" t="s">
        <v>199</v>
      </c>
      <c r="C20" s="145">
        <v>0</v>
      </c>
      <c r="D20" s="138" t="str">
        <f t="shared" si="0"/>
        <v/>
      </c>
      <c r="E20" s="139"/>
    </row>
    <row r="21" spans="1:5" x14ac:dyDescent="0.15">
      <c r="A21" s="135">
        <v>4120</v>
      </c>
      <c r="B21" s="141" t="s">
        <v>200</v>
      </c>
      <c r="C21" s="137">
        <v>0</v>
      </c>
      <c r="D21" s="138" t="str">
        <f t="shared" ref="D21:D26" si="1">IFERROR(C21/$C$21,"")</f>
        <v/>
      </c>
      <c r="E21" s="139"/>
    </row>
    <row r="22" spans="1:5" x14ac:dyDescent="0.15">
      <c r="A22" s="143">
        <v>4121</v>
      </c>
      <c r="B22" s="144" t="s">
        <v>201</v>
      </c>
      <c r="C22" s="145">
        <v>0</v>
      </c>
      <c r="D22" s="138" t="str">
        <f t="shared" si="1"/>
        <v/>
      </c>
      <c r="E22" s="139"/>
    </row>
    <row r="23" spans="1:5" x14ac:dyDescent="0.15">
      <c r="A23" s="143">
        <v>4122</v>
      </c>
      <c r="B23" s="144" t="s">
        <v>202</v>
      </c>
      <c r="C23" s="145">
        <v>0</v>
      </c>
      <c r="D23" s="138" t="str">
        <f t="shared" si="1"/>
        <v/>
      </c>
      <c r="E23" s="139"/>
    </row>
    <row r="24" spans="1:5" x14ac:dyDescent="0.15">
      <c r="A24" s="143">
        <v>4123</v>
      </c>
      <c r="B24" s="144" t="s">
        <v>203</v>
      </c>
      <c r="C24" s="145">
        <v>0</v>
      </c>
      <c r="D24" s="138" t="str">
        <f t="shared" si="1"/>
        <v/>
      </c>
      <c r="E24" s="139"/>
    </row>
    <row r="25" spans="1:5" x14ac:dyDescent="0.15">
      <c r="A25" s="143">
        <v>4124</v>
      </c>
      <c r="B25" s="144" t="s">
        <v>204</v>
      </c>
      <c r="C25" s="145">
        <v>0</v>
      </c>
      <c r="D25" s="138" t="str">
        <f t="shared" si="1"/>
        <v/>
      </c>
      <c r="E25" s="139"/>
    </row>
    <row r="26" spans="1:5" x14ac:dyDescent="0.15">
      <c r="A26" s="143">
        <v>4129</v>
      </c>
      <c r="B26" s="144" t="s">
        <v>205</v>
      </c>
      <c r="C26" s="145">
        <v>0</v>
      </c>
      <c r="D26" s="138" t="str">
        <f t="shared" si="1"/>
        <v/>
      </c>
      <c r="E26" s="139"/>
    </row>
    <row r="27" spans="1:5" x14ac:dyDescent="0.15">
      <c r="A27" s="135">
        <v>4130</v>
      </c>
      <c r="B27" s="141" t="s">
        <v>206</v>
      </c>
      <c r="C27" s="137">
        <v>0</v>
      </c>
      <c r="D27" s="138" t="str">
        <f>IFERROR(C27/$C$27,"")</f>
        <v/>
      </c>
      <c r="E27" s="139"/>
    </row>
    <row r="28" spans="1:5" x14ac:dyDescent="0.15">
      <c r="A28" s="143">
        <v>4131</v>
      </c>
      <c r="B28" s="144" t="s">
        <v>207</v>
      </c>
      <c r="C28" s="145">
        <v>0</v>
      </c>
      <c r="D28" s="138" t="str">
        <f>IFERROR(C28/$C$27,"")</f>
        <v/>
      </c>
      <c r="E28" s="139"/>
    </row>
    <row r="29" spans="1:5" ht="21" x14ac:dyDescent="0.15">
      <c r="A29" s="143">
        <v>4132</v>
      </c>
      <c r="B29" s="146" t="s">
        <v>208</v>
      </c>
      <c r="C29" s="145">
        <v>0</v>
      </c>
      <c r="D29" s="138" t="str">
        <f>IFERROR(C29/$C$27,"")</f>
        <v/>
      </c>
      <c r="E29" s="139"/>
    </row>
    <row r="30" spans="1:5" x14ac:dyDescent="0.15">
      <c r="A30" s="135">
        <v>4140</v>
      </c>
      <c r="B30" s="141" t="s">
        <v>209</v>
      </c>
      <c r="C30" s="137">
        <v>0</v>
      </c>
      <c r="D30" s="138" t="str">
        <f t="shared" ref="D30:D35" si="2">IFERROR(C30/$C$30,"")</f>
        <v/>
      </c>
      <c r="E30" s="139"/>
    </row>
    <row r="31" spans="1:5" x14ac:dyDescent="0.15">
      <c r="A31" s="143">
        <v>4141</v>
      </c>
      <c r="B31" s="144" t="s">
        <v>210</v>
      </c>
      <c r="C31" s="145">
        <v>0</v>
      </c>
      <c r="D31" s="138" t="str">
        <f t="shared" si="2"/>
        <v/>
      </c>
      <c r="E31" s="139"/>
    </row>
    <row r="32" spans="1:5" x14ac:dyDescent="0.15">
      <c r="A32" s="143">
        <v>4143</v>
      </c>
      <c r="B32" s="144" t="s">
        <v>211</v>
      </c>
      <c r="C32" s="145">
        <v>0</v>
      </c>
      <c r="D32" s="138" t="str">
        <f t="shared" si="2"/>
        <v/>
      </c>
      <c r="E32" s="139"/>
    </row>
    <row r="33" spans="1:5" x14ac:dyDescent="0.15">
      <c r="A33" s="143">
        <v>4144</v>
      </c>
      <c r="B33" s="144" t="s">
        <v>212</v>
      </c>
      <c r="C33" s="145">
        <v>0</v>
      </c>
      <c r="D33" s="138" t="str">
        <f t="shared" si="2"/>
        <v/>
      </c>
      <c r="E33" s="139"/>
    </row>
    <row r="34" spans="1:5" ht="21" x14ac:dyDescent="0.15">
      <c r="A34" s="143">
        <v>4145</v>
      </c>
      <c r="B34" s="146" t="s">
        <v>213</v>
      </c>
      <c r="C34" s="145">
        <v>0</v>
      </c>
      <c r="D34" s="138" t="str">
        <f t="shared" si="2"/>
        <v/>
      </c>
      <c r="E34" s="139"/>
    </row>
    <row r="35" spans="1:5" x14ac:dyDescent="0.15">
      <c r="A35" s="143">
        <v>4149</v>
      </c>
      <c r="B35" s="144" t="s">
        <v>214</v>
      </c>
      <c r="C35" s="145">
        <v>0</v>
      </c>
      <c r="D35" s="138" t="str">
        <f t="shared" si="2"/>
        <v/>
      </c>
      <c r="E35" s="139"/>
    </row>
    <row r="36" spans="1:5" x14ac:dyDescent="0.15">
      <c r="A36" s="135">
        <v>4150</v>
      </c>
      <c r="B36" s="141" t="s">
        <v>215</v>
      </c>
      <c r="C36" s="137">
        <v>0</v>
      </c>
      <c r="D36" s="138" t="str">
        <f>IFERROR(C36/$C$36,"")</f>
        <v/>
      </c>
      <c r="E36" s="139"/>
    </row>
    <row r="37" spans="1:5" x14ac:dyDescent="0.15">
      <c r="A37" s="143">
        <v>4151</v>
      </c>
      <c r="B37" s="144" t="s">
        <v>215</v>
      </c>
      <c r="C37" s="145">
        <v>0</v>
      </c>
      <c r="D37" s="138" t="str">
        <f>IFERROR(C37/$C$36,"")</f>
        <v/>
      </c>
      <c r="E37" s="139"/>
    </row>
    <row r="38" spans="1:5" ht="21" x14ac:dyDescent="0.15">
      <c r="A38" s="143">
        <v>4154</v>
      </c>
      <c r="B38" s="146" t="s">
        <v>216</v>
      </c>
      <c r="C38" s="145">
        <v>0</v>
      </c>
      <c r="D38" s="138" t="str">
        <f>IFERROR(C38/$C$36,"")</f>
        <v/>
      </c>
      <c r="E38" s="139"/>
    </row>
    <row r="39" spans="1:5" x14ac:dyDescent="0.15">
      <c r="A39" s="135">
        <v>4160</v>
      </c>
      <c r="B39" s="141" t="s">
        <v>217</v>
      </c>
      <c r="C39" s="137">
        <v>0</v>
      </c>
      <c r="D39" s="138" t="str">
        <f t="shared" ref="D39:D47" si="3">IFERROR(C39/$C$39,"")</f>
        <v/>
      </c>
      <c r="E39" s="139"/>
    </row>
    <row r="40" spans="1:5" x14ac:dyDescent="0.15">
      <c r="A40" s="143">
        <v>4161</v>
      </c>
      <c r="B40" s="144" t="s">
        <v>218</v>
      </c>
      <c r="C40" s="145">
        <v>0</v>
      </c>
      <c r="D40" s="138" t="str">
        <f t="shared" si="3"/>
        <v/>
      </c>
      <c r="E40" s="139"/>
    </row>
    <row r="41" spans="1:5" x14ac:dyDescent="0.15">
      <c r="A41" s="143">
        <v>4162</v>
      </c>
      <c r="B41" s="144" t="s">
        <v>219</v>
      </c>
      <c r="C41" s="145">
        <v>0</v>
      </c>
      <c r="D41" s="138" t="str">
        <f t="shared" si="3"/>
        <v/>
      </c>
      <c r="E41" s="139"/>
    </row>
    <row r="42" spans="1:5" x14ac:dyDescent="0.15">
      <c r="A42" s="143">
        <v>4163</v>
      </c>
      <c r="B42" s="144" t="s">
        <v>220</v>
      </c>
      <c r="C42" s="145">
        <v>0</v>
      </c>
      <c r="D42" s="138" t="str">
        <f t="shared" si="3"/>
        <v/>
      </c>
      <c r="E42" s="139"/>
    </row>
    <row r="43" spans="1:5" x14ac:dyDescent="0.15">
      <c r="A43" s="143">
        <v>4164</v>
      </c>
      <c r="B43" s="144" t="s">
        <v>221</v>
      </c>
      <c r="C43" s="145">
        <v>0</v>
      </c>
      <c r="D43" s="138" t="str">
        <f t="shared" si="3"/>
        <v/>
      </c>
      <c r="E43" s="139"/>
    </row>
    <row r="44" spans="1:5" x14ac:dyDescent="0.15">
      <c r="A44" s="143">
        <v>4165</v>
      </c>
      <c r="B44" s="144" t="s">
        <v>222</v>
      </c>
      <c r="C44" s="145">
        <v>0</v>
      </c>
      <c r="D44" s="138" t="str">
        <f t="shared" si="3"/>
        <v/>
      </c>
      <c r="E44" s="139"/>
    </row>
    <row r="45" spans="1:5" ht="21" x14ac:dyDescent="0.15">
      <c r="A45" s="143">
        <v>4166</v>
      </c>
      <c r="B45" s="146" t="s">
        <v>223</v>
      </c>
      <c r="C45" s="145">
        <v>0</v>
      </c>
      <c r="D45" s="138" t="str">
        <f t="shared" si="3"/>
        <v/>
      </c>
      <c r="E45" s="139"/>
    </row>
    <row r="46" spans="1:5" x14ac:dyDescent="0.15">
      <c r="A46" s="143">
        <v>4168</v>
      </c>
      <c r="B46" s="144" t="s">
        <v>224</v>
      </c>
      <c r="C46" s="145">
        <v>0</v>
      </c>
      <c r="D46" s="138" t="str">
        <f t="shared" si="3"/>
        <v/>
      </c>
      <c r="E46" s="139"/>
    </row>
    <row r="47" spans="1:5" x14ac:dyDescent="0.15">
      <c r="A47" s="143">
        <v>4169</v>
      </c>
      <c r="B47" s="144" t="s">
        <v>225</v>
      </c>
      <c r="C47" s="145">
        <v>0</v>
      </c>
      <c r="D47" s="138" t="str">
        <f t="shared" si="3"/>
        <v/>
      </c>
      <c r="E47" s="139"/>
    </row>
    <row r="48" spans="1:5" x14ac:dyDescent="0.15">
      <c r="A48" s="135">
        <v>4170</v>
      </c>
      <c r="B48" s="141" t="s">
        <v>531</v>
      </c>
      <c r="C48" s="137">
        <v>149193.76</v>
      </c>
      <c r="D48" s="138">
        <f>IFERROR(C48/$C$48,"")</f>
        <v>1</v>
      </c>
      <c r="E48" s="139"/>
    </row>
    <row r="49" spans="1:5" x14ac:dyDescent="0.15">
      <c r="A49" s="143">
        <v>4171</v>
      </c>
      <c r="B49" s="144" t="s">
        <v>226</v>
      </c>
      <c r="C49" s="145">
        <v>0</v>
      </c>
      <c r="D49" s="138">
        <f t="shared" ref="D49:D56" si="4">IFERROR(C49/$C$48,"")</f>
        <v>0</v>
      </c>
      <c r="E49" s="139"/>
    </row>
    <row r="50" spans="1:5" x14ac:dyDescent="0.15">
      <c r="A50" s="143">
        <v>4172</v>
      </c>
      <c r="B50" s="144" t="s">
        <v>227</v>
      </c>
      <c r="C50" s="145">
        <v>0</v>
      </c>
      <c r="D50" s="138">
        <f t="shared" si="4"/>
        <v>0</v>
      </c>
      <c r="E50" s="139"/>
    </row>
    <row r="51" spans="1:5" ht="21" x14ac:dyDescent="0.15">
      <c r="A51" s="143">
        <v>4173</v>
      </c>
      <c r="B51" s="146" t="s">
        <v>228</v>
      </c>
      <c r="C51" s="145">
        <v>149193.76</v>
      </c>
      <c r="D51" s="138">
        <f t="shared" si="4"/>
        <v>1</v>
      </c>
      <c r="E51" s="139"/>
    </row>
    <row r="52" spans="1:5" ht="21" x14ac:dyDescent="0.15">
      <c r="A52" s="143">
        <v>4174</v>
      </c>
      <c r="B52" s="146" t="s">
        <v>229</v>
      </c>
      <c r="C52" s="145">
        <v>0</v>
      </c>
      <c r="D52" s="138">
        <f t="shared" si="4"/>
        <v>0</v>
      </c>
      <c r="E52" s="139"/>
    </row>
    <row r="53" spans="1:5" ht="21" x14ac:dyDescent="0.15">
      <c r="A53" s="143">
        <v>4175</v>
      </c>
      <c r="B53" s="146" t="s">
        <v>230</v>
      </c>
      <c r="C53" s="145">
        <v>0</v>
      </c>
      <c r="D53" s="138">
        <f t="shared" si="4"/>
        <v>0</v>
      </c>
      <c r="E53" s="139"/>
    </row>
    <row r="54" spans="1:5" ht="21" x14ac:dyDescent="0.15">
      <c r="A54" s="143">
        <v>4176</v>
      </c>
      <c r="B54" s="146" t="s">
        <v>231</v>
      </c>
      <c r="C54" s="145">
        <v>0</v>
      </c>
      <c r="D54" s="138">
        <f t="shared" si="4"/>
        <v>0</v>
      </c>
      <c r="E54" s="139"/>
    </row>
    <row r="55" spans="1:5" ht="21" x14ac:dyDescent="0.15">
      <c r="A55" s="143">
        <v>4177</v>
      </c>
      <c r="B55" s="146" t="s">
        <v>232</v>
      </c>
      <c r="C55" s="145">
        <v>0</v>
      </c>
      <c r="D55" s="138">
        <f t="shared" si="4"/>
        <v>0</v>
      </c>
      <c r="E55" s="139"/>
    </row>
    <row r="56" spans="1:5" ht="21" x14ac:dyDescent="0.15">
      <c r="A56" s="143">
        <v>4178</v>
      </c>
      <c r="B56" s="146" t="s">
        <v>233</v>
      </c>
      <c r="C56" s="145">
        <v>0</v>
      </c>
      <c r="D56" s="138">
        <f t="shared" si="4"/>
        <v>0</v>
      </c>
      <c r="E56" s="139"/>
    </row>
    <row r="57" spans="1:5" ht="31.5" x14ac:dyDescent="0.15">
      <c r="A57" s="135">
        <v>4200</v>
      </c>
      <c r="B57" s="147" t="s">
        <v>234</v>
      </c>
      <c r="C57" s="137">
        <v>2585499.9</v>
      </c>
      <c r="D57" s="138"/>
      <c r="E57" s="139"/>
    </row>
    <row r="58" spans="1:5" ht="21" x14ac:dyDescent="0.15">
      <c r="A58" s="135">
        <v>4210</v>
      </c>
      <c r="B58" s="148" t="s">
        <v>235</v>
      </c>
      <c r="C58" s="137">
        <v>232000</v>
      </c>
      <c r="D58" s="138">
        <f t="shared" ref="D58:D63" si="5">IFERROR(C58/$C$58,"")</f>
        <v>1</v>
      </c>
      <c r="E58" s="139"/>
    </row>
    <row r="59" spans="1:5" x14ac:dyDescent="0.15">
      <c r="A59" s="143">
        <v>4211</v>
      </c>
      <c r="B59" s="144" t="s">
        <v>236</v>
      </c>
      <c r="C59" s="145">
        <v>0</v>
      </c>
      <c r="D59" s="138">
        <f t="shared" si="5"/>
        <v>0</v>
      </c>
      <c r="E59" s="139"/>
    </row>
    <row r="60" spans="1:5" x14ac:dyDescent="0.15">
      <c r="A60" s="143">
        <v>4212</v>
      </c>
      <c r="B60" s="144" t="s">
        <v>237</v>
      </c>
      <c r="C60" s="145">
        <v>0</v>
      </c>
      <c r="D60" s="138">
        <f t="shared" si="5"/>
        <v>0</v>
      </c>
      <c r="E60" s="139"/>
    </row>
    <row r="61" spans="1:5" x14ac:dyDescent="0.15">
      <c r="A61" s="143">
        <v>4213</v>
      </c>
      <c r="B61" s="144" t="s">
        <v>238</v>
      </c>
      <c r="C61" s="145">
        <v>232000</v>
      </c>
      <c r="D61" s="138">
        <f t="shared" si="5"/>
        <v>1</v>
      </c>
      <c r="E61" s="139"/>
    </row>
    <row r="62" spans="1:5" x14ac:dyDescent="0.15">
      <c r="A62" s="143">
        <v>4214</v>
      </c>
      <c r="B62" s="144" t="s">
        <v>239</v>
      </c>
      <c r="C62" s="145">
        <v>0</v>
      </c>
      <c r="D62" s="138">
        <f t="shared" si="5"/>
        <v>0</v>
      </c>
      <c r="E62" s="139"/>
    </row>
    <row r="63" spans="1:5" x14ac:dyDescent="0.15">
      <c r="A63" s="143">
        <v>4215</v>
      </c>
      <c r="B63" s="144" t="s">
        <v>240</v>
      </c>
      <c r="C63" s="145">
        <v>0</v>
      </c>
      <c r="D63" s="138">
        <f t="shared" si="5"/>
        <v>0</v>
      </c>
      <c r="E63" s="139"/>
    </row>
    <row r="64" spans="1:5" x14ac:dyDescent="0.15">
      <c r="A64" s="135">
        <v>4220</v>
      </c>
      <c r="B64" s="141" t="s">
        <v>241</v>
      </c>
      <c r="C64" s="137">
        <v>2353499.9</v>
      </c>
      <c r="D64" s="138">
        <f>IFERROR(C64/$C$64,"")</f>
        <v>1</v>
      </c>
      <c r="E64" s="139"/>
    </row>
    <row r="65" spans="1:5" x14ac:dyDescent="0.15">
      <c r="A65" s="143">
        <v>4221</v>
      </c>
      <c r="B65" s="144" t="s">
        <v>242</v>
      </c>
      <c r="C65" s="145">
        <v>2353499.9</v>
      </c>
      <c r="D65" s="138">
        <f>IFERROR(C65/$C$64,"")</f>
        <v>1</v>
      </c>
      <c r="E65" s="139"/>
    </row>
    <row r="66" spans="1:5" x14ac:dyDescent="0.15">
      <c r="A66" s="143">
        <v>4223</v>
      </c>
      <c r="B66" s="144" t="s">
        <v>243</v>
      </c>
      <c r="C66" s="145">
        <v>0</v>
      </c>
      <c r="D66" s="138">
        <f>IFERROR(C66/$C$64,"")</f>
        <v>0</v>
      </c>
      <c r="E66" s="139"/>
    </row>
    <row r="67" spans="1:5" x14ac:dyDescent="0.15">
      <c r="A67" s="143">
        <v>4225</v>
      </c>
      <c r="B67" s="144" t="s">
        <v>244</v>
      </c>
      <c r="C67" s="145">
        <v>0</v>
      </c>
      <c r="D67" s="138">
        <f>IFERROR(C67/$C$64,"")</f>
        <v>0</v>
      </c>
      <c r="E67" s="139"/>
    </row>
    <row r="68" spans="1:5" x14ac:dyDescent="0.15">
      <c r="A68" s="143">
        <v>4227</v>
      </c>
      <c r="B68" s="144" t="s">
        <v>245</v>
      </c>
      <c r="C68" s="145">
        <v>0</v>
      </c>
      <c r="D68" s="138">
        <f>IFERROR(C68/$C$64,"")</f>
        <v>0</v>
      </c>
      <c r="E68" s="139"/>
    </row>
    <row r="69" spans="1:5" x14ac:dyDescent="0.15">
      <c r="A69" s="149">
        <v>4300</v>
      </c>
      <c r="B69" s="140" t="s">
        <v>39</v>
      </c>
      <c r="C69" s="137">
        <v>0</v>
      </c>
      <c r="D69" s="138"/>
      <c r="E69" s="144"/>
    </row>
    <row r="70" spans="1:5" x14ac:dyDescent="0.15">
      <c r="A70" s="149">
        <v>4310</v>
      </c>
      <c r="B70" s="141" t="s">
        <v>246</v>
      </c>
      <c r="C70" s="137">
        <v>0</v>
      </c>
      <c r="D70" s="138" t="str">
        <f>IFERROR(C70/$C$70,"")</f>
        <v/>
      </c>
      <c r="E70" s="144"/>
    </row>
    <row r="71" spans="1:5" x14ac:dyDescent="0.15">
      <c r="A71" s="150">
        <v>4311</v>
      </c>
      <c r="B71" s="144" t="s">
        <v>247</v>
      </c>
      <c r="C71" s="145">
        <v>0</v>
      </c>
      <c r="D71" s="138" t="str">
        <f>IFERROR(C71/$C$70,"")</f>
        <v/>
      </c>
      <c r="E71" s="144"/>
    </row>
    <row r="72" spans="1:5" x14ac:dyDescent="0.15">
      <c r="A72" s="150">
        <v>4319</v>
      </c>
      <c r="B72" s="144" t="s">
        <v>248</v>
      </c>
      <c r="C72" s="145">
        <v>0</v>
      </c>
      <c r="D72" s="138" t="str">
        <f>IFERROR(C72/$C$70,"")</f>
        <v/>
      </c>
      <c r="E72" s="144"/>
    </row>
    <row r="73" spans="1:5" x14ac:dyDescent="0.15">
      <c r="A73" s="149">
        <v>4320</v>
      </c>
      <c r="B73" s="141" t="s">
        <v>249</v>
      </c>
      <c r="C73" s="137">
        <v>0</v>
      </c>
      <c r="D73" s="138" t="str">
        <f>IFERROR(C73/$C$73,"")</f>
        <v/>
      </c>
      <c r="E73" s="144"/>
    </row>
    <row r="74" spans="1:5" x14ac:dyDescent="0.15">
      <c r="A74" s="150">
        <v>4321</v>
      </c>
      <c r="B74" s="144" t="s">
        <v>250</v>
      </c>
      <c r="C74" s="145">
        <v>0</v>
      </c>
      <c r="D74" s="138" t="str">
        <f t="shared" ref="D74:D78" si="6">IFERROR(C74/$C$73,"")</f>
        <v/>
      </c>
      <c r="E74" s="144"/>
    </row>
    <row r="75" spans="1:5" x14ac:dyDescent="0.15">
      <c r="A75" s="150">
        <v>4322</v>
      </c>
      <c r="B75" s="144" t="s">
        <v>251</v>
      </c>
      <c r="C75" s="145">
        <v>0</v>
      </c>
      <c r="D75" s="138" t="str">
        <f t="shared" si="6"/>
        <v/>
      </c>
      <c r="E75" s="144"/>
    </row>
    <row r="76" spans="1:5" x14ac:dyDescent="0.15">
      <c r="A76" s="150">
        <v>4323</v>
      </c>
      <c r="B76" s="144" t="s">
        <v>252</v>
      </c>
      <c r="C76" s="145">
        <v>0</v>
      </c>
      <c r="D76" s="138" t="str">
        <f t="shared" si="6"/>
        <v/>
      </c>
      <c r="E76" s="144"/>
    </row>
    <row r="77" spans="1:5" x14ac:dyDescent="0.15">
      <c r="A77" s="150">
        <v>4324</v>
      </c>
      <c r="B77" s="144" t="s">
        <v>253</v>
      </c>
      <c r="C77" s="145">
        <v>0</v>
      </c>
      <c r="D77" s="138" t="str">
        <f t="shared" si="6"/>
        <v/>
      </c>
      <c r="E77" s="144"/>
    </row>
    <row r="78" spans="1:5" x14ac:dyDescent="0.15">
      <c r="A78" s="150">
        <v>4325</v>
      </c>
      <c r="B78" s="144" t="s">
        <v>254</v>
      </c>
      <c r="C78" s="145">
        <v>0</v>
      </c>
      <c r="D78" s="138" t="str">
        <f t="shared" si="6"/>
        <v/>
      </c>
      <c r="E78" s="144"/>
    </row>
    <row r="79" spans="1:5" x14ac:dyDescent="0.15">
      <c r="A79" s="149">
        <v>4330</v>
      </c>
      <c r="B79" s="141" t="s">
        <v>255</v>
      </c>
      <c r="C79" s="137">
        <v>0</v>
      </c>
      <c r="D79" s="138" t="str">
        <f>IFERROR(C79/$C$79,"")</f>
        <v/>
      </c>
      <c r="E79" s="144"/>
    </row>
    <row r="80" spans="1:5" x14ac:dyDescent="0.15">
      <c r="A80" s="150">
        <v>4331</v>
      </c>
      <c r="B80" s="144" t="s">
        <v>255</v>
      </c>
      <c r="C80" s="145">
        <v>0</v>
      </c>
      <c r="D80" s="138" t="str">
        <f>IFERROR(C80/$C$79,"")</f>
        <v/>
      </c>
      <c r="E80" s="144"/>
    </row>
    <row r="81" spans="1:5" x14ac:dyDescent="0.15">
      <c r="A81" s="149">
        <v>4340</v>
      </c>
      <c r="B81" s="141" t="s">
        <v>256</v>
      </c>
      <c r="C81" s="137">
        <v>0</v>
      </c>
      <c r="D81" s="138" t="str">
        <f>IFERROR(C81/$C$81,"")</f>
        <v/>
      </c>
      <c r="E81" s="144"/>
    </row>
    <row r="82" spans="1:5" x14ac:dyDescent="0.15">
      <c r="A82" s="150">
        <v>4341</v>
      </c>
      <c r="B82" s="144" t="s">
        <v>256</v>
      </c>
      <c r="C82" s="145">
        <v>0</v>
      </c>
      <c r="D82" s="138" t="str">
        <f>IFERROR(C82/$C$81,"")</f>
        <v/>
      </c>
      <c r="E82" s="144"/>
    </row>
    <row r="83" spans="1:5" x14ac:dyDescent="0.15">
      <c r="A83" s="149">
        <v>4390</v>
      </c>
      <c r="B83" s="141" t="s">
        <v>257</v>
      </c>
      <c r="C83" s="137">
        <v>0</v>
      </c>
      <c r="D83" s="138" t="str">
        <f>IFERROR(C83/$C$83,"")</f>
        <v/>
      </c>
      <c r="E83" s="144"/>
    </row>
    <row r="84" spans="1:5" x14ac:dyDescent="0.15">
      <c r="A84" s="150">
        <v>4392</v>
      </c>
      <c r="B84" s="144" t="s">
        <v>258</v>
      </c>
      <c r="C84" s="145">
        <v>0</v>
      </c>
      <c r="D84" s="138" t="str">
        <f t="shared" ref="D84:D90" si="7">IFERROR(C84/$C$83,"")</f>
        <v/>
      </c>
      <c r="E84" s="144"/>
    </row>
    <row r="85" spans="1:5" x14ac:dyDescent="0.15">
      <c r="A85" s="150">
        <v>4393</v>
      </c>
      <c r="B85" s="144" t="s">
        <v>259</v>
      </c>
      <c r="C85" s="145">
        <v>0</v>
      </c>
      <c r="D85" s="138" t="str">
        <f t="shared" si="7"/>
        <v/>
      </c>
      <c r="E85" s="144"/>
    </row>
    <row r="86" spans="1:5" x14ac:dyDescent="0.15">
      <c r="A86" s="150">
        <v>4394</v>
      </c>
      <c r="B86" s="144" t="s">
        <v>260</v>
      </c>
      <c r="C86" s="145">
        <v>0</v>
      </c>
      <c r="D86" s="138" t="str">
        <f t="shared" si="7"/>
        <v/>
      </c>
      <c r="E86" s="144"/>
    </row>
    <row r="87" spans="1:5" x14ac:dyDescent="0.15">
      <c r="A87" s="150">
        <v>4395</v>
      </c>
      <c r="B87" s="144" t="s">
        <v>261</v>
      </c>
      <c r="C87" s="145">
        <v>0</v>
      </c>
      <c r="D87" s="138" t="str">
        <f t="shared" si="7"/>
        <v/>
      </c>
      <c r="E87" s="144"/>
    </row>
    <row r="88" spans="1:5" x14ac:dyDescent="0.15">
      <c r="A88" s="150">
        <v>4396</v>
      </c>
      <c r="B88" s="144" t="s">
        <v>262</v>
      </c>
      <c r="C88" s="145">
        <v>0</v>
      </c>
      <c r="D88" s="138" t="str">
        <f t="shared" si="7"/>
        <v/>
      </c>
      <c r="E88" s="144"/>
    </row>
    <row r="89" spans="1:5" x14ac:dyDescent="0.15">
      <c r="A89" s="150">
        <v>4397</v>
      </c>
      <c r="B89" s="144" t="s">
        <v>263</v>
      </c>
      <c r="C89" s="145">
        <v>0</v>
      </c>
      <c r="D89" s="138" t="str">
        <f t="shared" si="7"/>
        <v/>
      </c>
      <c r="E89" s="144"/>
    </row>
    <row r="90" spans="1:5" x14ac:dyDescent="0.15">
      <c r="A90" s="150">
        <v>4399</v>
      </c>
      <c r="B90" s="144" t="s">
        <v>257</v>
      </c>
      <c r="C90" s="145">
        <v>0</v>
      </c>
      <c r="D90" s="138" t="str">
        <f t="shared" si="7"/>
        <v/>
      </c>
      <c r="E90" s="144"/>
    </row>
    <row r="91" spans="1:5" x14ac:dyDescent="0.15">
      <c r="A91" s="139"/>
      <c r="B91" s="139"/>
      <c r="C91" s="139"/>
      <c r="D91" s="151"/>
      <c r="E91" s="139"/>
    </row>
    <row r="92" spans="1:5" x14ac:dyDescent="0.15">
      <c r="A92" s="130" t="s">
        <v>532</v>
      </c>
      <c r="B92" s="130"/>
      <c r="C92" s="130"/>
      <c r="D92" s="131"/>
      <c r="E92" s="130"/>
    </row>
    <row r="93" spans="1:5" x14ac:dyDescent="0.15">
      <c r="A93" s="132" t="s">
        <v>59</v>
      </c>
      <c r="B93" s="132" t="s">
        <v>60</v>
      </c>
      <c r="C93" s="133" t="s">
        <v>61</v>
      </c>
      <c r="D93" s="134" t="s">
        <v>264</v>
      </c>
      <c r="E93" s="133" t="s">
        <v>538</v>
      </c>
    </row>
    <row r="94" spans="1:5" x14ac:dyDescent="0.15">
      <c r="A94" s="149">
        <v>5000</v>
      </c>
      <c r="B94" s="152" t="s">
        <v>40</v>
      </c>
      <c r="C94" s="137">
        <v>2631266.15</v>
      </c>
      <c r="D94" s="138"/>
      <c r="E94" s="144"/>
    </row>
    <row r="95" spans="1:5" x14ac:dyDescent="0.15">
      <c r="A95" s="149">
        <v>5100</v>
      </c>
      <c r="B95" s="140" t="s">
        <v>265</v>
      </c>
      <c r="C95" s="137">
        <v>2631266.15</v>
      </c>
      <c r="D95" s="138"/>
      <c r="E95" s="144"/>
    </row>
    <row r="96" spans="1:5" x14ac:dyDescent="0.15">
      <c r="A96" s="149">
        <v>5110</v>
      </c>
      <c r="B96" s="141" t="s">
        <v>266</v>
      </c>
      <c r="C96" s="137">
        <v>1833803.61</v>
      </c>
      <c r="D96" s="138">
        <f>IFERROR(C96/$C$96,"")</f>
        <v>1</v>
      </c>
      <c r="E96" s="144"/>
    </row>
    <row r="97" spans="1:5" x14ac:dyDescent="0.15">
      <c r="A97" s="150">
        <v>5111</v>
      </c>
      <c r="B97" s="144" t="s">
        <v>267</v>
      </c>
      <c r="C97" s="145">
        <v>1143727.28</v>
      </c>
      <c r="D97" s="138">
        <f t="shared" ref="D97:D102" si="8">IFERROR(C97/$C$96,"")</f>
        <v>0.62369125775687617</v>
      </c>
      <c r="E97" s="144"/>
    </row>
    <row r="98" spans="1:5" x14ac:dyDescent="0.15">
      <c r="A98" s="150">
        <v>5112</v>
      </c>
      <c r="B98" s="144" t="s">
        <v>268</v>
      </c>
      <c r="C98" s="145">
        <v>434878</v>
      </c>
      <c r="D98" s="138">
        <f t="shared" si="8"/>
        <v>0.23714535058636949</v>
      </c>
      <c r="E98" s="144"/>
    </row>
    <row r="99" spans="1:5" x14ac:dyDescent="0.15">
      <c r="A99" s="150">
        <v>5113</v>
      </c>
      <c r="B99" s="144" t="s">
        <v>269</v>
      </c>
      <c r="C99" s="145">
        <v>160619.57999999999</v>
      </c>
      <c r="D99" s="138">
        <f t="shared" si="8"/>
        <v>8.7588212349521979E-2</v>
      </c>
      <c r="E99" s="144"/>
    </row>
    <row r="100" spans="1:5" x14ac:dyDescent="0.15">
      <c r="A100" s="150">
        <v>5114</v>
      </c>
      <c r="B100" s="144" t="s">
        <v>270</v>
      </c>
      <c r="C100" s="145">
        <v>0</v>
      </c>
      <c r="D100" s="138">
        <f t="shared" si="8"/>
        <v>0</v>
      </c>
      <c r="E100" s="144"/>
    </row>
    <row r="101" spans="1:5" ht="11.25" customHeight="1" x14ac:dyDescent="0.15">
      <c r="A101" s="150">
        <v>5115</v>
      </c>
      <c r="B101" s="144" t="s">
        <v>271</v>
      </c>
      <c r="C101" s="145">
        <v>94578.75</v>
      </c>
      <c r="D101" s="138">
        <f t="shared" si="8"/>
        <v>5.1575179307232356E-2</v>
      </c>
      <c r="E101" s="142"/>
    </row>
    <row r="102" spans="1:5" x14ac:dyDescent="0.15">
      <c r="A102" s="150">
        <v>5116</v>
      </c>
      <c r="B102" s="144" t="s">
        <v>272</v>
      </c>
      <c r="C102" s="145">
        <v>0</v>
      </c>
      <c r="D102" s="138">
        <f t="shared" si="8"/>
        <v>0</v>
      </c>
      <c r="E102" s="144"/>
    </row>
    <row r="103" spans="1:5" x14ac:dyDescent="0.15">
      <c r="A103" s="149">
        <v>5120</v>
      </c>
      <c r="B103" s="141" t="s">
        <v>273</v>
      </c>
      <c r="C103" s="137">
        <v>376977.51</v>
      </c>
      <c r="D103" s="138">
        <f>IFERROR(C103/$C$103,"")</f>
        <v>1</v>
      </c>
      <c r="E103" s="144"/>
    </row>
    <row r="104" spans="1:5" x14ac:dyDescent="0.15">
      <c r="A104" s="150">
        <v>5121</v>
      </c>
      <c r="B104" s="144" t="s">
        <v>274</v>
      </c>
      <c r="C104" s="145">
        <v>99305.29</v>
      </c>
      <c r="D104" s="138">
        <f t="shared" ref="D104:D112" si="9">IFERROR(C104/$C$103,"")</f>
        <v>0.26342497195654985</v>
      </c>
      <c r="E104" s="144"/>
    </row>
    <row r="105" spans="1:5" x14ac:dyDescent="0.15">
      <c r="A105" s="150">
        <v>5122</v>
      </c>
      <c r="B105" s="144" t="s">
        <v>275</v>
      </c>
      <c r="C105" s="145">
        <v>98277.06</v>
      </c>
      <c r="D105" s="138">
        <f t="shared" si="9"/>
        <v>0.26069740871279029</v>
      </c>
      <c r="E105" s="144"/>
    </row>
    <row r="106" spans="1:5" x14ac:dyDescent="0.15">
      <c r="A106" s="150">
        <v>5123</v>
      </c>
      <c r="B106" s="144" t="s">
        <v>276</v>
      </c>
      <c r="C106" s="145">
        <v>0</v>
      </c>
      <c r="D106" s="138">
        <f t="shared" si="9"/>
        <v>0</v>
      </c>
      <c r="E106" s="144"/>
    </row>
    <row r="107" spans="1:5" x14ac:dyDescent="0.15">
      <c r="A107" s="150">
        <v>5124</v>
      </c>
      <c r="B107" s="144" t="s">
        <v>277</v>
      </c>
      <c r="C107" s="145">
        <v>68469.27</v>
      </c>
      <c r="D107" s="138">
        <f t="shared" si="9"/>
        <v>0.18162693578192504</v>
      </c>
      <c r="E107" s="144"/>
    </row>
    <row r="108" spans="1:5" x14ac:dyDescent="0.15">
      <c r="A108" s="150">
        <v>5125</v>
      </c>
      <c r="B108" s="144" t="s">
        <v>278</v>
      </c>
      <c r="C108" s="145">
        <v>0</v>
      </c>
      <c r="D108" s="138">
        <f t="shared" si="9"/>
        <v>0</v>
      </c>
      <c r="E108" s="144"/>
    </row>
    <row r="109" spans="1:5" x14ac:dyDescent="0.15">
      <c r="A109" s="150">
        <v>5126</v>
      </c>
      <c r="B109" s="144" t="s">
        <v>279</v>
      </c>
      <c r="C109" s="145">
        <v>80700</v>
      </c>
      <c r="D109" s="138">
        <f t="shared" si="9"/>
        <v>0.21407112588758942</v>
      </c>
      <c r="E109" s="144"/>
    </row>
    <row r="110" spans="1:5" x14ac:dyDescent="0.15">
      <c r="A110" s="150">
        <v>5127</v>
      </c>
      <c r="B110" s="144" t="s">
        <v>280</v>
      </c>
      <c r="C110" s="145">
        <v>23227.74</v>
      </c>
      <c r="D110" s="138">
        <f t="shared" si="9"/>
        <v>6.1615718136607142E-2</v>
      </c>
      <c r="E110" s="144"/>
    </row>
    <row r="111" spans="1:5" x14ac:dyDescent="0.15">
      <c r="A111" s="150">
        <v>5128</v>
      </c>
      <c r="B111" s="144" t="s">
        <v>281</v>
      </c>
      <c r="C111" s="145">
        <v>0</v>
      </c>
      <c r="D111" s="138">
        <f t="shared" si="9"/>
        <v>0</v>
      </c>
      <c r="E111" s="144"/>
    </row>
    <row r="112" spans="1:5" x14ac:dyDescent="0.15">
      <c r="A112" s="150">
        <v>5129</v>
      </c>
      <c r="B112" s="144" t="s">
        <v>282</v>
      </c>
      <c r="C112" s="145">
        <v>6998.15</v>
      </c>
      <c r="D112" s="138">
        <f t="shared" si="9"/>
        <v>1.8563839524538214E-2</v>
      </c>
      <c r="E112" s="144"/>
    </row>
    <row r="113" spans="1:5" x14ac:dyDescent="0.15">
      <c r="A113" s="149">
        <v>5130</v>
      </c>
      <c r="B113" s="141" t="s">
        <v>283</v>
      </c>
      <c r="C113" s="137">
        <v>420485.03</v>
      </c>
      <c r="D113" s="138">
        <f>IFERROR(C113/$C$113,"")</f>
        <v>1</v>
      </c>
      <c r="E113" s="144"/>
    </row>
    <row r="114" spans="1:5" x14ac:dyDescent="0.15">
      <c r="A114" s="150">
        <v>5131</v>
      </c>
      <c r="B114" s="144" t="s">
        <v>284</v>
      </c>
      <c r="C114" s="145">
        <v>48231</v>
      </c>
      <c r="D114" s="138">
        <f t="shared" ref="D114:D122" si="10">IFERROR(C114/$C$113,"")</f>
        <v>0.11470325114784705</v>
      </c>
      <c r="E114" s="144"/>
    </row>
    <row r="115" spans="1:5" x14ac:dyDescent="0.15">
      <c r="A115" s="150">
        <v>5132</v>
      </c>
      <c r="B115" s="144" t="s">
        <v>285</v>
      </c>
      <c r="C115" s="145">
        <v>0</v>
      </c>
      <c r="D115" s="138">
        <f t="shared" si="10"/>
        <v>0</v>
      </c>
      <c r="E115" s="144"/>
    </row>
    <row r="116" spans="1:5" x14ac:dyDescent="0.15">
      <c r="A116" s="150">
        <v>5133</v>
      </c>
      <c r="B116" s="144" t="s">
        <v>286</v>
      </c>
      <c r="C116" s="145">
        <v>70670</v>
      </c>
      <c r="D116" s="138">
        <f t="shared" si="10"/>
        <v>0.16806781444752028</v>
      </c>
      <c r="E116" s="144"/>
    </row>
    <row r="117" spans="1:5" x14ac:dyDescent="0.15">
      <c r="A117" s="150">
        <v>5134</v>
      </c>
      <c r="B117" s="144" t="s">
        <v>287</v>
      </c>
      <c r="C117" s="145">
        <v>19174.39</v>
      </c>
      <c r="D117" s="138">
        <f t="shared" si="10"/>
        <v>4.5600648375044406E-2</v>
      </c>
      <c r="E117" s="144"/>
    </row>
    <row r="118" spans="1:5" x14ac:dyDescent="0.15">
      <c r="A118" s="150">
        <v>5135</v>
      </c>
      <c r="B118" s="144" t="s">
        <v>288</v>
      </c>
      <c r="C118" s="145">
        <v>35495.21</v>
      </c>
      <c r="D118" s="138">
        <f t="shared" si="10"/>
        <v>8.4414919598921265E-2</v>
      </c>
      <c r="E118" s="144"/>
    </row>
    <row r="119" spans="1:5" x14ac:dyDescent="0.15">
      <c r="A119" s="150">
        <v>5136</v>
      </c>
      <c r="B119" s="144" t="s">
        <v>289</v>
      </c>
      <c r="C119" s="145">
        <v>0</v>
      </c>
      <c r="D119" s="138">
        <f t="shared" si="10"/>
        <v>0</v>
      </c>
      <c r="E119" s="144"/>
    </row>
    <row r="120" spans="1:5" x14ac:dyDescent="0.15">
      <c r="A120" s="150">
        <v>5137</v>
      </c>
      <c r="B120" s="144" t="s">
        <v>290</v>
      </c>
      <c r="C120" s="145">
        <v>8228.91</v>
      </c>
      <c r="D120" s="138">
        <f t="shared" si="10"/>
        <v>1.9570042719475648E-2</v>
      </c>
      <c r="E120" s="144"/>
    </row>
    <row r="121" spans="1:5" x14ac:dyDescent="0.15">
      <c r="A121" s="150">
        <v>5138</v>
      </c>
      <c r="B121" s="144" t="s">
        <v>291</v>
      </c>
      <c r="C121" s="145">
        <v>171655.52</v>
      </c>
      <c r="D121" s="138">
        <f t="shared" si="10"/>
        <v>0.40823217891966329</v>
      </c>
      <c r="E121" s="144"/>
    </row>
    <row r="122" spans="1:5" x14ac:dyDescent="0.15">
      <c r="A122" s="150">
        <v>5139</v>
      </c>
      <c r="B122" s="144" t="s">
        <v>292</v>
      </c>
      <c r="C122" s="145">
        <v>67030</v>
      </c>
      <c r="D122" s="138">
        <f t="shared" si="10"/>
        <v>0.15941114479152801</v>
      </c>
      <c r="E122" s="144"/>
    </row>
    <row r="123" spans="1:5" x14ac:dyDescent="0.15">
      <c r="A123" s="149">
        <v>5200</v>
      </c>
      <c r="B123" s="140" t="s">
        <v>293</v>
      </c>
      <c r="C123" s="137">
        <v>0</v>
      </c>
      <c r="D123" s="138"/>
      <c r="E123" s="144"/>
    </row>
    <row r="124" spans="1:5" x14ac:dyDescent="0.15">
      <c r="A124" s="149">
        <v>5210</v>
      </c>
      <c r="B124" s="141" t="s">
        <v>294</v>
      </c>
      <c r="C124" s="137">
        <v>0</v>
      </c>
      <c r="D124" s="138" t="str">
        <f>IFERROR(C124/$C$124,"")</f>
        <v/>
      </c>
      <c r="E124" s="144"/>
    </row>
    <row r="125" spans="1:5" x14ac:dyDescent="0.15">
      <c r="A125" s="150">
        <v>5211</v>
      </c>
      <c r="B125" s="144" t="s">
        <v>295</v>
      </c>
      <c r="C125" s="145">
        <v>0</v>
      </c>
      <c r="D125" s="138" t="str">
        <f>IFERROR(C125/$C$124,"")</f>
        <v/>
      </c>
      <c r="E125" s="144"/>
    </row>
    <row r="126" spans="1:5" x14ac:dyDescent="0.15">
      <c r="A126" s="150">
        <v>5212</v>
      </c>
      <c r="B126" s="144" t="s">
        <v>296</v>
      </c>
      <c r="C126" s="145">
        <v>0</v>
      </c>
      <c r="D126" s="138" t="str">
        <f>IFERROR(C126/$C$124,"")</f>
        <v/>
      </c>
      <c r="E126" s="144"/>
    </row>
    <row r="127" spans="1:5" x14ac:dyDescent="0.15">
      <c r="A127" s="149">
        <v>5220</v>
      </c>
      <c r="B127" s="141" t="s">
        <v>297</v>
      </c>
      <c r="C127" s="137">
        <v>0</v>
      </c>
      <c r="D127" s="138" t="str">
        <f>IFERROR(C127/$C$127,"")</f>
        <v/>
      </c>
      <c r="E127" s="144"/>
    </row>
    <row r="128" spans="1:5" x14ac:dyDescent="0.15">
      <c r="A128" s="150">
        <v>5221</v>
      </c>
      <c r="B128" s="144" t="s">
        <v>298</v>
      </c>
      <c r="C128" s="145">
        <v>0</v>
      </c>
      <c r="D128" s="138" t="str">
        <f>IFERROR(C128/$C$127,"")</f>
        <v/>
      </c>
      <c r="E128" s="144"/>
    </row>
    <row r="129" spans="1:5" x14ac:dyDescent="0.15">
      <c r="A129" s="150">
        <v>5222</v>
      </c>
      <c r="B129" s="144" t="s">
        <v>299</v>
      </c>
      <c r="C129" s="145">
        <v>0</v>
      </c>
      <c r="D129" s="138" t="str">
        <f>IFERROR(C129/$C$127,"")</f>
        <v/>
      </c>
      <c r="E129" s="144"/>
    </row>
    <row r="130" spans="1:5" x14ac:dyDescent="0.15">
      <c r="A130" s="149">
        <v>5230</v>
      </c>
      <c r="B130" s="141" t="s">
        <v>243</v>
      </c>
      <c r="C130" s="137">
        <v>0</v>
      </c>
      <c r="D130" s="138" t="str">
        <f>IFERROR(C130/$C$130,"")</f>
        <v/>
      </c>
      <c r="E130" s="144"/>
    </row>
    <row r="131" spans="1:5" x14ac:dyDescent="0.15">
      <c r="A131" s="150">
        <v>5231</v>
      </c>
      <c r="B131" s="144" t="s">
        <v>300</v>
      </c>
      <c r="C131" s="145">
        <v>0</v>
      </c>
      <c r="D131" s="138" t="str">
        <f>IFERROR(C131/$C$130,"")</f>
        <v/>
      </c>
      <c r="E131" s="144"/>
    </row>
    <row r="132" spans="1:5" x14ac:dyDescent="0.15">
      <c r="A132" s="150">
        <v>5232</v>
      </c>
      <c r="B132" s="144" t="s">
        <v>301</v>
      </c>
      <c r="C132" s="145">
        <v>0</v>
      </c>
      <c r="D132" s="138" t="str">
        <f>IFERROR(C132/$C$130,"")</f>
        <v/>
      </c>
      <c r="E132" s="144"/>
    </row>
    <row r="133" spans="1:5" x14ac:dyDescent="0.15">
      <c r="A133" s="149">
        <v>5240</v>
      </c>
      <c r="B133" s="141" t="s">
        <v>302</v>
      </c>
      <c r="C133" s="137">
        <v>0</v>
      </c>
      <c r="D133" s="138" t="str">
        <f>IFERROR(C133/$C$133,"")</f>
        <v/>
      </c>
      <c r="E133" s="144"/>
    </row>
    <row r="134" spans="1:5" x14ac:dyDescent="0.15">
      <c r="A134" s="150">
        <v>5241</v>
      </c>
      <c r="B134" s="144" t="s">
        <v>303</v>
      </c>
      <c r="C134" s="145">
        <v>0</v>
      </c>
      <c r="D134" s="138" t="str">
        <f>IFERROR(C134/$C$133,"")</f>
        <v/>
      </c>
      <c r="E134" s="144"/>
    </row>
    <row r="135" spans="1:5" x14ac:dyDescent="0.15">
      <c r="A135" s="150">
        <v>5242</v>
      </c>
      <c r="B135" s="144" t="s">
        <v>304</v>
      </c>
      <c r="C135" s="145">
        <v>0</v>
      </c>
      <c r="D135" s="138" t="str">
        <f>IFERROR(C135/$C$133,"")</f>
        <v/>
      </c>
      <c r="E135" s="144"/>
    </row>
    <row r="136" spans="1:5" x14ac:dyDescent="0.15">
      <c r="A136" s="150">
        <v>5243</v>
      </c>
      <c r="B136" s="144" t="s">
        <v>305</v>
      </c>
      <c r="C136" s="145">
        <v>0</v>
      </c>
      <c r="D136" s="138" t="str">
        <f>IFERROR(C136/$C$133,"")</f>
        <v/>
      </c>
      <c r="E136" s="144"/>
    </row>
    <row r="137" spans="1:5" x14ac:dyDescent="0.15">
      <c r="A137" s="150">
        <v>5244</v>
      </c>
      <c r="B137" s="144" t="s">
        <v>306</v>
      </c>
      <c r="C137" s="145">
        <v>0</v>
      </c>
      <c r="D137" s="138" t="str">
        <f>IFERROR(C137/$C$133,"")</f>
        <v/>
      </c>
      <c r="E137" s="144"/>
    </row>
    <row r="138" spans="1:5" x14ac:dyDescent="0.15">
      <c r="A138" s="149">
        <v>5250</v>
      </c>
      <c r="B138" s="141" t="s">
        <v>244</v>
      </c>
      <c r="C138" s="137">
        <v>0</v>
      </c>
      <c r="D138" s="138" t="str">
        <f>IFERROR(C138/$C$138,"")</f>
        <v/>
      </c>
      <c r="E138" s="144"/>
    </row>
    <row r="139" spans="1:5" x14ac:dyDescent="0.15">
      <c r="A139" s="150">
        <v>5251</v>
      </c>
      <c r="B139" s="144" t="s">
        <v>307</v>
      </c>
      <c r="C139" s="145">
        <v>0</v>
      </c>
      <c r="D139" s="138" t="str">
        <f>IFERROR(C139/$C$138,"")</f>
        <v/>
      </c>
      <c r="E139" s="144"/>
    </row>
    <row r="140" spans="1:5" x14ac:dyDescent="0.15">
      <c r="A140" s="150">
        <v>5252</v>
      </c>
      <c r="B140" s="144" t="s">
        <v>308</v>
      </c>
      <c r="C140" s="145">
        <v>0</v>
      </c>
      <c r="D140" s="138" t="str">
        <f>IFERROR(C140/$C$138,"")</f>
        <v/>
      </c>
      <c r="E140" s="144"/>
    </row>
    <row r="141" spans="1:5" x14ac:dyDescent="0.15">
      <c r="A141" s="150">
        <v>5259</v>
      </c>
      <c r="B141" s="144" t="s">
        <v>309</v>
      </c>
      <c r="C141" s="145">
        <v>0</v>
      </c>
      <c r="D141" s="138" t="str">
        <f>IFERROR(C141/$C$138,"")</f>
        <v/>
      </c>
      <c r="E141" s="144"/>
    </row>
    <row r="142" spans="1:5" x14ac:dyDescent="0.15">
      <c r="A142" s="149">
        <v>5260</v>
      </c>
      <c r="B142" s="141" t="s">
        <v>310</v>
      </c>
      <c r="C142" s="137">
        <v>0</v>
      </c>
      <c r="D142" s="138" t="str">
        <f>IFERROR(C142/$C$142,"")</f>
        <v/>
      </c>
      <c r="E142" s="144"/>
    </row>
    <row r="143" spans="1:5" x14ac:dyDescent="0.15">
      <c r="A143" s="150">
        <v>5261</v>
      </c>
      <c r="B143" s="144" t="s">
        <v>311</v>
      </c>
      <c r="C143" s="145">
        <v>0</v>
      </c>
      <c r="D143" s="138" t="str">
        <f>IFERROR(C143/$C$142,"")</f>
        <v/>
      </c>
      <c r="E143" s="144"/>
    </row>
    <row r="144" spans="1:5" x14ac:dyDescent="0.15">
      <c r="A144" s="150">
        <v>5262</v>
      </c>
      <c r="B144" s="144" t="s">
        <v>312</v>
      </c>
      <c r="C144" s="145">
        <v>0</v>
      </c>
      <c r="D144" s="138" t="str">
        <f>IFERROR(C144/$C$142,"")</f>
        <v/>
      </c>
      <c r="E144" s="144"/>
    </row>
    <row r="145" spans="1:5" x14ac:dyDescent="0.15">
      <c r="A145" s="149">
        <v>5270</v>
      </c>
      <c r="B145" s="141" t="s">
        <v>313</v>
      </c>
      <c r="C145" s="137">
        <v>0</v>
      </c>
      <c r="D145" s="138" t="str">
        <f>IFERROR(C145/$C$145,"")</f>
        <v/>
      </c>
      <c r="E145" s="144"/>
    </row>
    <row r="146" spans="1:5" x14ac:dyDescent="0.15">
      <c r="A146" s="150">
        <v>5271</v>
      </c>
      <c r="B146" s="144" t="s">
        <v>314</v>
      </c>
      <c r="C146" s="145">
        <v>0</v>
      </c>
      <c r="D146" s="138" t="str">
        <f>IFERROR(C146/$C$145,"")</f>
        <v/>
      </c>
      <c r="E146" s="144"/>
    </row>
    <row r="147" spans="1:5" x14ac:dyDescent="0.15">
      <c r="A147" s="149">
        <v>5280</v>
      </c>
      <c r="B147" s="141" t="s">
        <v>315</v>
      </c>
      <c r="C147" s="137">
        <v>0</v>
      </c>
      <c r="D147" s="138" t="str">
        <f t="shared" ref="D147:D152" si="11">IFERROR(C147/$C$147,"")</f>
        <v/>
      </c>
      <c r="E147" s="144"/>
    </row>
    <row r="148" spans="1:5" x14ac:dyDescent="0.15">
      <c r="A148" s="150">
        <v>5281</v>
      </c>
      <c r="B148" s="144" t="s">
        <v>316</v>
      </c>
      <c r="C148" s="145">
        <v>0</v>
      </c>
      <c r="D148" s="138" t="str">
        <f t="shared" si="11"/>
        <v/>
      </c>
      <c r="E148" s="144"/>
    </row>
    <row r="149" spans="1:5" x14ac:dyDescent="0.15">
      <c r="A149" s="150">
        <v>5282</v>
      </c>
      <c r="B149" s="144" t="s">
        <v>317</v>
      </c>
      <c r="C149" s="145">
        <v>0</v>
      </c>
      <c r="D149" s="138" t="str">
        <f t="shared" si="11"/>
        <v/>
      </c>
      <c r="E149" s="144"/>
    </row>
    <row r="150" spans="1:5" x14ac:dyDescent="0.15">
      <c r="A150" s="150">
        <v>5283</v>
      </c>
      <c r="B150" s="144" t="s">
        <v>318</v>
      </c>
      <c r="C150" s="145">
        <v>0</v>
      </c>
      <c r="D150" s="138" t="str">
        <f t="shared" si="11"/>
        <v/>
      </c>
      <c r="E150" s="144"/>
    </row>
    <row r="151" spans="1:5" x14ac:dyDescent="0.15">
      <c r="A151" s="150">
        <v>5284</v>
      </c>
      <c r="B151" s="144" t="s">
        <v>319</v>
      </c>
      <c r="C151" s="145">
        <v>0</v>
      </c>
      <c r="D151" s="138" t="str">
        <f t="shared" si="11"/>
        <v/>
      </c>
      <c r="E151" s="144"/>
    </row>
    <row r="152" spans="1:5" x14ac:dyDescent="0.15">
      <c r="A152" s="150">
        <v>5285</v>
      </c>
      <c r="B152" s="144" t="s">
        <v>320</v>
      </c>
      <c r="C152" s="145">
        <v>0</v>
      </c>
      <c r="D152" s="138" t="str">
        <f t="shared" si="11"/>
        <v/>
      </c>
      <c r="E152" s="144"/>
    </row>
    <row r="153" spans="1:5" x14ac:dyDescent="0.15">
      <c r="A153" s="149">
        <v>5290</v>
      </c>
      <c r="B153" s="141" t="s">
        <v>321</v>
      </c>
      <c r="C153" s="137">
        <v>0</v>
      </c>
      <c r="D153" s="138" t="str">
        <f>IFERROR(C153/$C$153,"")</f>
        <v/>
      </c>
      <c r="E153" s="144"/>
    </row>
    <row r="154" spans="1:5" x14ac:dyDescent="0.15">
      <c r="A154" s="150">
        <v>5291</v>
      </c>
      <c r="B154" s="144" t="s">
        <v>322</v>
      </c>
      <c r="C154" s="145">
        <v>0</v>
      </c>
      <c r="D154" s="138" t="str">
        <f>IFERROR(C154/$C$153,"")</f>
        <v/>
      </c>
      <c r="E154" s="144"/>
    </row>
    <row r="155" spans="1:5" x14ac:dyDescent="0.15">
      <c r="A155" s="150">
        <v>5292</v>
      </c>
      <c r="B155" s="144" t="s">
        <v>323</v>
      </c>
      <c r="C155" s="145">
        <v>0</v>
      </c>
      <c r="D155" s="138" t="str">
        <f>IFERROR(C155/$C$153,"")</f>
        <v/>
      </c>
      <c r="E155" s="144"/>
    </row>
    <row r="156" spans="1:5" x14ac:dyDescent="0.15">
      <c r="A156" s="149">
        <v>5300</v>
      </c>
      <c r="B156" s="140" t="s">
        <v>324</v>
      </c>
      <c r="C156" s="137">
        <v>0</v>
      </c>
      <c r="D156" s="138"/>
      <c r="E156" s="144"/>
    </row>
    <row r="157" spans="1:5" x14ac:dyDescent="0.15">
      <c r="A157" s="149">
        <v>5310</v>
      </c>
      <c r="B157" s="141" t="s">
        <v>236</v>
      </c>
      <c r="C157" s="137">
        <v>0</v>
      </c>
      <c r="D157" s="138" t="str">
        <f>IFERROR(C157/$C$157,"")</f>
        <v/>
      </c>
      <c r="E157" s="144"/>
    </row>
    <row r="158" spans="1:5" x14ac:dyDescent="0.15">
      <c r="A158" s="150">
        <v>5311</v>
      </c>
      <c r="B158" s="144" t="s">
        <v>325</v>
      </c>
      <c r="C158" s="145">
        <v>0</v>
      </c>
      <c r="D158" s="138" t="str">
        <f>IFERROR(C158/$C$157,"")</f>
        <v/>
      </c>
      <c r="E158" s="144"/>
    </row>
    <row r="159" spans="1:5" x14ac:dyDescent="0.15">
      <c r="A159" s="150">
        <v>5312</v>
      </c>
      <c r="B159" s="144" t="s">
        <v>326</v>
      </c>
      <c r="C159" s="145">
        <v>0</v>
      </c>
      <c r="D159" s="138" t="str">
        <f>IFERROR(C159/$C$157,"")</f>
        <v/>
      </c>
      <c r="E159" s="144"/>
    </row>
    <row r="160" spans="1:5" x14ac:dyDescent="0.15">
      <c r="A160" s="149">
        <v>5320</v>
      </c>
      <c r="B160" s="141" t="s">
        <v>237</v>
      </c>
      <c r="C160" s="137">
        <v>0</v>
      </c>
      <c r="D160" s="138" t="str">
        <f>IFERROR(C160/$C$160,"")</f>
        <v/>
      </c>
      <c r="E160" s="144"/>
    </row>
    <row r="161" spans="1:5" x14ac:dyDescent="0.15">
      <c r="A161" s="150">
        <v>5321</v>
      </c>
      <c r="B161" s="144" t="s">
        <v>327</v>
      </c>
      <c r="C161" s="145">
        <v>0</v>
      </c>
      <c r="D161" s="138" t="str">
        <f>IFERROR(C161/$C$160,"")</f>
        <v/>
      </c>
      <c r="E161" s="144"/>
    </row>
    <row r="162" spans="1:5" x14ac:dyDescent="0.15">
      <c r="A162" s="150">
        <v>5322</v>
      </c>
      <c r="B162" s="144" t="s">
        <v>328</v>
      </c>
      <c r="C162" s="145">
        <v>0</v>
      </c>
      <c r="D162" s="138" t="str">
        <f>IFERROR(C162/$C$160,"")</f>
        <v/>
      </c>
      <c r="E162" s="144"/>
    </row>
    <row r="163" spans="1:5" x14ac:dyDescent="0.15">
      <c r="A163" s="149">
        <v>5330</v>
      </c>
      <c r="B163" s="141" t="s">
        <v>238</v>
      </c>
      <c r="C163" s="137">
        <v>0</v>
      </c>
      <c r="D163" s="138" t="str">
        <f>IFERROR(C163/$C$163,"")</f>
        <v/>
      </c>
      <c r="E163" s="144"/>
    </row>
    <row r="164" spans="1:5" x14ac:dyDescent="0.15">
      <c r="A164" s="150">
        <v>5331</v>
      </c>
      <c r="B164" s="144" t="s">
        <v>329</v>
      </c>
      <c r="C164" s="145">
        <v>0</v>
      </c>
      <c r="D164" s="138" t="str">
        <f>IFERROR(C164/$C$163,"")</f>
        <v/>
      </c>
      <c r="E164" s="144"/>
    </row>
    <row r="165" spans="1:5" x14ac:dyDescent="0.15">
      <c r="A165" s="150">
        <v>5332</v>
      </c>
      <c r="B165" s="144" t="s">
        <v>330</v>
      </c>
      <c r="C165" s="145">
        <v>0</v>
      </c>
      <c r="D165" s="138" t="str">
        <f>IFERROR(C165/$C$163,"")</f>
        <v/>
      </c>
      <c r="E165" s="144"/>
    </row>
    <row r="166" spans="1:5" x14ac:dyDescent="0.15">
      <c r="A166" s="149">
        <v>5400</v>
      </c>
      <c r="B166" s="140" t="s">
        <v>331</v>
      </c>
      <c r="C166" s="137">
        <v>0</v>
      </c>
      <c r="D166" s="138"/>
      <c r="E166" s="144"/>
    </row>
    <row r="167" spans="1:5" x14ac:dyDescent="0.15">
      <c r="A167" s="149">
        <v>5410</v>
      </c>
      <c r="B167" s="141" t="s">
        <v>332</v>
      </c>
      <c r="C167" s="137">
        <v>0</v>
      </c>
      <c r="D167" s="138" t="str">
        <f>IFERROR(C167/$C$167,"")</f>
        <v/>
      </c>
      <c r="E167" s="144"/>
    </row>
    <row r="168" spans="1:5" x14ac:dyDescent="0.15">
      <c r="A168" s="150">
        <v>5411</v>
      </c>
      <c r="B168" s="144" t="s">
        <v>333</v>
      </c>
      <c r="C168" s="145">
        <v>0</v>
      </c>
      <c r="D168" s="138" t="str">
        <f t="shared" ref="D168:D169" si="12">IFERROR(C168/$C$167,"")</f>
        <v/>
      </c>
      <c r="E168" s="144"/>
    </row>
    <row r="169" spans="1:5" x14ac:dyDescent="0.15">
      <c r="A169" s="150">
        <v>5412</v>
      </c>
      <c r="B169" s="144" t="s">
        <v>334</v>
      </c>
      <c r="C169" s="145">
        <v>0</v>
      </c>
      <c r="D169" s="138" t="str">
        <f t="shared" si="12"/>
        <v/>
      </c>
      <c r="E169" s="144"/>
    </row>
    <row r="170" spans="1:5" x14ac:dyDescent="0.15">
      <c r="A170" s="149">
        <v>5420</v>
      </c>
      <c r="B170" s="141" t="s">
        <v>335</v>
      </c>
      <c r="C170" s="137">
        <v>0</v>
      </c>
      <c r="D170" s="138" t="str">
        <f>IFERROR(C170/$C$170,"")</f>
        <v/>
      </c>
      <c r="E170" s="144"/>
    </row>
    <row r="171" spans="1:5" x14ac:dyDescent="0.15">
      <c r="A171" s="150">
        <v>5421</v>
      </c>
      <c r="B171" s="144" t="s">
        <v>336</v>
      </c>
      <c r="C171" s="145">
        <v>0</v>
      </c>
      <c r="D171" s="138" t="str">
        <f>IFERROR(C171/$C$170,"")</f>
        <v/>
      </c>
      <c r="E171" s="144"/>
    </row>
    <row r="172" spans="1:5" x14ac:dyDescent="0.15">
      <c r="A172" s="150">
        <v>5422</v>
      </c>
      <c r="B172" s="144" t="s">
        <v>337</v>
      </c>
      <c r="C172" s="145">
        <v>0</v>
      </c>
      <c r="D172" s="138" t="str">
        <f>IFERROR(C172/$C$170,"")</f>
        <v/>
      </c>
      <c r="E172" s="144"/>
    </row>
    <row r="173" spans="1:5" x14ac:dyDescent="0.15">
      <c r="A173" s="149">
        <v>5430</v>
      </c>
      <c r="B173" s="141" t="s">
        <v>338</v>
      </c>
      <c r="C173" s="137">
        <v>0</v>
      </c>
      <c r="D173" s="138" t="str">
        <f>IFERROR(C173/$C$173,"")</f>
        <v/>
      </c>
      <c r="E173" s="144"/>
    </row>
    <row r="174" spans="1:5" x14ac:dyDescent="0.15">
      <c r="A174" s="150">
        <v>5431</v>
      </c>
      <c r="B174" s="144" t="s">
        <v>339</v>
      </c>
      <c r="C174" s="145">
        <v>0</v>
      </c>
      <c r="D174" s="138" t="str">
        <f>IFERROR(C174/$C$173,"")</f>
        <v/>
      </c>
      <c r="E174" s="144"/>
    </row>
    <row r="175" spans="1:5" x14ac:dyDescent="0.15">
      <c r="A175" s="150">
        <v>5432</v>
      </c>
      <c r="B175" s="144" t="s">
        <v>340</v>
      </c>
      <c r="C175" s="145">
        <v>0</v>
      </c>
      <c r="D175" s="138" t="str">
        <f>IFERROR(C175/$C$173,"")</f>
        <v/>
      </c>
      <c r="E175" s="144"/>
    </row>
    <row r="176" spans="1:5" x14ac:dyDescent="0.15">
      <c r="A176" s="149">
        <v>5440</v>
      </c>
      <c r="B176" s="141" t="s">
        <v>341</v>
      </c>
      <c r="C176" s="137">
        <v>0</v>
      </c>
      <c r="D176" s="138" t="str">
        <f>IFERROR(C176/$C$176,"")</f>
        <v/>
      </c>
      <c r="E176" s="144"/>
    </row>
    <row r="177" spans="1:5" x14ac:dyDescent="0.15">
      <c r="A177" s="150">
        <v>5441</v>
      </c>
      <c r="B177" s="144" t="s">
        <v>341</v>
      </c>
      <c r="C177" s="145">
        <v>0</v>
      </c>
      <c r="D177" s="138" t="str">
        <f>IFERROR(C177/$C$176,"")</f>
        <v/>
      </c>
      <c r="E177" s="144"/>
    </row>
    <row r="178" spans="1:5" x14ac:dyDescent="0.15">
      <c r="A178" s="149">
        <v>5450</v>
      </c>
      <c r="B178" s="141" t="s">
        <v>342</v>
      </c>
      <c r="C178" s="137">
        <v>0</v>
      </c>
      <c r="D178" s="138" t="str">
        <f>IFERROR(C178/$C$178,"")</f>
        <v/>
      </c>
      <c r="E178" s="144"/>
    </row>
    <row r="179" spans="1:5" x14ac:dyDescent="0.15">
      <c r="A179" s="150">
        <v>5451</v>
      </c>
      <c r="B179" s="144" t="s">
        <v>343</v>
      </c>
      <c r="C179" s="145">
        <v>0</v>
      </c>
      <c r="D179" s="138" t="str">
        <f>IFERROR(C179/$C$178,"")</f>
        <v/>
      </c>
      <c r="E179" s="144"/>
    </row>
    <row r="180" spans="1:5" x14ac:dyDescent="0.15">
      <c r="A180" s="150">
        <v>5452</v>
      </c>
      <c r="B180" s="144" t="s">
        <v>344</v>
      </c>
      <c r="C180" s="145">
        <v>0</v>
      </c>
      <c r="D180" s="138" t="str">
        <f>IFERROR(C180/$C$178,"")</f>
        <v/>
      </c>
      <c r="E180" s="144"/>
    </row>
    <row r="181" spans="1:5" x14ac:dyDescent="0.15">
      <c r="A181" s="149">
        <v>5500</v>
      </c>
      <c r="B181" s="140" t="s">
        <v>345</v>
      </c>
      <c r="C181" s="137">
        <v>0</v>
      </c>
      <c r="D181" s="138"/>
      <c r="E181" s="144"/>
    </row>
    <row r="182" spans="1:5" x14ac:dyDescent="0.15">
      <c r="A182" s="149">
        <v>5510</v>
      </c>
      <c r="B182" s="141" t="s">
        <v>346</v>
      </c>
      <c r="C182" s="137">
        <v>0</v>
      </c>
      <c r="D182" s="138" t="str">
        <f>IFERROR(C182/$C$182,"")</f>
        <v/>
      </c>
      <c r="E182" s="144"/>
    </row>
    <row r="183" spans="1:5" x14ac:dyDescent="0.15">
      <c r="A183" s="150">
        <v>5511</v>
      </c>
      <c r="B183" s="144" t="s">
        <v>347</v>
      </c>
      <c r="C183" s="145">
        <v>0</v>
      </c>
      <c r="D183" s="138" t="str">
        <f t="shared" ref="D183:D190" si="13">IFERROR(C183/$C$182,"")</f>
        <v/>
      </c>
      <c r="E183" s="144"/>
    </row>
    <row r="184" spans="1:5" x14ac:dyDescent="0.15">
      <c r="A184" s="150">
        <v>5512</v>
      </c>
      <c r="B184" s="144" t="s">
        <v>348</v>
      </c>
      <c r="C184" s="145">
        <v>0</v>
      </c>
      <c r="D184" s="138" t="str">
        <f t="shared" si="13"/>
        <v/>
      </c>
      <c r="E184" s="144"/>
    </row>
    <row r="185" spans="1:5" x14ac:dyDescent="0.15">
      <c r="A185" s="150">
        <v>5513</v>
      </c>
      <c r="B185" s="144" t="s">
        <v>349</v>
      </c>
      <c r="C185" s="145">
        <v>0</v>
      </c>
      <c r="D185" s="138" t="str">
        <f t="shared" si="13"/>
        <v/>
      </c>
      <c r="E185" s="144"/>
    </row>
    <row r="186" spans="1:5" x14ac:dyDescent="0.15">
      <c r="A186" s="150">
        <v>5514</v>
      </c>
      <c r="B186" s="144" t="s">
        <v>350</v>
      </c>
      <c r="C186" s="145">
        <v>0</v>
      </c>
      <c r="D186" s="138" t="str">
        <f t="shared" si="13"/>
        <v/>
      </c>
      <c r="E186" s="144"/>
    </row>
    <row r="187" spans="1:5" x14ac:dyDescent="0.15">
      <c r="A187" s="150">
        <v>5515</v>
      </c>
      <c r="B187" s="144" t="s">
        <v>351</v>
      </c>
      <c r="C187" s="145">
        <v>0</v>
      </c>
      <c r="D187" s="138" t="str">
        <f t="shared" si="13"/>
        <v/>
      </c>
      <c r="E187" s="144"/>
    </row>
    <row r="188" spans="1:5" x14ac:dyDescent="0.15">
      <c r="A188" s="150">
        <v>5516</v>
      </c>
      <c r="B188" s="144" t="s">
        <v>352</v>
      </c>
      <c r="C188" s="145">
        <v>0</v>
      </c>
      <c r="D188" s="138" t="str">
        <f t="shared" si="13"/>
        <v/>
      </c>
      <c r="E188" s="144"/>
    </row>
    <row r="189" spans="1:5" x14ac:dyDescent="0.15">
      <c r="A189" s="150">
        <v>5517</v>
      </c>
      <c r="B189" s="144" t="s">
        <v>353</v>
      </c>
      <c r="C189" s="145">
        <v>0</v>
      </c>
      <c r="D189" s="138" t="str">
        <f t="shared" si="13"/>
        <v/>
      </c>
      <c r="E189" s="144"/>
    </row>
    <row r="190" spans="1:5" x14ac:dyDescent="0.15">
      <c r="A190" s="150">
        <v>5518</v>
      </c>
      <c r="B190" s="144" t="s">
        <v>354</v>
      </c>
      <c r="C190" s="145">
        <v>0</v>
      </c>
      <c r="D190" s="138" t="str">
        <f t="shared" si="13"/>
        <v/>
      </c>
      <c r="E190" s="144"/>
    </row>
    <row r="191" spans="1:5" x14ac:dyDescent="0.15">
      <c r="A191" s="149">
        <v>5520</v>
      </c>
      <c r="B191" s="141" t="s">
        <v>355</v>
      </c>
      <c r="C191" s="137">
        <v>0</v>
      </c>
      <c r="D191" s="138" t="str">
        <f>IFERROR(C191/$C$191,"")</f>
        <v/>
      </c>
      <c r="E191" s="144"/>
    </row>
    <row r="192" spans="1:5" x14ac:dyDescent="0.15">
      <c r="A192" s="150">
        <v>5521</v>
      </c>
      <c r="B192" s="144" t="s">
        <v>356</v>
      </c>
      <c r="C192" s="145">
        <v>0</v>
      </c>
      <c r="D192" s="138" t="str">
        <f>IFERROR(C192/$C$191,"")</f>
        <v/>
      </c>
      <c r="E192" s="144"/>
    </row>
    <row r="193" spans="1:5" x14ac:dyDescent="0.15">
      <c r="A193" s="150">
        <v>5522</v>
      </c>
      <c r="B193" s="144" t="s">
        <v>357</v>
      </c>
      <c r="C193" s="145">
        <v>0</v>
      </c>
      <c r="D193" s="138" t="str">
        <f>IFERROR(C193/$C$191,"")</f>
        <v/>
      </c>
      <c r="E193" s="144"/>
    </row>
    <row r="194" spans="1:5" x14ac:dyDescent="0.15">
      <c r="A194" s="149">
        <v>5530</v>
      </c>
      <c r="B194" s="141" t="s">
        <v>358</v>
      </c>
      <c r="C194" s="137">
        <v>0</v>
      </c>
      <c r="D194" s="138" t="str">
        <f>IFERROR(C194/$C$194,"")</f>
        <v/>
      </c>
      <c r="E194" s="144"/>
    </row>
    <row r="195" spans="1:5" x14ac:dyDescent="0.15">
      <c r="A195" s="150">
        <v>5531</v>
      </c>
      <c r="B195" s="144" t="s">
        <v>359</v>
      </c>
      <c r="C195" s="145">
        <v>0</v>
      </c>
      <c r="D195" s="138" t="str">
        <f t="shared" ref="D195:D199" si="14">IFERROR(C195/$C$194,"")</f>
        <v/>
      </c>
      <c r="E195" s="144"/>
    </row>
    <row r="196" spans="1:5" x14ac:dyDescent="0.15">
      <c r="A196" s="150">
        <v>5532</v>
      </c>
      <c r="B196" s="144" t="s">
        <v>360</v>
      </c>
      <c r="C196" s="145">
        <v>0</v>
      </c>
      <c r="D196" s="138" t="str">
        <f t="shared" si="14"/>
        <v/>
      </c>
      <c r="E196" s="144"/>
    </row>
    <row r="197" spans="1:5" x14ac:dyDescent="0.15">
      <c r="A197" s="150">
        <v>5533</v>
      </c>
      <c r="B197" s="144" t="s">
        <v>361</v>
      </c>
      <c r="C197" s="145">
        <v>0</v>
      </c>
      <c r="D197" s="138" t="str">
        <f t="shared" si="14"/>
        <v/>
      </c>
      <c r="E197" s="144"/>
    </row>
    <row r="198" spans="1:5" x14ac:dyDescent="0.15">
      <c r="A198" s="150">
        <v>5534</v>
      </c>
      <c r="B198" s="144" t="s">
        <v>362</v>
      </c>
      <c r="C198" s="145">
        <v>0</v>
      </c>
      <c r="D198" s="138" t="str">
        <f t="shared" si="14"/>
        <v/>
      </c>
      <c r="E198" s="144"/>
    </row>
    <row r="199" spans="1:5" x14ac:dyDescent="0.15">
      <c r="A199" s="150">
        <v>5535</v>
      </c>
      <c r="B199" s="144" t="s">
        <v>363</v>
      </c>
      <c r="C199" s="145">
        <v>0</v>
      </c>
      <c r="D199" s="138" t="str">
        <f t="shared" si="14"/>
        <v/>
      </c>
      <c r="E199" s="144"/>
    </row>
    <row r="200" spans="1:5" x14ac:dyDescent="0.15">
      <c r="A200" s="149">
        <v>5590</v>
      </c>
      <c r="B200" s="141" t="s">
        <v>364</v>
      </c>
      <c r="C200" s="137">
        <v>0</v>
      </c>
      <c r="D200" s="138" t="str">
        <f>IFERROR(C200/$C$200,"")</f>
        <v/>
      </c>
      <c r="E200" s="144"/>
    </row>
    <row r="201" spans="1:5" x14ac:dyDescent="0.15">
      <c r="A201" s="150">
        <v>5591</v>
      </c>
      <c r="B201" s="144" t="s">
        <v>365</v>
      </c>
      <c r="C201" s="145">
        <v>0</v>
      </c>
      <c r="D201" s="138" t="str">
        <f t="shared" ref="D201:D209" si="15">IFERROR(C201/$C$200,"")</f>
        <v/>
      </c>
      <c r="E201" s="144"/>
    </row>
    <row r="202" spans="1:5" x14ac:dyDescent="0.15">
      <c r="A202" s="150">
        <v>5592</v>
      </c>
      <c r="B202" s="144" t="s">
        <v>366</v>
      </c>
      <c r="C202" s="145">
        <v>0</v>
      </c>
      <c r="D202" s="138" t="str">
        <f t="shared" si="15"/>
        <v/>
      </c>
      <c r="E202" s="144"/>
    </row>
    <row r="203" spans="1:5" x14ac:dyDescent="0.15">
      <c r="A203" s="150">
        <v>5593</v>
      </c>
      <c r="B203" s="144" t="s">
        <v>367</v>
      </c>
      <c r="C203" s="145">
        <v>0</v>
      </c>
      <c r="D203" s="138" t="str">
        <f t="shared" si="15"/>
        <v/>
      </c>
      <c r="E203" s="144"/>
    </row>
    <row r="204" spans="1:5" x14ac:dyDescent="0.15">
      <c r="A204" s="150">
        <v>5594</v>
      </c>
      <c r="B204" s="144" t="s">
        <v>368</v>
      </c>
      <c r="C204" s="145">
        <v>0</v>
      </c>
      <c r="D204" s="138" t="str">
        <f t="shared" si="15"/>
        <v/>
      </c>
      <c r="E204" s="144"/>
    </row>
    <row r="205" spans="1:5" x14ac:dyDescent="0.15">
      <c r="A205" s="150">
        <v>5595</v>
      </c>
      <c r="B205" s="144" t="s">
        <v>369</v>
      </c>
      <c r="C205" s="145">
        <v>0</v>
      </c>
      <c r="D205" s="138" t="str">
        <f t="shared" si="15"/>
        <v/>
      </c>
      <c r="E205" s="144"/>
    </row>
    <row r="206" spans="1:5" x14ac:dyDescent="0.15">
      <c r="A206" s="150">
        <v>5596</v>
      </c>
      <c r="B206" s="144" t="s">
        <v>261</v>
      </c>
      <c r="C206" s="145">
        <v>0</v>
      </c>
      <c r="D206" s="138" t="str">
        <f t="shared" si="15"/>
        <v/>
      </c>
      <c r="E206" s="144"/>
    </row>
    <row r="207" spans="1:5" x14ac:dyDescent="0.15">
      <c r="A207" s="150">
        <v>5597</v>
      </c>
      <c r="B207" s="144" t="s">
        <v>370</v>
      </c>
      <c r="C207" s="145">
        <v>0</v>
      </c>
      <c r="D207" s="138" t="str">
        <f t="shared" si="15"/>
        <v/>
      </c>
      <c r="E207" s="144"/>
    </row>
    <row r="208" spans="1:5" x14ac:dyDescent="0.15">
      <c r="A208" s="150">
        <v>5598</v>
      </c>
      <c r="B208" s="144" t="s">
        <v>371</v>
      </c>
      <c r="C208" s="145">
        <v>0</v>
      </c>
      <c r="D208" s="138" t="str">
        <f t="shared" si="15"/>
        <v/>
      </c>
      <c r="E208" s="144"/>
    </row>
    <row r="209" spans="1:5" x14ac:dyDescent="0.15">
      <c r="A209" s="150">
        <v>5599</v>
      </c>
      <c r="B209" s="144" t="s">
        <v>372</v>
      </c>
      <c r="C209" s="145">
        <v>0</v>
      </c>
      <c r="D209" s="138" t="str">
        <f t="shared" si="15"/>
        <v/>
      </c>
      <c r="E209" s="144"/>
    </row>
    <row r="210" spans="1:5" x14ac:dyDescent="0.15">
      <c r="A210" s="149">
        <v>5600</v>
      </c>
      <c r="B210" s="140" t="s">
        <v>373</v>
      </c>
      <c r="C210" s="137">
        <v>0</v>
      </c>
      <c r="D210" s="138"/>
      <c r="E210" s="144"/>
    </row>
    <row r="211" spans="1:5" x14ac:dyDescent="0.15">
      <c r="A211" s="149">
        <v>5610</v>
      </c>
      <c r="B211" s="141" t="s">
        <v>374</v>
      </c>
      <c r="C211" s="137">
        <v>0</v>
      </c>
      <c r="D211" s="138" t="str">
        <f>IFERROR(C211/$C$211,"")</f>
        <v/>
      </c>
      <c r="E211" s="144"/>
    </row>
    <row r="212" spans="1:5" x14ac:dyDescent="0.15">
      <c r="A212" s="150">
        <v>5611</v>
      </c>
      <c r="B212" s="144" t="s">
        <v>375</v>
      </c>
      <c r="C212" s="145">
        <v>0</v>
      </c>
      <c r="D212" s="138" t="str">
        <f>IFERROR(C212/$C$211,"")</f>
        <v/>
      </c>
      <c r="E212" s="144"/>
    </row>
    <row r="214" spans="1:5" x14ac:dyDescent="0.15">
      <c r="B214" s="25" t="s">
        <v>55</v>
      </c>
    </row>
  </sheetData>
  <sheetProtection formatCells="0" formatColumns="0" formatRows="0" insertColumns="0" insertRows="0" insertHyperlinks="0" deleteColumns="0" deleteRows="0" sort="0" autoFilter="0" pivotTables="0"/>
  <autoFilter ref="A93:C212"/>
  <mergeCells count="4">
    <mergeCell ref="A1:C1"/>
    <mergeCell ref="A2:C2"/>
    <mergeCell ref="A3:C3"/>
    <mergeCell ref="A4:C4"/>
  </mergeCells>
  <dataValidations count="5">
    <dataValidation allowBlank="1" showInputMessage="1" showErrorMessage="1" prompt="Corresponde al número de la cuenta de acuerdo al Plan de Cuentas emitido por el CONAC." sqref="A8"/>
    <dataValidation allowBlank="1" showInputMessage="1" showErrorMessage="1" prompt="Corresponde al nombre o descripción de la cuenta de acuerdo al Plan de Cuentas emitido por el CONAC." sqref="B8"/>
    <dataValidation allowBlank="1" showInputMessage="1" showErrorMessage="1" prompt="Saldo final del periodo que corresponde a la información presentada (trimestral: 1er, 2do, 3ro. o 4to. / CP)." sqref="C8"/>
    <dataValidation allowBlank="1" showInputMessage="1" showErrorMessage="1" prompt="Porcentaje que representa el ingreso con respecto del rubro al que corresponden." sqref="D8"/>
    <dataValidation allowBlank="1" showInputMessage="1" showErrorMessage="1" prompt="Justificar aquellas que en lo individual representen el 15% o más del total del rubro al que corresponden." sqref="E8"/>
  </dataValidations>
  <pageMargins left="0.7" right="0.7" top="0.75" bottom="0.75" header="0.3" footer="0.3"/>
  <pageSetup scale="65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J173"/>
  <sheetViews>
    <sheetView workbookViewId="0">
      <selection activeCell="A156" sqref="A156"/>
    </sheetView>
    <sheetView topLeftCell="A68" workbookViewId="1">
      <selection activeCell="F39" sqref="F39"/>
    </sheetView>
    <sheetView workbookViewId="2">
      <selection sqref="A1:F1"/>
    </sheetView>
    <sheetView workbookViewId="3">
      <selection activeCell="B17" sqref="B17"/>
    </sheetView>
  </sheetViews>
  <sheetFormatPr baseColWidth="10" defaultColWidth="9.140625" defaultRowHeight="10.5" x14ac:dyDescent="0.15"/>
  <cols>
    <col min="1" max="1" width="10" style="25" customWidth="1"/>
    <col min="2" max="2" width="64.5703125" style="25" bestFit="1" customWidth="1"/>
    <col min="3" max="3" width="16.42578125" style="25" bestFit="1" customWidth="1"/>
    <col min="4" max="4" width="19.140625" style="25" customWidth="1"/>
    <col min="5" max="5" width="24.5703125" style="25" customWidth="1"/>
    <col min="6" max="6" width="22.85546875" style="25" customWidth="1"/>
    <col min="7" max="8" width="16.85546875" style="25" customWidth="1"/>
    <col min="9" max="9" width="13.85546875" style="25" customWidth="1"/>
    <col min="10" max="10" width="23.85546875" style="25" bestFit="1" customWidth="1"/>
    <col min="11" max="16384" width="9.140625" style="25"/>
  </cols>
  <sheetData>
    <row r="1" spans="1:8" s="116" customFormat="1" ht="11.25" customHeight="1" x14ac:dyDescent="0.25">
      <c r="A1" s="112" t="str">
        <f>'Notas a los Edos Financieros'!A1</f>
        <v>CASA DE LA CULTURA  DE CORONEO, GTO. 2025</v>
      </c>
      <c r="B1" s="113"/>
      <c r="C1" s="113"/>
      <c r="D1" s="113"/>
      <c r="E1" s="113"/>
      <c r="F1" s="113"/>
      <c r="G1" s="114" t="s">
        <v>0</v>
      </c>
      <c r="H1" s="115">
        <f>'Notas a los Edos Financieros'!D1</f>
        <v>2025</v>
      </c>
    </row>
    <row r="2" spans="1:8" s="116" customFormat="1" ht="11.25" customHeight="1" x14ac:dyDescent="0.25">
      <c r="A2" s="112" t="s">
        <v>56</v>
      </c>
      <c r="B2" s="113"/>
      <c r="C2" s="113"/>
      <c r="D2" s="113"/>
      <c r="E2" s="113"/>
      <c r="F2" s="113"/>
      <c r="G2" s="114" t="s">
        <v>2</v>
      </c>
      <c r="H2" s="115" t="str">
        <f>'Notas a los Edos Financieros'!D2</f>
        <v>Trimestral</v>
      </c>
    </row>
    <row r="3" spans="1:8" s="116" customFormat="1" ht="11.25" customHeight="1" x14ac:dyDescent="0.25">
      <c r="A3" s="112" t="str">
        <f>'Notas a los Edos Financieros'!A3</f>
        <v>DEL 01 DE ENERO DEL 2025 AL 31 DE DICIEMBRE DEL 2025</v>
      </c>
      <c r="B3" s="113"/>
      <c r="C3" s="113"/>
      <c r="D3" s="113"/>
      <c r="E3" s="113"/>
      <c r="F3" s="113"/>
      <c r="G3" s="114" t="s">
        <v>3</v>
      </c>
      <c r="H3" s="115">
        <f>'Notas a los Edos Financieros'!D3</f>
        <v>4</v>
      </c>
    </row>
    <row r="4" spans="1:8" s="116" customFormat="1" ht="11.25" customHeight="1" x14ac:dyDescent="0.25">
      <c r="A4" s="117" t="s">
        <v>4</v>
      </c>
      <c r="B4" s="117"/>
      <c r="C4" s="117"/>
      <c r="D4" s="117"/>
      <c r="E4" s="117"/>
      <c r="F4" s="117"/>
      <c r="G4" s="114"/>
      <c r="H4" s="115"/>
    </row>
    <row r="5" spans="1:8" x14ac:dyDescent="0.15">
      <c r="A5" s="118" t="s">
        <v>57</v>
      </c>
      <c r="B5" s="119"/>
      <c r="C5" s="119"/>
      <c r="D5" s="119"/>
      <c r="E5" s="119"/>
      <c r="F5" s="119"/>
      <c r="G5" s="119"/>
      <c r="H5" s="119"/>
    </row>
    <row r="7" spans="1:8" x14ac:dyDescent="0.15">
      <c r="A7" s="119" t="s">
        <v>58</v>
      </c>
      <c r="B7" s="119"/>
      <c r="C7" s="119"/>
      <c r="D7" s="119"/>
      <c r="E7" s="119"/>
      <c r="F7" s="119"/>
      <c r="G7" s="119"/>
      <c r="H7" s="119"/>
    </row>
    <row r="8" spans="1:8" x14ac:dyDescent="0.15">
      <c r="A8" s="92" t="s">
        <v>59</v>
      </c>
      <c r="B8" s="92" t="s">
        <v>60</v>
      </c>
      <c r="C8" s="92" t="s">
        <v>61</v>
      </c>
      <c r="D8" s="92" t="s">
        <v>62</v>
      </c>
      <c r="E8" s="92"/>
      <c r="F8" s="92"/>
      <c r="G8" s="92"/>
      <c r="H8" s="92"/>
    </row>
    <row r="9" spans="1:8" x14ac:dyDescent="0.15">
      <c r="A9" s="120">
        <v>1114</v>
      </c>
      <c r="B9" s="25" t="s">
        <v>63</v>
      </c>
      <c r="C9" s="121">
        <v>0</v>
      </c>
    </row>
    <row r="10" spans="1:8" x14ac:dyDescent="0.15">
      <c r="A10" s="120">
        <v>1115</v>
      </c>
      <c r="B10" s="25" t="s">
        <v>64</v>
      </c>
      <c r="C10" s="121">
        <v>0</v>
      </c>
    </row>
    <row r="11" spans="1:8" x14ac:dyDescent="0.15">
      <c r="A11" s="120">
        <v>1121</v>
      </c>
      <c r="B11" s="25" t="s">
        <v>65</v>
      </c>
      <c r="C11" s="121">
        <v>0</v>
      </c>
    </row>
    <row r="12" spans="1:8" x14ac:dyDescent="0.15">
      <c r="A12" s="120"/>
      <c r="C12" s="121"/>
    </row>
    <row r="13" spans="1:8" x14ac:dyDescent="0.15">
      <c r="A13" s="119" t="s">
        <v>67</v>
      </c>
      <c r="B13" s="119"/>
      <c r="C13" s="119"/>
      <c r="D13" s="119"/>
      <c r="E13" s="119"/>
      <c r="F13" s="119"/>
      <c r="G13" s="119"/>
      <c r="H13" s="119"/>
    </row>
    <row r="14" spans="1:8" x14ac:dyDescent="0.15">
      <c r="A14" s="92" t="s">
        <v>59</v>
      </c>
      <c r="B14" s="92" t="s">
        <v>60</v>
      </c>
      <c r="C14" s="92" t="s">
        <v>61</v>
      </c>
      <c r="D14" s="92">
        <v>2023</v>
      </c>
      <c r="E14" s="92">
        <f>D14-1</f>
        <v>2022</v>
      </c>
      <c r="F14" s="92">
        <f>E14-1</f>
        <v>2021</v>
      </c>
      <c r="G14" s="92">
        <f>F14-1</f>
        <v>2020</v>
      </c>
      <c r="H14" s="92" t="s">
        <v>68</v>
      </c>
    </row>
    <row r="15" spans="1:8" x14ac:dyDescent="0.15">
      <c r="A15" s="120">
        <v>1122</v>
      </c>
      <c r="B15" s="25" t="s">
        <v>69</v>
      </c>
      <c r="C15" s="121">
        <v>0</v>
      </c>
      <c r="D15" s="121">
        <v>0</v>
      </c>
      <c r="E15" s="121">
        <v>0</v>
      </c>
      <c r="F15" s="121">
        <v>0</v>
      </c>
      <c r="G15" s="121">
        <v>0</v>
      </c>
    </row>
    <row r="16" spans="1:8" x14ac:dyDescent="0.15">
      <c r="A16" s="120">
        <v>1124</v>
      </c>
      <c r="B16" s="25" t="s">
        <v>70</v>
      </c>
      <c r="C16" s="121">
        <v>0</v>
      </c>
      <c r="D16" s="121">
        <v>0</v>
      </c>
      <c r="E16" s="121">
        <v>0</v>
      </c>
      <c r="F16" s="121">
        <v>0</v>
      </c>
      <c r="G16" s="121">
        <v>0</v>
      </c>
    </row>
    <row r="18" spans="1:8" x14ac:dyDescent="0.15">
      <c r="A18" s="119" t="s">
        <v>71</v>
      </c>
      <c r="B18" s="119"/>
      <c r="C18" s="119"/>
      <c r="D18" s="119"/>
      <c r="E18" s="119"/>
      <c r="F18" s="119"/>
      <c r="G18" s="119"/>
      <c r="H18" s="119"/>
    </row>
    <row r="19" spans="1:8" x14ac:dyDescent="0.15">
      <c r="A19" s="92" t="s">
        <v>59</v>
      </c>
      <c r="B19" s="92" t="s">
        <v>60</v>
      </c>
      <c r="C19" s="92" t="s">
        <v>61</v>
      </c>
      <c r="D19" s="92" t="s">
        <v>72</v>
      </c>
      <c r="E19" s="92" t="s">
        <v>73</v>
      </c>
      <c r="F19" s="92" t="s">
        <v>74</v>
      </c>
      <c r="G19" s="92" t="s">
        <v>75</v>
      </c>
      <c r="H19" s="92" t="s">
        <v>76</v>
      </c>
    </row>
    <row r="20" spans="1:8" x14ac:dyDescent="0.15">
      <c r="A20" s="120">
        <v>1123</v>
      </c>
      <c r="B20" s="25" t="s">
        <v>77</v>
      </c>
      <c r="C20" s="121">
        <v>25994.400000000001</v>
      </c>
      <c r="D20" s="121">
        <v>25994.400000000001</v>
      </c>
      <c r="E20" s="121">
        <v>0</v>
      </c>
      <c r="F20" s="121">
        <v>0</v>
      </c>
      <c r="G20" s="121">
        <v>0</v>
      </c>
    </row>
    <row r="21" spans="1:8" x14ac:dyDescent="0.15">
      <c r="A21" s="120">
        <v>1125</v>
      </c>
      <c r="B21" s="25" t="s">
        <v>78</v>
      </c>
      <c r="C21" s="121">
        <v>0</v>
      </c>
      <c r="D21" s="121">
        <v>0</v>
      </c>
      <c r="E21" s="121">
        <v>0</v>
      </c>
      <c r="F21" s="121">
        <v>0</v>
      </c>
      <c r="G21" s="121">
        <v>0</v>
      </c>
    </row>
    <row r="22" spans="1:8" x14ac:dyDescent="0.15">
      <c r="A22" s="122">
        <v>1126</v>
      </c>
      <c r="B22" s="123" t="s">
        <v>79</v>
      </c>
      <c r="C22" s="121">
        <v>0</v>
      </c>
      <c r="D22" s="121">
        <v>0</v>
      </c>
      <c r="E22" s="121">
        <v>0</v>
      </c>
      <c r="F22" s="121">
        <v>0</v>
      </c>
      <c r="G22" s="121">
        <v>0</v>
      </c>
    </row>
    <row r="23" spans="1:8" x14ac:dyDescent="0.15">
      <c r="A23" s="122">
        <v>1129</v>
      </c>
      <c r="B23" s="123" t="s">
        <v>80</v>
      </c>
      <c r="C23" s="121">
        <v>0</v>
      </c>
      <c r="D23" s="121">
        <v>0</v>
      </c>
      <c r="E23" s="121">
        <v>0</v>
      </c>
      <c r="F23" s="121">
        <v>0</v>
      </c>
      <c r="G23" s="121">
        <v>0</v>
      </c>
    </row>
    <row r="24" spans="1:8" x14ac:dyDescent="0.15">
      <c r="A24" s="120">
        <v>1131</v>
      </c>
      <c r="B24" s="25" t="s">
        <v>81</v>
      </c>
      <c r="C24" s="121">
        <v>0</v>
      </c>
      <c r="D24" s="121">
        <v>0</v>
      </c>
      <c r="E24" s="121">
        <v>0</v>
      </c>
      <c r="F24" s="121">
        <v>0</v>
      </c>
      <c r="G24" s="121">
        <v>0</v>
      </c>
    </row>
    <row r="25" spans="1:8" x14ac:dyDescent="0.15">
      <c r="A25" s="120">
        <v>1132</v>
      </c>
      <c r="B25" s="25" t="s">
        <v>82</v>
      </c>
      <c r="C25" s="121">
        <v>0</v>
      </c>
      <c r="D25" s="121">
        <v>0</v>
      </c>
      <c r="E25" s="121">
        <v>0</v>
      </c>
      <c r="F25" s="121">
        <v>0</v>
      </c>
      <c r="G25" s="121">
        <v>0</v>
      </c>
    </row>
    <row r="26" spans="1:8" x14ac:dyDescent="0.15">
      <c r="A26" s="120">
        <v>1133</v>
      </c>
      <c r="B26" s="25" t="s">
        <v>83</v>
      </c>
      <c r="C26" s="121">
        <v>0</v>
      </c>
      <c r="D26" s="121">
        <v>0</v>
      </c>
      <c r="E26" s="121">
        <v>0</v>
      </c>
      <c r="F26" s="121">
        <v>0</v>
      </c>
      <c r="G26" s="121">
        <v>0</v>
      </c>
    </row>
    <row r="27" spans="1:8" x14ac:dyDescent="0.15">
      <c r="A27" s="120">
        <v>1134</v>
      </c>
      <c r="B27" s="25" t="s">
        <v>84</v>
      </c>
      <c r="C27" s="121">
        <v>0</v>
      </c>
      <c r="D27" s="121">
        <v>0</v>
      </c>
      <c r="E27" s="121">
        <v>0</v>
      </c>
      <c r="F27" s="121">
        <v>0</v>
      </c>
      <c r="G27" s="121">
        <v>0</v>
      </c>
    </row>
    <row r="28" spans="1:8" x14ac:dyDescent="0.15">
      <c r="A28" s="120">
        <v>1139</v>
      </c>
      <c r="B28" s="25" t="s">
        <v>85</v>
      </c>
      <c r="C28" s="121">
        <v>0</v>
      </c>
      <c r="D28" s="121">
        <v>0</v>
      </c>
      <c r="E28" s="121">
        <v>0</v>
      </c>
      <c r="F28" s="121">
        <v>0</v>
      </c>
      <c r="G28" s="121">
        <v>0</v>
      </c>
    </row>
    <row r="30" spans="1:8" x14ac:dyDescent="0.15">
      <c r="A30" s="119" t="s">
        <v>86</v>
      </c>
      <c r="B30" s="119"/>
      <c r="C30" s="119"/>
      <c r="D30" s="119"/>
      <c r="E30" s="119"/>
      <c r="F30" s="119"/>
      <c r="G30" s="119"/>
      <c r="H30" s="119"/>
    </row>
    <row r="31" spans="1:8" x14ac:dyDescent="0.15">
      <c r="A31" s="92" t="s">
        <v>59</v>
      </c>
      <c r="B31" s="92" t="s">
        <v>60</v>
      </c>
      <c r="C31" s="92" t="s">
        <v>61</v>
      </c>
      <c r="D31" s="92" t="s">
        <v>87</v>
      </c>
      <c r="E31" s="92" t="s">
        <v>88</v>
      </c>
      <c r="F31" s="92" t="s">
        <v>89</v>
      </c>
      <c r="G31" s="92"/>
      <c r="H31" s="92"/>
    </row>
    <row r="32" spans="1:8" x14ac:dyDescent="0.15">
      <c r="A32" s="120">
        <v>1140</v>
      </c>
      <c r="B32" s="25" t="s">
        <v>90</v>
      </c>
      <c r="C32" s="121">
        <v>0</v>
      </c>
    </row>
    <row r="33" spans="1:8" x14ac:dyDescent="0.15">
      <c r="A33" s="120">
        <v>1141</v>
      </c>
      <c r="B33" s="25" t="s">
        <v>91</v>
      </c>
      <c r="C33" s="121">
        <v>0</v>
      </c>
    </row>
    <row r="34" spans="1:8" x14ac:dyDescent="0.15">
      <c r="A34" s="120">
        <v>1142</v>
      </c>
      <c r="B34" s="25" t="s">
        <v>92</v>
      </c>
      <c r="C34" s="121">
        <v>0</v>
      </c>
    </row>
    <row r="35" spans="1:8" x14ac:dyDescent="0.15">
      <c r="A35" s="120">
        <v>1143</v>
      </c>
      <c r="B35" s="25" t="s">
        <v>93</v>
      </c>
      <c r="C35" s="121">
        <v>0</v>
      </c>
    </row>
    <row r="36" spans="1:8" x14ac:dyDescent="0.15">
      <c r="A36" s="120">
        <v>1144</v>
      </c>
      <c r="B36" s="25" t="s">
        <v>94</v>
      </c>
      <c r="C36" s="121">
        <v>0</v>
      </c>
    </row>
    <row r="37" spans="1:8" x14ac:dyDescent="0.15">
      <c r="A37" s="120">
        <v>1145</v>
      </c>
      <c r="B37" s="25" t="s">
        <v>95</v>
      </c>
      <c r="C37" s="121">
        <v>0</v>
      </c>
    </row>
    <row r="39" spans="1:8" x14ac:dyDescent="0.15">
      <c r="A39" s="119" t="s">
        <v>96</v>
      </c>
      <c r="B39" s="119"/>
      <c r="C39" s="119"/>
      <c r="D39" s="119"/>
      <c r="E39" s="119"/>
      <c r="F39" s="119"/>
      <c r="G39" s="119"/>
      <c r="H39" s="119"/>
    </row>
    <row r="40" spans="1:8" x14ac:dyDescent="0.15">
      <c r="A40" s="92" t="s">
        <v>59</v>
      </c>
      <c r="B40" s="92" t="s">
        <v>60</v>
      </c>
      <c r="C40" s="92" t="s">
        <v>61</v>
      </c>
      <c r="D40" s="92" t="s">
        <v>88</v>
      </c>
      <c r="E40" s="92" t="s">
        <v>97</v>
      </c>
      <c r="F40" s="92" t="s">
        <v>89</v>
      </c>
      <c r="G40" s="92"/>
      <c r="H40" s="92"/>
    </row>
    <row r="41" spans="1:8" x14ac:dyDescent="0.15">
      <c r="A41" s="120">
        <v>1150</v>
      </c>
      <c r="B41" s="25" t="s">
        <v>98</v>
      </c>
      <c r="C41" s="121">
        <v>5916</v>
      </c>
    </row>
    <row r="42" spans="1:8" x14ac:dyDescent="0.15">
      <c r="A42" s="120">
        <v>1151</v>
      </c>
      <c r="B42" s="25" t="s">
        <v>99</v>
      </c>
      <c r="C42" s="121">
        <v>5916</v>
      </c>
    </row>
    <row r="44" spans="1:8" x14ac:dyDescent="0.15">
      <c r="A44" s="119" t="s">
        <v>100</v>
      </c>
      <c r="B44" s="119"/>
      <c r="C44" s="119"/>
      <c r="D44" s="119"/>
      <c r="E44" s="119"/>
      <c r="F44" s="119"/>
      <c r="G44" s="119"/>
      <c r="H44" s="119"/>
    </row>
    <row r="45" spans="1:8" x14ac:dyDescent="0.15">
      <c r="A45" s="92" t="s">
        <v>59</v>
      </c>
      <c r="B45" s="92" t="s">
        <v>60</v>
      </c>
      <c r="C45" s="92" t="s">
        <v>61</v>
      </c>
      <c r="D45" s="92" t="s">
        <v>62</v>
      </c>
      <c r="E45" s="92" t="s">
        <v>76</v>
      </c>
      <c r="F45" s="92"/>
      <c r="G45" s="92"/>
      <c r="H45" s="92"/>
    </row>
    <row r="46" spans="1:8" x14ac:dyDescent="0.15">
      <c r="A46" s="120">
        <v>1213</v>
      </c>
      <c r="B46" s="25" t="s">
        <v>101</v>
      </c>
      <c r="C46" s="121">
        <v>0</v>
      </c>
    </row>
    <row r="48" spans="1:8" x14ac:dyDescent="0.15">
      <c r="A48" s="119" t="s">
        <v>102</v>
      </c>
      <c r="B48" s="119"/>
      <c r="C48" s="119"/>
      <c r="D48" s="119"/>
      <c r="E48" s="119"/>
      <c r="F48" s="119"/>
      <c r="G48" s="119"/>
      <c r="H48" s="119"/>
    </row>
    <row r="49" spans="1:10" x14ac:dyDescent="0.15">
      <c r="A49" s="92" t="s">
        <v>59</v>
      </c>
      <c r="B49" s="92" t="s">
        <v>60</v>
      </c>
      <c r="C49" s="92" t="s">
        <v>61</v>
      </c>
      <c r="D49" s="92"/>
      <c r="E49" s="92"/>
      <c r="F49" s="92"/>
      <c r="G49" s="92"/>
      <c r="H49" s="92"/>
    </row>
    <row r="50" spans="1:10" x14ac:dyDescent="0.15">
      <c r="A50" s="120">
        <v>1211</v>
      </c>
      <c r="B50" s="25" t="s">
        <v>66</v>
      </c>
      <c r="C50" s="121">
        <v>0</v>
      </c>
    </row>
    <row r="51" spans="1:10" x14ac:dyDescent="0.15">
      <c r="A51" s="120">
        <v>1212</v>
      </c>
      <c r="B51" s="25" t="s">
        <v>540</v>
      </c>
      <c r="C51" s="121">
        <v>0</v>
      </c>
    </row>
    <row r="52" spans="1:10" x14ac:dyDescent="0.15">
      <c r="A52" s="120">
        <v>1214</v>
      </c>
      <c r="B52" s="25" t="s">
        <v>103</v>
      </c>
      <c r="C52" s="121">
        <v>0</v>
      </c>
    </row>
    <row r="54" spans="1:10" x14ac:dyDescent="0.15">
      <c r="A54" s="119" t="s">
        <v>104</v>
      </c>
      <c r="B54" s="119"/>
      <c r="C54" s="119"/>
      <c r="D54" s="119"/>
      <c r="E54" s="119"/>
      <c r="F54" s="119"/>
      <c r="G54" s="119"/>
      <c r="H54" s="119"/>
      <c r="I54" s="119"/>
      <c r="J54" s="119"/>
    </row>
    <row r="55" spans="1:10" x14ac:dyDescent="0.15">
      <c r="A55" s="92" t="s">
        <v>59</v>
      </c>
      <c r="B55" s="92" t="s">
        <v>60</v>
      </c>
      <c r="C55" s="92" t="s">
        <v>61</v>
      </c>
      <c r="D55" s="92" t="s">
        <v>105</v>
      </c>
      <c r="E55" s="92" t="s">
        <v>106</v>
      </c>
      <c r="F55" s="92" t="s">
        <v>541</v>
      </c>
      <c r="G55" s="92" t="s">
        <v>539</v>
      </c>
      <c r="H55" s="92" t="s">
        <v>108</v>
      </c>
      <c r="I55" s="92" t="s">
        <v>542</v>
      </c>
      <c r="J55" s="92" t="s">
        <v>578</v>
      </c>
    </row>
    <row r="56" spans="1:10" x14ac:dyDescent="0.15">
      <c r="A56" s="120">
        <v>1230</v>
      </c>
      <c r="B56" s="25" t="s">
        <v>109</v>
      </c>
      <c r="C56" s="121">
        <v>0</v>
      </c>
      <c r="D56" s="121">
        <v>0</v>
      </c>
      <c r="E56" s="121">
        <v>0</v>
      </c>
    </row>
    <row r="57" spans="1:10" x14ac:dyDescent="0.15">
      <c r="A57" s="120">
        <v>1231</v>
      </c>
      <c r="B57" s="25" t="s">
        <v>110</v>
      </c>
      <c r="C57" s="121">
        <v>0</v>
      </c>
      <c r="D57" s="124"/>
      <c r="E57" s="124"/>
    </row>
    <row r="58" spans="1:10" x14ac:dyDescent="0.15">
      <c r="A58" s="120">
        <v>1232</v>
      </c>
      <c r="B58" s="25" t="s">
        <v>111</v>
      </c>
      <c r="C58" s="121">
        <v>0</v>
      </c>
      <c r="D58" s="121">
        <v>0</v>
      </c>
      <c r="E58" s="121">
        <v>0</v>
      </c>
    </row>
    <row r="59" spans="1:10" x14ac:dyDescent="0.15">
      <c r="A59" s="120">
        <v>1233</v>
      </c>
      <c r="B59" s="25" t="s">
        <v>112</v>
      </c>
      <c r="C59" s="121">
        <v>0</v>
      </c>
      <c r="D59" s="121">
        <v>0</v>
      </c>
      <c r="E59" s="121">
        <v>0</v>
      </c>
    </row>
    <row r="60" spans="1:10" x14ac:dyDescent="0.15">
      <c r="A60" s="120">
        <v>1234</v>
      </c>
      <c r="B60" s="25" t="s">
        <v>113</v>
      </c>
      <c r="C60" s="121">
        <v>0</v>
      </c>
      <c r="D60" s="121">
        <v>0</v>
      </c>
      <c r="E60" s="121">
        <v>0</v>
      </c>
    </row>
    <row r="61" spans="1:10" x14ac:dyDescent="0.15">
      <c r="A61" s="120">
        <v>1235</v>
      </c>
      <c r="B61" s="25" t="s">
        <v>114</v>
      </c>
      <c r="C61" s="121">
        <v>0</v>
      </c>
      <c r="D61" s="121">
        <v>0</v>
      </c>
      <c r="E61" s="121">
        <v>0</v>
      </c>
    </row>
    <row r="62" spans="1:10" x14ac:dyDescent="0.15">
      <c r="A62" s="120">
        <v>1236</v>
      </c>
      <c r="B62" s="25" t="s">
        <v>115</v>
      </c>
      <c r="C62" s="121">
        <v>0</v>
      </c>
      <c r="D62" s="121">
        <v>0</v>
      </c>
      <c r="E62" s="121">
        <v>0</v>
      </c>
    </row>
    <row r="63" spans="1:10" x14ac:dyDescent="0.15">
      <c r="A63" s="120">
        <v>1239</v>
      </c>
      <c r="B63" s="25" t="s">
        <v>116</v>
      </c>
      <c r="C63" s="121">
        <v>0</v>
      </c>
      <c r="D63" s="121">
        <v>0</v>
      </c>
      <c r="E63" s="121">
        <v>0</v>
      </c>
    </row>
    <row r="64" spans="1:10" x14ac:dyDescent="0.15">
      <c r="A64" s="120">
        <v>1240</v>
      </c>
      <c r="B64" s="25" t="s">
        <v>117</v>
      </c>
      <c r="C64" s="121">
        <v>1425749.52</v>
      </c>
      <c r="D64" s="121">
        <v>0</v>
      </c>
      <c r="E64" s="121">
        <v>0</v>
      </c>
    </row>
    <row r="65" spans="1:7" x14ac:dyDescent="0.15">
      <c r="A65" s="120">
        <v>1241</v>
      </c>
      <c r="B65" s="25" t="s">
        <v>118</v>
      </c>
      <c r="C65" s="121">
        <v>133789.76000000001</v>
      </c>
      <c r="D65" s="121">
        <v>0</v>
      </c>
      <c r="E65" s="121">
        <v>0</v>
      </c>
    </row>
    <row r="66" spans="1:7" x14ac:dyDescent="0.15">
      <c r="A66" s="120">
        <v>1242</v>
      </c>
      <c r="B66" s="25" t="s">
        <v>119</v>
      </c>
      <c r="C66" s="121">
        <v>1176831.33</v>
      </c>
      <c r="D66" s="121">
        <v>0</v>
      </c>
      <c r="E66" s="121">
        <v>0</v>
      </c>
    </row>
    <row r="67" spans="1:7" x14ac:dyDescent="0.15">
      <c r="A67" s="120">
        <v>1243</v>
      </c>
      <c r="B67" s="25" t="s">
        <v>120</v>
      </c>
      <c r="C67" s="121">
        <v>0</v>
      </c>
      <c r="D67" s="121">
        <v>0</v>
      </c>
      <c r="E67" s="121">
        <v>0</v>
      </c>
    </row>
    <row r="68" spans="1:7" x14ac:dyDescent="0.15">
      <c r="A68" s="120">
        <v>1244</v>
      </c>
      <c r="B68" s="25" t="s">
        <v>121</v>
      </c>
      <c r="C68" s="121">
        <v>0</v>
      </c>
      <c r="D68" s="121">
        <v>0</v>
      </c>
      <c r="E68" s="121">
        <v>0</v>
      </c>
    </row>
    <row r="69" spans="1:7" x14ac:dyDescent="0.15">
      <c r="A69" s="120">
        <v>1245</v>
      </c>
      <c r="B69" s="25" t="s">
        <v>122</v>
      </c>
      <c r="C69" s="121">
        <v>0</v>
      </c>
      <c r="D69" s="121">
        <v>0</v>
      </c>
      <c r="E69" s="121">
        <v>0</v>
      </c>
    </row>
    <row r="70" spans="1:7" x14ac:dyDescent="0.15">
      <c r="A70" s="120">
        <v>1246</v>
      </c>
      <c r="B70" s="25" t="s">
        <v>123</v>
      </c>
      <c r="C70" s="121">
        <v>63408.43</v>
      </c>
      <c r="D70" s="121">
        <v>0</v>
      </c>
      <c r="E70" s="121">
        <v>0</v>
      </c>
    </row>
    <row r="71" spans="1:7" x14ac:dyDescent="0.15">
      <c r="A71" s="120">
        <v>1247</v>
      </c>
      <c r="B71" s="25" t="s">
        <v>124</v>
      </c>
      <c r="C71" s="121">
        <v>51720</v>
      </c>
      <c r="D71" s="121">
        <v>0</v>
      </c>
      <c r="E71" s="121">
        <v>0</v>
      </c>
    </row>
    <row r="72" spans="1:7" x14ac:dyDescent="0.15">
      <c r="A72" s="120">
        <v>1248</v>
      </c>
      <c r="B72" s="25" t="s">
        <v>125</v>
      </c>
      <c r="C72" s="121">
        <v>0</v>
      </c>
      <c r="D72" s="121">
        <v>0</v>
      </c>
      <c r="E72" s="121">
        <v>0</v>
      </c>
    </row>
    <row r="74" spans="1:7" x14ac:dyDescent="0.15">
      <c r="A74" s="119" t="s">
        <v>126</v>
      </c>
      <c r="B74" s="119"/>
      <c r="C74" s="119"/>
      <c r="D74" s="119"/>
      <c r="E74" s="119"/>
      <c r="F74" s="119"/>
      <c r="G74" s="119"/>
    </row>
    <row r="75" spans="1:7" x14ac:dyDescent="0.15">
      <c r="A75" s="92" t="s">
        <v>59</v>
      </c>
      <c r="B75" s="92" t="s">
        <v>60</v>
      </c>
      <c r="C75" s="92" t="s">
        <v>61</v>
      </c>
      <c r="D75" s="92" t="s">
        <v>127</v>
      </c>
      <c r="E75" s="92" t="s">
        <v>128</v>
      </c>
      <c r="F75" s="92" t="s">
        <v>579</v>
      </c>
      <c r="G75" s="92" t="s">
        <v>107</v>
      </c>
    </row>
    <row r="76" spans="1:7" x14ac:dyDescent="0.15">
      <c r="A76" s="120">
        <v>1250</v>
      </c>
      <c r="B76" s="25" t="s">
        <v>129</v>
      </c>
      <c r="C76" s="121">
        <v>0</v>
      </c>
      <c r="D76" s="121">
        <v>0</v>
      </c>
      <c r="E76" s="121">
        <v>0</v>
      </c>
    </row>
    <row r="77" spans="1:7" x14ac:dyDescent="0.15">
      <c r="A77" s="120">
        <v>1251</v>
      </c>
      <c r="B77" s="25" t="s">
        <v>130</v>
      </c>
      <c r="C77" s="121">
        <v>0</v>
      </c>
      <c r="D77" s="121">
        <v>0</v>
      </c>
      <c r="E77" s="121">
        <v>0</v>
      </c>
    </row>
    <row r="78" spans="1:7" x14ac:dyDescent="0.15">
      <c r="A78" s="120">
        <v>1252</v>
      </c>
      <c r="B78" s="25" t="s">
        <v>131</v>
      </c>
      <c r="C78" s="121">
        <v>0</v>
      </c>
      <c r="D78" s="121">
        <v>0</v>
      </c>
      <c r="E78" s="121">
        <v>0</v>
      </c>
    </row>
    <row r="79" spans="1:7" x14ac:dyDescent="0.15">
      <c r="A79" s="120">
        <v>1253</v>
      </c>
      <c r="B79" s="25" t="s">
        <v>132</v>
      </c>
      <c r="C79" s="121">
        <v>0</v>
      </c>
      <c r="D79" s="121">
        <v>0</v>
      </c>
      <c r="E79" s="121">
        <v>0</v>
      </c>
    </row>
    <row r="80" spans="1:7" x14ac:dyDescent="0.15">
      <c r="A80" s="120">
        <v>1254</v>
      </c>
      <c r="B80" s="25" t="s">
        <v>133</v>
      </c>
      <c r="C80" s="121">
        <v>0</v>
      </c>
      <c r="D80" s="121">
        <v>0</v>
      </c>
      <c r="E80" s="121">
        <v>0</v>
      </c>
    </row>
    <row r="81" spans="1:8" x14ac:dyDescent="0.15">
      <c r="A81" s="120">
        <v>1259</v>
      </c>
      <c r="B81" s="25" t="s">
        <v>134</v>
      </c>
      <c r="C81" s="121">
        <v>0</v>
      </c>
      <c r="D81" s="121">
        <v>0</v>
      </c>
      <c r="E81" s="121">
        <v>0</v>
      </c>
    </row>
    <row r="82" spans="1:8" x14ac:dyDescent="0.15">
      <c r="A82" s="120">
        <v>1270</v>
      </c>
      <c r="B82" s="25" t="s">
        <v>135</v>
      </c>
      <c r="C82" s="121">
        <v>0</v>
      </c>
      <c r="D82" s="124"/>
      <c r="E82" s="124"/>
    </row>
    <row r="83" spans="1:8" x14ac:dyDescent="0.15">
      <c r="A83" s="120">
        <v>1271</v>
      </c>
      <c r="B83" s="25" t="s">
        <v>136</v>
      </c>
      <c r="C83" s="121">
        <v>0</v>
      </c>
      <c r="D83" s="124"/>
      <c r="E83" s="124"/>
    </row>
    <row r="84" spans="1:8" x14ac:dyDescent="0.15">
      <c r="A84" s="120">
        <v>1272</v>
      </c>
      <c r="B84" s="25" t="s">
        <v>137</v>
      </c>
      <c r="C84" s="121">
        <v>0</v>
      </c>
      <c r="D84" s="124"/>
      <c r="E84" s="124"/>
    </row>
    <row r="85" spans="1:8" x14ac:dyDescent="0.15">
      <c r="A85" s="120">
        <v>1273</v>
      </c>
      <c r="B85" s="25" t="s">
        <v>138</v>
      </c>
      <c r="C85" s="121">
        <v>0</v>
      </c>
      <c r="D85" s="124"/>
      <c r="E85" s="124"/>
    </row>
    <row r="86" spans="1:8" x14ac:dyDescent="0.15">
      <c r="A86" s="120">
        <v>1274</v>
      </c>
      <c r="B86" s="25" t="s">
        <v>139</v>
      </c>
      <c r="C86" s="121">
        <v>0</v>
      </c>
      <c r="D86" s="124"/>
      <c r="E86" s="124"/>
    </row>
    <row r="87" spans="1:8" x14ac:dyDescent="0.15">
      <c r="A87" s="120">
        <v>1275</v>
      </c>
      <c r="B87" s="25" t="s">
        <v>140</v>
      </c>
      <c r="C87" s="121">
        <v>0</v>
      </c>
      <c r="D87" s="124"/>
      <c r="E87" s="124"/>
    </row>
    <row r="88" spans="1:8" x14ac:dyDescent="0.15">
      <c r="A88" s="120">
        <v>1279</v>
      </c>
      <c r="B88" s="25" t="s">
        <v>141</v>
      </c>
      <c r="C88" s="121">
        <v>0</v>
      </c>
      <c r="D88" s="124"/>
      <c r="E88" s="124"/>
    </row>
    <row r="90" spans="1:8" x14ac:dyDescent="0.15">
      <c r="A90" s="119" t="s">
        <v>142</v>
      </c>
      <c r="B90" s="119"/>
      <c r="C90" s="119"/>
      <c r="D90" s="119"/>
      <c r="E90" s="119"/>
      <c r="F90" s="119"/>
      <c r="G90" s="119"/>
      <c r="H90" s="119"/>
    </row>
    <row r="91" spans="1:8" x14ac:dyDescent="0.15">
      <c r="A91" s="92" t="s">
        <v>59</v>
      </c>
      <c r="B91" s="92" t="s">
        <v>60</v>
      </c>
      <c r="C91" s="92" t="s">
        <v>61</v>
      </c>
      <c r="D91" s="92" t="s">
        <v>108</v>
      </c>
      <c r="E91" s="92"/>
      <c r="F91" s="92"/>
      <c r="G91" s="92"/>
      <c r="H91" s="92"/>
    </row>
    <row r="92" spans="1:8" x14ac:dyDescent="0.15">
      <c r="A92" s="120">
        <v>1160</v>
      </c>
      <c r="B92" s="25" t="s">
        <v>143</v>
      </c>
      <c r="C92" s="121">
        <v>0</v>
      </c>
    </row>
    <row r="93" spans="1:8" x14ac:dyDescent="0.15">
      <c r="A93" s="120">
        <v>1161</v>
      </c>
      <c r="B93" s="25" t="s">
        <v>144</v>
      </c>
      <c r="C93" s="121">
        <v>0</v>
      </c>
    </row>
    <row r="94" spans="1:8" x14ac:dyDescent="0.15">
      <c r="A94" s="120">
        <v>1162</v>
      </c>
      <c r="B94" s="25" t="s">
        <v>145</v>
      </c>
      <c r="C94" s="121">
        <v>0</v>
      </c>
    </row>
    <row r="96" spans="1:8" x14ac:dyDescent="0.15">
      <c r="A96" s="119" t="s">
        <v>146</v>
      </c>
      <c r="B96" s="119"/>
      <c r="C96" s="119"/>
      <c r="D96" s="119"/>
      <c r="E96" s="119"/>
      <c r="F96" s="119"/>
      <c r="G96" s="119"/>
      <c r="H96" s="119"/>
    </row>
    <row r="97" spans="1:8" x14ac:dyDescent="0.15">
      <c r="A97" s="92" t="s">
        <v>59</v>
      </c>
      <c r="B97" s="92" t="s">
        <v>60</v>
      </c>
      <c r="C97" s="92" t="s">
        <v>61</v>
      </c>
      <c r="D97" s="92" t="s">
        <v>76</v>
      </c>
      <c r="E97" s="92"/>
      <c r="F97" s="92"/>
      <c r="G97" s="92"/>
      <c r="H97" s="92"/>
    </row>
    <row r="98" spans="1:8" x14ac:dyDescent="0.15">
      <c r="A98" s="120">
        <v>1190</v>
      </c>
      <c r="B98" s="25" t="s">
        <v>581</v>
      </c>
      <c r="C98" s="121">
        <v>0</v>
      </c>
    </row>
    <row r="99" spans="1:8" x14ac:dyDescent="0.15">
      <c r="A99" s="120">
        <v>1191</v>
      </c>
      <c r="B99" s="25" t="s">
        <v>543</v>
      </c>
      <c r="C99" s="121">
        <v>0</v>
      </c>
    </row>
    <row r="100" spans="1:8" x14ac:dyDescent="0.15">
      <c r="A100" s="120">
        <v>1192</v>
      </c>
      <c r="B100" s="25" t="s">
        <v>544</v>
      </c>
      <c r="C100" s="121">
        <v>0</v>
      </c>
    </row>
    <row r="101" spans="1:8" x14ac:dyDescent="0.15">
      <c r="A101" s="120">
        <v>1193</v>
      </c>
      <c r="B101" s="25" t="s">
        <v>545</v>
      </c>
      <c r="C101" s="121">
        <v>0</v>
      </c>
    </row>
    <row r="102" spans="1:8" x14ac:dyDescent="0.15">
      <c r="A102" s="120">
        <v>1194</v>
      </c>
      <c r="B102" s="25" t="s">
        <v>546</v>
      </c>
      <c r="C102" s="121">
        <v>0</v>
      </c>
    </row>
    <row r="103" spans="1:8" x14ac:dyDescent="0.15">
      <c r="A103" s="120">
        <v>1290</v>
      </c>
      <c r="B103" s="25" t="s">
        <v>147</v>
      </c>
      <c r="C103" s="121">
        <v>0</v>
      </c>
    </row>
    <row r="104" spans="1:8" x14ac:dyDescent="0.15">
      <c r="A104" s="120">
        <v>1291</v>
      </c>
      <c r="B104" s="25" t="s">
        <v>148</v>
      </c>
      <c r="C104" s="121">
        <v>0</v>
      </c>
    </row>
    <row r="105" spans="1:8" x14ac:dyDescent="0.15">
      <c r="A105" s="120">
        <v>1292</v>
      </c>
      <c r="B105" s="25" t="s">
        <v>149</v>
      </c>
      <c r="C105" s="121">
        <v>0</v>
      </c>
    </row>
    <row r="106" spans="1:8" x14ac:dyDescent="0.15">
      <c r="A106" s="120">
        <v>1293</v>
      </c>
      <c r="B106" s="25" t="s">
        <v>150</v>
      </c>
      <c r="C106" s="121">
        <v>0</v>
      </c>
    </row>
    <row r="108" spans="1:8" x14ac:dyDescent="0.15">
      <c r="A108" s="119" t="s">
        <v>151</v>
      </c>
      <c r="B108" s="119"/>
      <c r="C108" s="119"/>
      <c r="D108" s="119"/>
      <c r="E108" s="119"/>
      <c r="F108" s="119"/>
      <c r="G108" s="119"/>
      <c r="H108" s="119"/>
    </row>
    <row r="109" spans="1:8" x14ac:dyDescent="0.15">
      <c r="A109" s="92" t="s">
        <v>59</v>
      </c>
      <c r="B109" s="92" t="s">
        <v>60</v>
      </c>
      <c r="C109" s="92" t="s">
        <v>61</v>
      </c>
      <c r="D109" s="92" t="s">
        <v>72</v>
      </c>
      <c r="E109" s="92" t="s">
        <v>73</v>
      </c>
      <c r="F109" s="92" t="s">
        <v>74</v>
      </c>
      <c r="G109" s="92" t="s">
        <v>152</v>
      </c>
      <c r="H109" s="92" t="s">
        <v>580</v>
      </c>
    </row>
    <row r="110" spans="1:8" x14ac:dyDescent="0.15">
      <c r="A110" s="120">
        <v>2110</v>
      </c>
      <c r="B110" s="25" t="s">
        <v>153</v>
      </c>
      <c r="C110" s="121">
        <v>24771.68</v>
      </c>
      <c r="D110" s="121">
        <v>24771.68</v>
      </c>
      <c r="E110" s="121">
        <v>0</v>
      </c>
      <c r="F110" s="121">
        <v>0</v>
      </c>
      <c r="G110" s="121">
        <v>0</v>
      </c>
    </row>
    <row r="111" spans="1:8" x14ac:dyDescent="0.15">
      <c r="A111" s="120">
        <v>2111</v>
      </c>
      <c r="B111" s="25" t="s">
        <v>154</v>
      </c>
      <c r="C111" s="121">
        <v>0</v>
      </c>
      <c r="D111" s="121">
        <v>0</v>
      </c>
      <c r="E111" s="121">
        <v>0</v>
      </c>
      <c r="F111" s="121">
        <v>0</v>
      </c>
      <c r="G111" s="121">
        <v>0</v>
      </c>
    </row>
    <row r="112" spans="1:8" x14ac:dyDescent="0.15">
      <c r="A112" s="120">
        <v>2112</v>
      </c>
      <c r="B112" s="25" t="s">
        <v>155</v>
      </c>
      <c r="C112" s="121">
        <v>0</v>
      </c>
      <c r="D112" s="121">
        <v>0</v>
      </c>
      <c r="E112" s="121">
        <v>0</v>
      </c>
      <c r="F112" s="121">
        <v>0</v>
      </c>
      <c r="G112" s="121">
        <v>0</v>
      </c>
    </row>
    <row r="113" spans="1:8" x14ac:dyDescent="0.15">
      <c r="A113" s="120">
        <v>2113</v>
      </c>
      <c r="B113" s="25" t="s">
        <v>156</v>
      </c>
      <c r="C113" s="121">
        <v>0</v>
      </c>
      <c r="D113" s="121">
        <v>0</v>
      </c>
      <c r="E113" s="121">
        <v>0</v>
      </c>
      <c r="F113" s="121">
        <v>0</v>
      </c>
      <c r="G113" s="121">
        <v>0</v>
      </c>
    </row>
    <row r="114" spans="1:8" x14ac:dyDescent="0.15">
      <c r="A114" s="120">
        <v>2114</v>
      </c>
      <c r="B114" s="25" t="s">
        <v>157</v>
      </c>
      <c r="C114" s="121">
        <v>0</v>
      </c>
      <c r="D114" s="121">
        <v>0</v>
      </c>
      <c r="E114" s="121">
        <v>0</v>
      </c>
      <c r="F114" s="121">
        <v>0</v>
      </c>
      <c r="G114" s="121">
        <v>0</v>
      </c>
    </row>
    <row r="115" spans="1:8" x14ac:dyDescent="0.15">
      <c r="A115" s="120">
        <v>2115</v>
      </c>
      <c r="B115" s="25" t="s">
        <v>158</v>
      </c>
      <c r="C115" s="121">
        <v>0</v>
      </c>
      <c r="D115" s="121">
        <v>0</v>
      </c>
      <c r="E115" s="121">
        <v>0</v>
      </c>
      <c r="F115" s="121">
        <v>0</v>
      </c>
      <c r="G115" s="121">
        <v>0</v>
      </c>
    </row>
    <row r="116" spans="1:8" x14ac:dyDescent="0.15">
      <c r="A116" s="120">
        <v>2116</v>
      </c>
      <c r="B116" s="25" t="s">
        <v>159</v>
      </c>
      <c r="C116" s="121">
        <v>0</v>
      </c>
      <c r="D116" s="121">
        <v>0</v>
      </c>
      <c r="E116" s="121">
        <v>0</v>
      </c>
      <c r="F116" s="121">
        <v>0</v>
      </c>
      <c r="G116" s="121">
        <v>0</v>
      </c>
    </row>
    <row r="117" spans="1:8" x14ac:dyDescent="0.15">
      <c r="A117" s="120">
        <v>2117</v>
      </c>
      <c r="B117" s="25" t="s">
        <v>160</v>
      </c>
      <c r="C117" s="121">
        <v>24771.68</v>
      </c>
      <c r="D117" s="121">
        <v>24771.68</v>
      </c>
      <c r="E117" s="121">
        <v>0</v>
      </c>
      <c r="F117" s="121">
        <v>0</v>
      </c>
      <c r="G117" s="121">
        <v>0</v>
      </c>
    </row>
    <row r="118" spans="1:8" x14ac:dyDescent="0.15">
      <c r="A118" s="120">
        <v>2118</v>
      </c>
      <c r="B118" s="25" t="s">
        <v>161</v>
      </c>
      <c r="C118" s="121">
        <v>0</v>
      </c>
      <c r="D118" s="121">
        <v>0</v>
      </c>
      <c r="E118" s="121">
        <v>0</v>
      </c>
      <c r="F118" s="121">
        <v>0</v>
      </c>
      <c r="G118" s="121">
        <v>0</v>
      </c>
    </row>
    <row r="119" spans="1:8" x14ac:dyDescent="0.15">
      <c r="A119" s="120">
        <v>2119</v>
      </c>
      <c r="B119" s="25" t="s">
        <v>162</v>
      </c>
      <c r="C119" s="121">
        <v>0</v>
      </c>
      <c r="D119" s="121">
        <v>0</v>
      </c>
      <c r="E119" s="121">
        <v>0</v>
      </c>
      <c r="F119" s="121">
        <v>0</v>
      </c>
      <c r="G119" s="121">
        <v>0</v>
      </c>
    </row>
    <row r="120" spans="1:8" x14ac:dyDescent="0.15">
      <c r="A120" s="120">
        <v>2120</v>
      </c>
      <c r="B120" s="25" t="s">
        <v>163</v>
      </c>
      <c r="C120" s="121">
        <v>0</v>
      </c>
      <c r="D120" s="121">
        <v>0</v>
      </c>
      <c r="E120" s="121">
        <v>0</v>
      </c>
      <c r="F120" s="121">
        <v>0</v>
      </c>
      <c r="G120" s="121">
        <v>0</v>
      </c>
    </row>
    <row r="121" spans="1:8" x14ac:dyDescent="0.15">
      <c r="A121" s="120">
        <v>2121</v>
      </c>
      <c r="B121" s="25" t="s">
        <v>164</v>
      </c>
      <c r="C121" s="121">
        <v>0</v>
      </c>
      <c r="D121" s="121">
        <v>0</v>
      </c>
      <c r="E121" s="121">
        <v>0</v>
      </c>
      <c r="F121" s="121">
        <v>0</v>
      </c>
      <c r="G121" s="121">
        <v>0</v>
      </c>
    </row>
    <row r="122" spans="1:8" x14ac:dyDescent="0.15">
      <c r="A122" s="120">
        <v>2122</v>
      </c>
      <c r="B122" s="25" t="s">
        <v>165</v>
      </c>
      <c r="C122" s="121">
        <v>0</v>
      </c>
      <c r="D122" s="121">
        <v>0</v>
      </c>
      <c r="E122" s="121">
        <v>0</v>
      </c>
      <c r="F122" s="121">
        <v>0</v>
      </c>
      <c r="G122" s="121">
        <v>0</v>
      </c>
    </row>
    <row r="123" spans="1:8" x14ac:dyDescent="0.15">
      <c r="A123" s="120">
        <v>2129</v>
      </c>
      <c r="B123" s="25" t="s">
        <v>166</v>
      </c>
      <c r="C123" s="121">
        <v>0</v>
      </c>
      <c r="D123" s="121">
        <v>0</v>
      </c>
      <c r="E123" s="121">
        <v>0</v>
      </c>
      <c r="F123" s="121">
        <v>0</v>
      </c>
      <c r="G123" s="121">
        <v>0</v>
      </c>
    </row>
    <row r="125" spans="1:8" x14ac:dyDescent="0.15">
      <c r="A125" s="119" t="s">
        <v>167</v>
      </c>
      <c r="B125" s="119"/>
      <c r="C125" s="119"/>
      <c r="D125" s="119"/>
      <c r="E125" s="119"/>
      <c r="F125" s="119"/>
      <c r="G125" s="119"/>
      <c r="H125" s="119"/>
    </row>
    <row r="126" spans="1:8" x14ac:dyDescent="0.15">
      <c r="A126" s="92" t="s">
        <v>59</v>
      </c>
      <c r="B126" s="92" t="s">
        <v>60</v>
      </c>
      <c r="C126" s="92" t="s">
        <v>61</v>
      </c>
      <c r="D126" s="92" t="s">
        <v>168</v>
      </c>
      <c r="E126" s="92" t="s">
        <v>76</v>
      </c>
      <c r="F126" s="92"/>
      <c r="G126" s="92"/>
      <c r="H126" s="92"/>
    </row>
    <row r="127" spans="1:8" x14ac:dyDescent="0.15">
      <c r="A127" s="120">
        <v>2160</v>
      </c>
      <c r="B127" s="25" t="s">
        <v>169</v>
      </c>
      <c r="C127" s="121">
        <v>0</v>
      </c>
    </row>
    <row r="128" spans="1:8" x14ac:dyDescent="0.15">
      <c r="A128" s="120">
        <v>2161</v>
      </c>
      <c r="B128" s="25" t="s">
        <v>170</v>
      </c>
      <c r="C128" s="121">
        <v>0</v>
      </c>
    </row>
    <row r="129" spans="1:8" x14ac:dyDescent="0.15">
      <c r="A129" s="120">
        <v>2162</v>
      </c>
      <c r="B129" s="25" t="s">
        <v>171</v>
      </c>
      <c r="C129" s="121">
        <v>0</v>
      </c>
    </row>
    <row r="130" spans="1:8" x14ac:dyDescent="0.15">
      <c r="A130" s="120">
        <v>2163</v>
      </c>
      <c r="B130" s="25" t="s">
        <v>172</v>
      </c>
      <c r="C130" s="121">
        <v>0</v>
      </c>
    </row>
    <row r="131" spans="1:8" x14ac:dyDescent="0.15">
      <c r="A131" s="120">
        <v>2164</v>
      </c>
      <c r="B131" s="25" t="s">
        <v>173</v>
      </c>
      <c r="C131" s="121">
        <v>0</v>
      </c>
    </row>
    <row r="132" spans="1:8" x14ac:dyDescent="0.15">
      <c r="A132" s="120">
        <v>2165</v>
      </c>
      <c r="B132" s="25" t="s">
        <v>174</v>
      </c>
      <c r="C132" s="121">
        <v>0</v>
      </c>
    </row>
    <row r="133" spans="1:8" x14ac:dyDescent="0.15">
      <c r="A133" s="120">
        <v>2166</v>
      </c>
      <c r="B133" s="25" t="s">
        <v>175</v>
      </c>
      <c r="C133" s="121">
        <v>0</v>
      </c>
    </row>
    <row r="134" spans="1:8" x14ac:dyDescent="0.15">
      <c r="A134" s="120">
        <v>2250</v>
      </c>
      <c r="B134" s="25" t="s">
        <v>176</v>
      </c>
      <c r="C134" s="121">
        <v>0</v>
      </c>
    </row>
    <row r="135" spans="1:8" x14ac:dyDescent="0.15">
      <c r="A135" s="120">
        <v>2251</v>
      </c>
      <c r="B135" s="25" t="s">
        <v>177</v>
      </c>
      <c r="C135" s="121">
        <v>0</v>
      </c>
    </row>
    <row r="136" spans="1:8" x14ac:dyDescent="0.15">
      <c r="A136" s="120">
        <v>2252</v>
      </c>
      <c r="B136" s="25" t="s">
        <v>178</v>
      </c>
      <c r="C136" s="121">
        <v>0</v>
      </c>
    </row>
    <row r="137" spans="1:8" x14ac:dyDescent="0.15">
      <c r="A137" s="120">
        <v>2253</v>
      </c>
      <c r="B137" s="25" t="s">
        <v>179</v>
      </c>
      <c r="C137" s="121">
        <v>0</v>
      </c>
    </row>
    <row r="138" spans="1:8" x14ac:dyDescent="0.15">
      <c r="A138" s="120">
        <v>2254</v>
      </c>
      <c r="B138" s="25" t="s">
        <v>180</v>
      </c>
      <c r="C138" s="121">
        <v>0</v>
      </c>
    </row>
    <row r="139" spans="1:8" x14ac:dyDescent="0.15">
      <c r="A139" s="120">
        <v>2255</v>
      </c>
      <c r="B139" s="25" t="s">
        <v>181</v>
      </c>
      <c r="C139" s="121">
        <v>0</v>
      </c>
    </row>
    <row r="140" spans="1:8" x14ac:dyDescent="0.15">
      <c r="A140" s="120">
        <v>2256</v>
      </c>
      <c r="B140" s="25" t="s">
        <v>182</v>
      </c>
      <c r="C140" s="121">
        <v>0</v>
      </c>
    </row>
    <row r="142" spans="1:8" x14ac:dyDescent="0.15">
      <c r="A142" s="119" t="s">
        <v>549</v>
      </c>
      <c r="B142" s="119"/>
      <c r="C142" s="119"/>
      <c r="D142" s="119"/>
      <c r="E142" s="119"/>
      <c r="F142" s="119"/>
      <c r="G142" s="119"/>
      <c r="H142" s="119"/>
    </row>
    <row r="143" spans="1:8" x14ac:dyDescent="0.15">
      <c r="A143" s="125" t="s">
        <v>59</v>
      </c>
      <c r="B143" s="125" t="s">
        <v>60</v>
      </c>
      <c r="C143" s="125" t="s">
        <v>61</v>
      </c>
      <c r="D143" s="92" t="s">
        <v>168</v>
      </c>
      <c r="E143" s="92" t="s">
        <v>76</v>
      </c>
      <c r="F143" s="125"/>
      <c r="G143" s="125"/>
      <c r="H143" s="125"/>
    </row>
    <row r="144" spans="1:8" x14ac:dyDescent="0.15">
      <c r="A144" s="120">
        <v>2150</v>
      </c>
      <c r="B144" s="25" t="s">
        <v>567</v>
      </c>
      <c r="C144" s="121">
        <v>0</v>
      </c>
    </row>
    <row r="145" spans="1:8" x14ac:dyDescent="0.15">
      <c r="A145" s="120">
        <v>2151</v>
      </c>
      <c r="B145" s="25" t="s">
        <v>565</v>
      </c>
      <c r="C145" s="121">
        <v>0</v>
      </c>
    </row>
    <row r="146" spans="1:8" x14ac:dyDescent="0.15">
      <c r="A146" s="120">
        <v>2152</v>
      </c>
      <c r="B146" s="25" t="s">
        <v>566</v>
      </c>
      <c r="C146" s="121">
        <v>0</v>
      </c>
    </row>
    <row r="147" spans="1:8" x14ac:dyDescent="0.15">
      <c r="A147" s="120">
        <v>2159</v>
      </c>
      <c r="B147" s="25" t="s">
        <v>183</v>
      </c>
      <c r="C147" s="121">
        <v>0</v>
      </c>
    </row>
    <row r="148" spans="1:8" x14ac:dyDescent="0.15">
      <c r="A148" s="120">
        <v>2240</v>
      </c>
      <c r="B148" s="25" t="s">
        <v>185</v>
      </c>
      <c r="C148" s="121">
        <v>0</v>
      </c>
    </row>
    <row r="149" spans="1:8" x14ac:dyDescent="0.15">
      <c r="A149" s="120">
        <v>2241</v>
      </c>
      <c r="B149" s="25" t="s">
        <v>186</v>
      </c>
      <c r="C149" s="121">
        <v>0</v>
      </c>
    </row>
    <row r="150" spans="1:8" x14ac:dyDescent="0.15">
      <c r="A150" s="120">
        <v>2242</v>
      </c>
      <c r="B150" s="25" t="s">
        <v>187</v>
      </c>
      <c r="C150" s="121">
        <v>0</v>
      </c>
    </row>
    <row r="151" spans="1:8" x14ac:dyDescent="0.15">
      <c r="A151" s="120">
        <v>2249</v>
      </c>
      <c r="B151" s="25" t="s">
        <v>188</v>
      </c>
      <c r="C151" s="121">
        <v>0</v>
      </c>
    </row>
    <row r="152" spans="1:8" x14ac:dyDescent="0.15">
      <c r="A152" s="120"/>
      <c r="C152" s="121"/>
    </row>
    <row r="153" spans="1:8" x14ac:dyDescent="0.15">
      <c r="A153" s="119" t="s">
        <v>535</v>
      </c>
      <c r="B153" s="119"/>
      <c r="C153" s="119"/>
      <c r="D153" s="119"/>
      <c r="E153" s="119"/>
      <c r="F153" s="119"/>
      <c r="G153" s="119"/>
      <c r="H153" s="119"/>
    </row>
    <row r="154" spans="1:8" x14ac:dyDescent="0.15">
      <c r="A154" s="125" t="s">
        <v>59</v>
      </c>
      <c r="B154" s="125" t="s">
        <v>60</v>
      </c>
      <c r="C154" s="125" t="s">
        <v>61</v>
      </c>
      <c r="D154" s="92" t="s">
        <v>168</v>
      </c>
      <c r="E154" s="92" t="s">
        <v>76</v>
      </c>
      <c r="F154" s="125"/>
      <c r="G154" s="125"/>
      <c r="H154" s="125"/>
    </row>
    <row r="155" spans="1:8" x14ac:dyDescent="0.15">
      <c r="A155" s="120">
        <v>2170</v>
      </c>
      <c r="B155" s="25" t="s">
        <v>568</v>
      </c>
      <c r="C155" s="121">
        <v>37881.64</v>
      </c>
    </row>
    <row r="156" spans="1:8" x14ac:dyDescent="0.15">
      <c r="A156" s="120">
        <v>2171</v>
      </c>
      <c r="B156" s="25" t="s">
        <v>569</v>
      </c>
      <c r="C156" s="121">
        <v>0</v>
      </c>
    </row>
    <row r="157" spans="1:8" x14ac:dyDescent="0.15">
      <c r="A157" s="120">
        <v>2172</v>
      </c>
      <c r="B157" s="25" t="s">
        <v>570</v>
      </c>
      <c r="C157" s="121">
        <v>0</v>
      </c>
    </row>
    <row r="158" spans="1:8" x14ac:dyDescent="0.15">
      <c r="A158" s="120">
        <v>2179</v>
      </c>
      <c r="B158" s="25" t="s">
        <v>533</v>
      </c>
      <c r="C158" s="121">
        <v>37881.64</v>
      </c>
    </row>
    <row r="159" spans="1:8" x14ac:dyDescent="0.15">
      <c r="A159" s="120">
        <v>2260</v>
      </c>
      <c r="B159" s="25" t="s">
        <v>534</v>
      </c>
      <c r="C159" s="121">
        <v>0</v>
      </c>
    </row>
    <row r="160" spans="1:8" x14ac:dyDescent="0.15">
      <c r="A160" s="120">
        <v>2261</v>
      </c>
      <c r="B160" s="25" t="s">
        <v>571</v>
      </c>
      <c r="C160" s="121">
        <v>0</v>
      </c>
    </row>
    <row r="161" spans="1:8" x14ac:dyDescent="0.15">
      <c r="A161" s="120">
        <v>2262</v>
      </c>
      <c r="B161" s="25" t="s">
        <v>572</v>
      </c>
      <c r="C161" s="121">
        <v>0</v>
      </c>
    </row>
    <row r="162" spans="1:8" x14ac:dyDescent="0.15">
      <c r="A162" s="120">
        <v>2263</v>
      </c>
      <c r="B162" s="25" t="s">
        <v>573</v>
      </c>
      <c r="C162" s="121">
        <v>0</v>
      </c>
    </row>
    <row r="163" spans="1:8" x14ac:dyDescent="0.15">
      <c r="A163" s="120">
        <v>2269</v>
      </c>
      <c r="B163" s="25" t="s">
        <v>574</v>
      </c>
      <c r="C163" s="121">
        <v>0</v>
      </c>
    </row>
    <row r="165" spans="1:8" x14ac:dyDescent="0.15">
      <c r="A165" s="119" t="s">
        <v>550</v>
      </c>
      <c r="B165" s="119"/>
      <c r="C165" s="119"/>
      <c r="D165" s="119"/>
      <c r="E165" s="119"/>
      <c r="F165" s="119"/>
      <c r="G165" s="119"/>
      <c r="H165" s="119"/>
    </row>
    <row r="166" spans="1:8" x14ac:dyDescent="0.15">
      <c r="A166" s="125" t="s">
        <v>59</v>
      </c>
      <c r="B166" s="125" t="s">
        <v>60</v>
      </c>
      <c r="C166" s="125" t="s">
        <v>61</v>
      </c>
      <c r="D166" s="92" t="s">
        <v>168</v>
      </c>
      <c r="E166" s="92" t="s">
        <v>76</v>
      </c>
      <c r="F166" s="125"/>
      <c r="G166" s="125"/>
      <c r="H166" s="125"/>
    </row>
    <row r="167" spans="1:8" x14ac:dyDescent="0.15">
      <c r="A167" s="120">
        <v>2190</v>
      </c>
      <c r="B167" s="25" t="s">
        <v>575</v>
      </c>
      <c r="C167" s="121">
        <v>0</v>
      </c>
    </row>
    <row r="168" spans="1:8" x14ac:dyDescent="0.15">
      <c r="A168" s="120">
        <v>2191</v>
      </c>
      <c r="B168" s="25" t="s">
        <v>576</v>
      </c>
      <c r="C168" s="121">
        <v>0</v>
      </c>
    </row>
    <row r="169" spans="1:8" x14ac:dyDescent="0.15">
      <c r="A169" s="120">
        <v>2192</v>
      </c>
      <c r="B169" s="25" t="s">
        <v>577</v>
      </c>
      <c r="C169" s="121">
        <v>0</v>
      </c>
    </row>
    <row r="170" spans="1:8" x14ac:dyDescent="0.15">
      <c r="A170" s="120">
        <v>2199</v>
      </c>
      <c r="B170" s="25" t="s">
        <v>184</v>
      </c>
      <c r="C170" s="121">
        <v>0</v>
      </c>
    </row>
    <row r="173" spans="1:8" x14ac:dyDescent="0.15">
      <c r="B173" s="25" t="s">
        <v>55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F1"/>
    <mergeCell ref="A2:F2"/>
    <mergeCell ref="A3:F3"/>
    <mergeCell ref="A4:F4"/>
  </mergeCells>
  <dataValidations count="33">
    <dataValidation allowBlank="1" showInputMessage="1" showErrorMessage="1" prompt="Corresponde al número de la cuenta de acuerdo al Plan de Cuentas emitido por el CONAC." sqref="A8 A14 A19 A31 A40 A45 A49 A55 A75 A91 A166 A109 A126 A143 A154 A97"/>
    <dataValidation allowBlank="1" showInputMessage="1" showErrorMessage="1" prompt="Corresponde al nombre o descripción de la cuenta de acuerdo al Plan de Cuentas emitido por el CONAC." sqref="B8 B14 B19 B31 B40 B45 B49 B55 B75 B91 B166 B109 B126 B143 B154 B97"/>
    <dataValidation allowBlank="1" showInputMessage="1" showErrorMessage="1" prompt="Saldo final de la información financiera presentada y en su caso, el importe debe corresponder a la suma de la columna de monto parcial (trimestral: 1er, 2do, 3ro. o 4to. / CP)." sqref="C8 C14 C19 C31 C40 C45 C49 C55 C75 C91 C166 C109 C126 C143 C154 C97"/>
    <dataValidation allowBlank="1" showInputMessage="1" showErrorMessage="1" prompt="Especificar el tipo de instrumento de inversión: Bondes, Petrobonos, Cetes, Mesa de dinero, etc." sqref="D8"/>
    <dataValidation allowBlank="1" showInputMessage="1" showErrorMessage="1" prompt="Identificar la viabilidad y disponibilidad de recursos para llevar a cabo las acciones de cobro correspondiente." sqref="H14"/>
    <dataValidation allowBlank="1" showInputMessage="1" showErrorMessage="1" prompt="Importe de la cuentas por cobrar con fecha de vencimiento de 1 a 90 días." sqref="D19"/>
    <dataValidation allowBlank="1" showInputMessage="1" showErrorMessage="1" prompt="Importe de la cuentas por cobrar con fecha de vencimiento de 91 a 180 días." sqref="E19"/>
    <dataValidation allowBlank="1" showInputMessage="1" showErrorMessage="1" prompt="Importe de la cuentas por cobrar con fecha de vencimiento de 181 a 365 días." sqref="F19"/>
    <dataValidation allowBlank="1" showInputMessage="1" showErrorMessage="1" prompt="Importe de la cuentas por cobrar con vencimiento mayor a 365 días." sqref="G19"/>
    <dataValidation allowBlank="1" showInputMessage="1" showErrorMessage="1" prompt="Informar sobre características cualitativas de la cuenta, ejemplo: acciones implementadas para su recuperación, causas de la demora en su recuperación." sqref="H19"/>
    <dataValidation allowBlank="1" showInputMessage="1" showErrorMessage="1" prompt="Sistema de costeo." sqref="D31"/>
    <dataValidation allowBlank="1" showInputMessage="1" showErrorMessage="1" prompt="Método de valuación aplicados a los inventarios (UEPS, PROMEDIO, etc.)." sqref="E31 D40"/>
    <dataValidation allowBlank="1" showInputMessage="1" showErrorMessage="1" prompt="Plasmar el impacto en la información por la elección del método de valuación." sqref="F31 F40"/>
    <dataValidation allowBlank="1" showInputMessage="1" showErrorMessage="1" prompt="Justificar el uso del método de valuación elegido y las ventajas del mismo." sqref="E40"/>
    <dataValidation allowBlank="1" showInputMessage="1" showErrorMessage="1" prompt="Tipo de fideicomiso(s) que tiene la entidad derivado de los recursos asignados (Art. 32 LGCG.). Puede ser de: Administración, Inversión." sqref="D45"/>
    <dataValidation allowBlank="1" showInputMessage="1" showErrorMessage="1" prompt="Características relevantes que tengan impacto financiero o situación de riesgo. Ejemplo: Becas a fondo perdido." sqref="E45"/>
    <dataValidation allowBlank="1" showInputMessage="1" showErrorMessage="1" prompt="Importe de la depreciación correspondiente al ejercicio en la cuenta 5.5.1." sqref="D55 D75"/>
    <dataValidation allowBlank="1" showInputMessage="1" showErrorMessage="1" prompt="Plasmar el importe acumulado de depreciación especificado en las cuentas 1.2.6." sqref="E75 E55"/>
    <dataValidation allowBlank="1" showInputMessage="1" showErrorMessage="1" prompt="Especificar el método de depreciación de activos fijos (Línea recta, decreciente, doble cuota, etc.)." sqref="F55"/>
    <dataValidation allowBlank="1" showInputMessage="1" showErrorMessage="1" prompt="Registrar porcentaje de depreciación aplicada." sqref="G55"/>
    <dataValidation allowBlank="1" showInputMessage="1" showErrorMessage="1" prompt="Precisar la periodicidad de aplicación de la depreciación así como especificar si existe un cambio en criterio contable, justificada con base a una imposición voluntaria." sqref="H55"/>
    <dataValidation allowBlank="1" showInputMessage="1" showErrorMessage="1" prompt="Estado en que se encuentren los bienes." sqref="I55"/>
    <dataValidation allowBlank="1" showInputMessage="1" showErrorMessage="1" prompt="Informará de las características significativas del estado en el que se encuentran los activos." sqref="J55"/>
    <dataValidation allowBlank="1" showInputMessage="1" showErrorMessage="1" prompt="Especificar el método de amortización de activos intangibles (Línea recta, decreciente, doble cuota, etc.)." sqref="F75"/>
    <dataValidation allowBlank="1" showErrorMessage="1" prompt="Registrar porcentaje de amortización aplicada." sqref="G75"/>
    <dataValidation allowBlank="1" showInputMessage="1" showErrorMessage="1" prompt="Informar los criterios utilizados para la determinación de las estimaciones; por ejemplo: estimación de cuentas incobrables, estimación de inventarios, deterioro de activos biológicos  y cualquier otra que aplique." sqref="D91"/>
    <dataValidation allowBlank="1" showInputMessage="1" showErrorMessage="1" prompt="Características cualitativas significativas que les impacten financieramente." sqref="D97 E126 E143 E154 E166"/>
    <dataValidation allowBlank="1" showInputMessage="1" showErrorMessage="1" prompt="Importe de la cuentas por pagar con fecha de vencimiento de 1 a 90 días." sqref="D109"/>
    <dataValidation allowBlank="1" showInputMessage="1" showErrorMessage="1" prompt="Importe de la cuentas por pagar con fecha de vencimiento de 91 a 180 días." sqref="E109"/>
    <dataValidation allowBlank="1" showInputMessage="1" showErrorMessage="1" prompt="Importe de la cuentas por pagar con fecha de vencimiento de 181 a 365 días." sqref="F109"/>
    <dataValidation allowBlank="1" showInputMessage="1" showErrorMessage="1" prompt="Importe de la cuentas por pagar con fecha de vencimiento mayor a 365 días." sqref="G109"/>
    <dataValidation allowBlank="1" showInputMessage="1" showErrorMessage="1" prompt="Informar sobre la factibilidad de pago." sqref="H109"/>
    <dataValidation allowBlank="1" showInputMessage="1" showErrorMessage="1" prompt="Especificar origen de dicho recurso: Federal, Estatal, Municipal, Particulares." sqref="D126 D143 D154 D166"/>
  </dataValidations>
  <pageMargins left="0.7" right="0.7" top="0.75" bottom="0.75" header="0.3" footer="0.3"/>
  <pageSetup scale="4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E31"/>
  <sheetViews>
    <sheetView workbookViewId="0">
      <selection sqref="A1:C1"/>
    </sheetView>
    <sheetView workbookViewId="1">
      <selection sqref="A1:C1"/>
    </sheetView>
    <sheetView zoomScaleNormal="100" workbookViewId="2">
      <selection sqref="A1:C1"/>
    </sheetView>
    <sheetView workbookViewId="3">
      <selection activeCell="B15" sqref="B15"/>
    </sheetView>
  </sheetViews>
  <sheetFormatPr baseColWidth="10" defaultColWidth="9.140625" defaultRowHeight="10.5" x14ac:dyDescent="0.15"/>
  <cols>
    <col min="1" max="1" width="10" style="5" customWidth="1"/>
    <col min="2" max="2" width="48.140625" style="5" customWidth="1"/>
    <col min="3" max="3" width="22.85546875" style="5" customWidth="1"/>
    <col min="4" max="5" width="16.85546875" style="5" customWidth="1"/>
    <col min="6" max="16384" width="9.140625" style="5"/>
  </cols>
  <sheetData>
    <row r="1" spans="1:5" ht="11.25" customHeight="1" x14ac:dyDescent="0.15">
      <c r="A1" s="1" t="str">
        <f>ESF!A1</f>
        <v>CASA DE LA CULTURA  DE CORONEO, GTO. 2025</v>
      </c>
      <c r="B1" s="1"/>
      <c r="C1" s="1"/>
      <c r="D1" s="3" t="s">
        <v>0</v>
      </c>
      <c r="E1" s="4">
        <f>'Notas a los Edos Financieros'!D1</f>
        <v>2025</v>
      </c>
    </row>
    <row r="2" spans="1:5" ht="11.25" customHeight="1" x14ac:dyDescent="0.15">
      <c r="A2" s="1" t="s">
        <v>376</v>
      </c>
      <c r="B2" s="1"/>
      <c r="C2" s="1"/>
      <c r="D2" s="3" t="s">
        <v>2</v>
      </c>
      <c r="E2" s="4" t="str">
        <f>'Notas a los Edos Financieros'!D2</f>
        <v>Trimestral</v>
      </c>
    </row>
    <row r="3" spans="1:5" ht="11.25" customHeight="1" x14ac:dyDescent="0.15">
      <c r="A3" s="1" t="str">
        <f>ESF!A3</f>
        <v>DEL 01 DE ENERO DEL 2025 AL 31 DE DICIEMBRE DEL 2025</v>
      </c>
      <c r="B3" s="1"/>
      <c r="C3" s="1"/>
      <c r="D3" s="3" t="s">
        <v>3</v>
      </c>
      <c r="E3" s="4">
        <f>'Notas a los Edos Financieros'!D3</f>
        <v>4</v>
      </c>
    </row>
    <row r="4" spans="1:5" ht="11.25" customHeight="1" x14ac:dyDescent="0.15">
      <c r="A4" s="1" t="s">
        <v>4</v>
      </c>
      <c r="B4" s="1"/>
      <c r="C4" s="1"/>
      <c r="D4" s="3"/>
      <c r="E4" s="4"/>
    </row>
    <row r="5" spans="1:5" x14ac:dyDescent="0.15">
      <c r="A5" s="6" t="s">
        <v>57</v>
      </c>
      <c r="B5" s="7"/>
      <c r="C5" s="7"/>
      <c r="D5" s="7"/>
      <c r="E5" s="7"/>
    </row>
    <row r="7" spans="1:5" x14ac:dyDescent="0.15">
      <c r="A7" s="7" t="s">
        <v>377</v>
      </c>
      <c r="B7" s="7"/>
      <c r="C7" s="7"/>
      <c r="D7" s="7"/>
      <c r="E7" s="7"/>
    </row>
    <row r="8" spans="1:5" x14ac:dyDescent="0.15">
      <c r="A8" s="92" t="s">
        <v>59</v>
      </c>
      <c r="B8" s="92" t="s">
        <v>60</v>
      </c>
      <c r="C8" s="92" t="s">
        <v>61</v>
      </c>
      <c r="D8" s="111" t="s">
        <v>62</v>
      </c>
      <c r="E8" s="111" t="s">
        <v>168</v>
      </c>
    </row>
    <row r="9" spans="1:5" x14ac:dyDescent="0.15">
      <c r="A9" s="94">
        <v>3110</v>
      </c>
      <c r="B9" s="5" t="s">
        <v>237</v>
      </c>
      <c r="C9" s="14">
        <v>562072.71</v>
      </c>
    </row>
    <row r="10" spans="1:5" x14ac:dyDescent="0.15">
      <c r="A10" s="94">
        <v>3120</v>
      </c>
      <c r="B10" s="5" t="s">
        <v>378</v>
      </c>
      <c r="C10" s="14">
        <v>0</v>
      </c>
    </row>
    <row r="11" spans="1:5" x14ac:dyDescent="0.15">
      <c r="A11" s="94">
        <v>3130</v>
      </c>
      <c r="B11" s="5" t="s">
        <v>379</v>
      </c>
      <c r="C11" s="14">
        <v>133914.76</v>
      </c>
    </row>
    <row r="13" spans="1:5" x14ac:dyDescent="0.15">
      <c r="A13" s="7" t="s">
        <v>380</v>
      </c>
      <c r="B13" s="7"/>
      <c r="C13" s="7"/>
      <c r="D13" s="7"/>
      <c r="E13" s="7"/>
    </row>
    <row r="14" spans="1:5" x14ac:dyDescent="0.15">
      <c r="A14" s="92" t="s">
        <v>59</v>
      </c>
      <c r="B14" s="92" t="s">
        <v>60</v>
      </c>
      <c r="C14" s="92" t="s">
        <v>61</v>
      </c>
      <c r="D14" s="111" t="s">
        <v>381</v>
      </c>
      <c r="E14" s="111"/>
    </row>
    <row r="15" spans="1:5" x14ac:dyDescent="0.15">
      <c r="A15" s="94">
        <v>3210</v>
      </c>
      <c r="B15" s="5" t="s">
        <v>382</v>
      </c>
      <c r="C15" s="14">
        <v>103427.51</v>
      </c>
    </row>
    <row r="16" spans="1:5" x14ac:dyDescent="0.15">
      <c r="A16" s="94">
        <v>3220</v>
      </c>
      <c r="B16" s="5" t="s">
        <v>383</v>
      </c>
      <c r="C16" s="14">
        <v>249998.47</v>
      </c>
    </row>
    <row r="17" spans="1:4" x14ac:dyDescent="0.15">
      <c r="A17" s="94">
        <v>3230</v>
      </c>
      <c r="B17" s="5" t="s">
        <v>384</v>
      </c>
      <c r="C17" s="14">
        <v>0</v>
      </c>
    </row>
    <row r="18" spans="1:4" x14ac:dyDescent="0.15">
      <c r="A18" s="94">
        <v>3231</v>
      </c>
      <c r="B18" s="5" t="s">
        <v>385</v>
      </c>
      <c r="C18" s="14">
        <v>0</v>
      </c>
    </row>
    <row r="19" spans="1:4" x14ac:dyDescent="0.15">
      <c r="A19" s="94">
        <v>3232</v>
      </c>
      <c r="B19" s="5" t="s">
        <v>386</v>
      </c>
      <c r="C19" s="14">
        <v>0</v>
      </c>
    </row>
    <row r="20" spans="1:4" x14ac:dyDescent="0.15">
      <c r="A20" s="94">
        <v>3233</v>
      </c>
      <c r="B20" s="5" t="s">
        <v>387</v>
      </c>
      <c r="C20" s="14">
        <v>0</v>
      </c>
    </row>
    <row r="21" spans="1:4" x14ac:dyDescent="0.15">
      <c r="A21" s="94">
        <v>3239</v>
      </c>
      <c r="B21" s="5" t="s">
        <v>388</v>
      </c>
      <c r="C21" s="14">
        <v>0</v>
      </c>
    </row>
    <row r="22" spans="1:4" x14ac:dyDescent="0.15">
      <c r="A22" s="94">
        <v>3240</v>
      </c>
      <c r="B22" s="5" t="s">
        <v>389</v>
      </c>
      <c r="C22" s="14">
        <v>0</v>
      </c>
    </row>
    <row r="23" spans="1:4" x14ac:dyDescent="0.15">
      <c r="A23" s="94">
        <v>3241</v>
      </c>
      <c r="B23" s="5" t="s">
        <v>390</v>
      </c>
      <c r="C23" s="14">
        <v>0</v>
      </c>
    </row>
    <row r="24" spans="1:4" x14ac:dyDescent="0.15">
      <c r="A24" s="94">
        <v>3242</v>
      </c>
      <c r="B24" s="5" t="s">
        <v>391</v>
      </c>
      <c r="C24" s="14">
        <v>0</v>
      </c>
    </row>
    <row r="25" spans="1:4" x14ac:dyDescent="0.15">
      <c r="A25" s="94">
        <v>3243</v>
      </c>
      <c r="B25" s="5" t="s">
        <v>392</v>
      </c>
      <c r="C25" s="14">
        <v>0</v>
      </c>
    </row>
    <row r="26" spans="1:4" x14ac:dyDescent="0.15">
      <c r="A26" s="94">
        <v>3250</v>
      </c>
      <c r="B26" s="5" t="s">
        <v>393</v>
      </c>
      <c r="C26" s="14">
        <v>0</v>
      </c>
    </row>
    <row r="27" spans="1:4" x14ac:dyDescent="0.15">
      <c r="A27" s="94">
        <v>3251</v>
      </c>
      <c r="B27" s="5" t="s">
        <v>394</v>
      </c>
      <c r="C27" s="14">
        <v>0</v>
      </c>
    </row>
    <row r="28" spans="1:4" x14ac:dyDescent="0.15">
      <c r="A28" s="94">
        <v>3252</v>
      </c>
      <c r="B28" s="5" t="s">
        <v>395</v>
      </c>
      <c r="C28" s="14">
        <v>0</v>
      </c>
    </row>
    <row r="29" spans="1:4" x14ac:dyDescent="0.15">
      <c r="A29" s="106">
        <v>3253</v>
      </c>
      <c r="B29" s="110" t="s">
        <v>585</v>
      </c>
      <c r="C29" s="108">
        <v>0</v>
      </c>
      <c r="D29" s="110"/>
    </row>
    <row r="30" spans="1:4" x14ac:dyDescent="0.15">
      <c r="A30" s="110"/>
      <c r="B30" s="110"/>
      <c r="C30" s="110"/>
      <c r="D30" s="110"/>
    </row>
    <row r="31" spans="1:4" x14ac:dyDescent="0.15">
      <c r="A31" s="110"/>
      <c r="B31" s="110" t="s">
        <v>55</v>
      </c>
      <c r="C31" s="110"/>
      <c r="D31" s="110"/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dataValidations count="6">
    <dataValidation allowBlank="1" showInputMessage="1" showErrorMessage="1" prompt="Corresponde al número de la cuenta de acuerdo al Plan de Cuentas emitido por el CONAC." sqref="A8 A14"/>
    <dataValidation allowBlank="1" showInputMessage="1" showErrorMessage="1" prompt="Saldo final de la información financiera presentada y en su caso, el importe debe corresponder a la suma de la columna de monto parcial (trimestral: 1er, 2do, 3ro. o 4to. / CP)." sqref="C8 C14"/>
    <dataValidation allowBlank="1" showInputMessage="1" showErrorMessage="1" prompt="Corresponde al nombre o descripción de la cuenta de acuerdo al Plan de Cuentas emitido por el CONAC." sqref="B8 B14"/>
    <dataValidation allowBlank="1" showInputMessage="1" showErrorMessage="1" prompt="Tipo de patrimonio clasificado de acuerdo al Plan de Cuentas emitido por el CONAC: Aportaciones, Donaciones de Capital y/o Actualización de la Hacienda Pública/Patrimonio." sqref="D8"/>
    <dataValidation allowBlank="1" showInputMessage="1" showErrorMessage="1" prompt="Procedencia de los recursos: Estatal o Municipal." sqref="E8"/>
    <dataValidation allowBlank="1" showInputMessage="1" showErrorMessage="1" prompt="Procedencia de los recursos que modifican al_x000a_patrimonio generado." sqref="D14"/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F140"/>
  <sheetViews>
    <sheetView workbookViewId="0">
      <selection sqref="A1:C1"/>
    </sheetView>
    <sheetView workbookViewId="1">
      <selection activeCell="A6" sqref="A6"/>
    </sheetView>
    <sheetView workbookViewId="2">
      <selection sqref="A1:C1"/>
    </sheetView>
    <sheetView zoomScaleNormal="100" workbookViewId="3">
      <selection activeCell="C28" sqref="C28"/>
    </sheetView>
  </sheetViews>
  <sheetFormatPr baseColWidth="10" defaultColWidth="9.140625" defaultRowHeight="10.5" x14ac:dyDescent="0.15"/>
  <cols>
    <col min="1" max="1" width="10" style="5" customWidth="1"/>
    <col min="2" max="2" width="63.42578125" style="5" bestFit="1" customWidth="1"/>
    <col min="3" max="3" width="15.140625" style="5" bestFit="1" customWidth="1"/>
    <col min="4" max="4" width="16.42578125" style="5" bestFit="1" customWidth="1"/>
    <col min="5" max="5" width="19.140625" style="5" customWidth="1"/>
    <col min="6" max="16384" width="9.140625" style="5"/>
  </cols>
  <sheetData>
    <row r="1" spans="1:5" s="91" customFormat="1" ht="11.25" customHeight="1" x14ac:dyDescent="0.25">
      <c r="A1" s="1" t="str">
        <f>ESF!A1</f>
        <v>CASA DE LA CULTURA  DE CORONEO, GTO. 2025</v>
      </c>
      <c r="B1" s="1"/>
      <c r="C1" s="1"/>
      <c r="D1" s="3" t="s">
        <v>0</v>
      </c>
      <c r="E1" s="4">
        <f>'Notas a los Edos Financieros'!D1</f>
        <v>2025</v>
      </c>
    </row>
    <row r="2" spans="1:5" s="91" customFormat="1" ht="11.25" customHeight="1" x14ac:dyDescent="0.25">
      <c r="A2" s="1" t="s">
        <v>396</v>
      </c>
      <c r="B2" s="1"/>
      <c r="C2" s="1"/>
      <c r="D2" s="3" t="s">
        <v>2</v>
      </c>
      <c r="E2" s="4" t="str">
        <f>'Notas a los Edos Financieros'!D2</f>
        <v>Trimestral</v>
      </c>
    </row>
    <row r="3" spans="1:5" s="91" customFormat="1" ht="11.25" customHeight="1" x14ac:dyDescent="0.25">
      <c r="A3" s="1" t="str">
        <f>ESF!A3</f>
        <v>DEL 01 DE ENERO DEL 2025 AL 31 DE DICIEMBRE DEL 2025</v>
      </c>
      <c r="B3" s="1"/>
      <c r="C3" s="1"/>
      <c r="D3" s="3" t="s">
        <v>3</v>
      </c>
      <c r="E3" s="4">
        <f>'Notas a los Edos Financieros'!D3</f>
        <v>4</v>
      </c>
    </row>
    <row r="4" spans="1:5" s="91" customFormat="1" ht="11.25" customHeight="1" x14ac:dyDescent="0.25">
      <c r="A4" s="1" t="s">
        <v>4</v>
      </c>
      <c r="B4" s="1"/>
      <c r="C4" s="1"/>
      <c r="D4" s="3"/>
      <c r="E4" s="4"/>
    </row>
    <row r="5" spans="1:5" x14ac:dyDescent="0.15">
      <c r="A5" s="6" t="s">
        <v>57</v>
      </c>
      <c r="B5" s="7"/>
      <c r="C5" s="7"/>
      <c r="D5" s="7"/>
      <c r="E5" s="7"/>
    </row>
    <row r="7" spans="1:5" x14ac:dyDescent="0.15">
      <c r="A7" s="7" t="s">
        <v>557</v>
      </c>
      <c r="B7" s="7"/>
      <c r="C7" s="7"/>
      <c r="D7" s="7"/>
    </row>
    <row r="8" spans="1:5" x14ac:dyDescent="0.15">
      <c r="A8" s="92" t="s">
        <v>59</v>
      </c>
      <c r="B8" s="92" t="s">
        <v>60</v>
      </c>
      <c r="C8" s="93">
        <f>E1</f>
        <v>2025</v>
      </c>
      <c r="D8" s="93">
        <f>C8-1</f>
        <v>2024</v>
      </c>
    </row>
    <row r="9" spans="1:5" x14ac:dyDescent="0.15">
      <c r="A9" s="94">
        <v>1111</v>
      </c>
      <c r="B9" s="5" t="s">
        <v>397</v>
      </c>
      <c r="C9" s="14">
        <v>11684.56</v>
      </c>
      <c r="D9" s="14">
        <v>9540.82</v>
      </c>
    </row>
    <row r="10" spans="1:5" x14ac:dyDescent="0.15">
      <c r="A10" s="94">
        <v>1112</v>
      </c>
      <c r="B10" s="5" t="s">
        <v>398</v>
      </c>
      <c r="C10" s="14">
        <v>0</v>
      </c>
      <c r="D10" s="14">
        <v>0</v>
      </c>
    </row>
    <row r="11" spans="1:5" x14ac:dyDescent="0.15">
      <c r="A11" s="94">
        <v>1113</v>
      </c>
      <c r="B11" s="5" t="s">
        <v>399</v>
      </c>
      <c r="C11" s="14">
        <v>15771.68</v>
      </c>
      <c r="D11" s="14">
        <v>40178.85</v>
      </c>
    </row>
    <row r="12" spans="1:5" x14ac:dyDescent="0.15">
      <c r="A12" s="94">
        <v>1114</v>
      </c>
      <c r="B12" s="5" t="s">
        <v>63</v>
      </c>
      <c r="C12" s="14">
        <v>0</v>
      </c>
      <c r="D12" s="14">
        <v>0</v>
      </c>
    </row>
    <row r="13" spans="1:5" x14ac:dyDescent="0.15">
      <c r="A13" s="94">
        <v>1115</v>
      </c>
      <c r="B13" s="5" t="s">
        <v>64</v>
      </c>
      <c r="C13" s="14">
        <v>0</v>
      </c>
      <c r="D13" s="14">
        <v>0</v>
      </c>
    </row>
    <row r="14" spans="1:5" x14ac:dyDescent="0.15">
      <c r="A14" s="94">
        <v>1116</v>
      </c>
      <c r="B14" s="5" t="s">
        <v>400</v>
      </c>
      <c r="C14" s="14">
        <v>0</v>
      </c>
      <c r="D14" s="14">
        <v>0</v>
      </c>
    </row>
    <row r="15" spans="1:5" x14ac:dyDescent="0.15">
      <c r="A15" s="94">
        <v>1119</v>
      </c>
      <c r="B15" s="5" t="s">
        <v>401</v>
      </c>
      <c r="C15" s="14">
        <v>0</v>
      </c>
      <c r="D15" s="14">
        <v>0</v>
      </c>
    </row>
    <row r="16" spans="1:5" x14ac:dyDescent="0.15">
      <c r="A16" s="10">
        <v>1110</v>
      </c>
      <c r="B16" s="95" t="s">
        <v>402</v>
      </c>
      <c r="C16" s="96">
        <f>SUM(C9:C15)</f>
        <v>27456.239999999998</v>
      </c>
      <c r="D16" s="96">
        <f>SUM(D9:D15)</f>
        <v>49719.67</v>
      </c>
    </row>
    <row r="19" spans="1:4" x14ac:dyDescent="0.15">
      <c r="A19" s="7" t="s">
        <v>558</v>
      </c>
      <c r="B19" s="7"/>
      <c r="C19" s="7"/>
      <c r="D19" s="7"/>
    </row>
    <row r="20" spans="1:4" x14ac:dyDescent="0.15">
      <c r="A20" s="92" t="s">
        <v>59</v>
      </c>
      <c r="B20" s="92" t="s">
        <v>60</v>
      </c>
      <c r="C20" s="93">
        <f>C8</f>
        <v>2025</v>
      </c>
      <c r="D20" s="93">
        <f>D8</f>
        <v>2024</v>
      </c>
    </row>
    <row r="21" spans="1:4" x14ac:dyDescent="0.15">
      <c r="A21" s="10">
        <v>1230</v>
      </c>
      <c r="B21" s="12" t="s">
        <v>109</v>
      </c>
      <c r="C21" s="96">
        <f>SUM(C22:C28)</f>
        <v>0</v>
      </c>
      <c r="D21" s="96">
        <f>SUM(D22:D28)</f>
        <v>0</v>
      </c>
    </row>
    <row r="22" spans="1:4" x14ac:dyDescent="0.15">
      <c r="A22" s="94">
        <v>1231</v>
      </c>
      <c r="B22" s="5" t="s">
        <v>110</v>
      </c>
      <c r="C22" s="14">
        <v>0</v>
      </c>
      <c r="D22" s="14">
        <v>0</v>
      </c>
    </row>
    <row r="23" spans="1:4" x14ac:dyDescent="0.15">
      <c r="A23" s="94">
        <v>1232</v>
      </c>
      <c r="B23" s="5" t="s">
        <v>111</v>
      </c>
      <c r="C23" s="14">
        <v>0</v>
      </c>
      <c r="D23" s="14">
        <v>0</v>
      </c>
    </row>
    <row r="24" spans="1:4" x14ac:dyDescent="0.15">
      <c r="A24" s="94">
        <v>1233</v>
      </c>
      <c r="B24" s="5" t="s">
        <v>112</v>
      </c>
      <c r="C24" s="14">
        <v>0</v>
      </c>
      <c r="D24" s="14">
        <v>0</v>
      </c>
    </row>
    <row r="25" spans="1:4" x14ac:dyDescent="0.15">
      <c r="A25" s="94">
        <v>1234</v>
      </c>
      <c r="B25" s="5" t="s">
        <v>113</v>
      </c>
      <c r="C25" s="14">
        <v>0</v>
      </c>
      <c r="D25" s="14">
        <v>0</v>
      </c>
    </row>
    <row r="26" spans="1:4" x14ac:dyDescent="0.15">
      <c r="A26" s="94">
        <v>1235</v>
      </c>
      <c r="B26" s="5" t="s">
        <v>114</v>
      </c>
      <c r="C26" s="14">
        <v>0</v>
      </c>
      <c r="D26" s="14">
        <v>0</v>
      </c>
    </row>
    <row r="27" spans="1:4" x14ac:dyDescent="0.15">
      <c r="A27" s="94">
        <v>1236</v>
      </c>
      <c r="B27" s="5" t="s">
        <v>115</v>
      </c>
      <c r="C27" s="14">
        <v>0</v>
      </c>
      <c r="D27" s="14">
        <v>0</v>
      </c>
    </row>
    <row r="28" spans="1:4" x14ac:dyDescent="0.15">
      <c r="A28" s="94">
        <v>1239</v>
      </c>
      <c r="B28" s="5" t="s">
        <v>116</v>
      </c>
      <c r="C28" s="14">
        <v>0</v>
      </c>
      <c r="D28" s="14">
        <v>0</v>
      </c>
    </row>
    <row r="29" spans="1:4" x14ac:dyDescent="0.15">
      <c r="A29" s="10">
        <v>1240</v>
      </c>
      <c r="B29" s="12" t="s">
        <v>117</v>
      </c>
      <c r="C29" s="96">
        <f>SUM(C30:C37)</f>
        <v>1425749.52</v>
      </c>
      <c r="D29" s="96">
        <f>SUM(D30:D37)</f>
        <v>70189</v>
      </c>
    </row>
    <row r="30" spans="1:4" x14ac:dyDescent="0.15">
      <c r="A30" s="94">
        <v>1241</v>
      </c>
      <c r="B30" s="5" t="s">
        <v>118</v>
      </c>
      <c r="C30" s="14">
        <v>133789.76000000001</v>
      </c>
      <c r="D30" s="14">
        <v>580</v>
      </c>
    </row>
    <row r="31" spans="1:4" x14ac:dyDescent="0.15">
      <c r="A31" s="94">
        <v>1242</v>
      </c>
      <c r="B31" s="5" t="s">
        <v>119</v>
      </c>
      <c r="C31" s="14">
        <v>1176831.33</v>
      </c>
      <c r="D31" s="14">
        <v>69609</v>
      </c>
    </row>
    <row r="32" spans="1:4" x14ac:dyDescent="0.15">
      <c r="A32" s="94">
        <v>1243</v>
      </c>
      <c r="B32" s="5" t="s">
        <v>120</v>
      </c>
      <c r="C32" s="14">
        <v>0</v>
      </c>
      <c r="D32" s="14">
        <v>0</v>
      </c>
    </row>
    <row r="33" spans="1:6" x14ac:dyDescent="0.15">
      <c r="A33" s="94">
        <v>1244</v>
      </c>
      <c r="B33" s="5" t="s">
        <v>121</v>
      </c>
      <c r="C33" s="14">
        <v>0</v>
      </c>
      <c r="D33" s="14">
        <v>0</v>
      </c>
    </row>
    <row r="34" spans="1:6" x14ac:dyDescent="0.15">
      <c r="A34" s="94">
        <v>1245</v>
      </c>
      <c r="B34" s="5" t="s">
        <v>122</v>
      </c>
      <c r="C34" s="14">
        <v>0</v>
      </c>
      <c r="D34" s="14">
        <v>0</v>
      </c>
    </row>
    <row r="35" spans="1:6" x14ac:dyDescent="0.15">
      <c r="A35" s="94">
        <v>1246</v>
      </c>
      <c r="B35" s="5" t="s">
        <v>123</v>
      </c>
      <c r="C35" s="14">
        <v>63408.43</v>
      </c>
      <c r="D35" s="14">
        <v>0</v>
      </c>
    </row>
    <row r="36" spans="1:6" x14ac:dyDescent="0.15">
      <c r="A36" s="94">
        <v>1247</v>
      </c>
      <c r="B36" s="5" t="s">
        <v>124</v>
      </c>
      <c r="C36" s="14">
        <v>51720</v>
      </c>
      <c r="D36" s="14">
        <v>0</v>
      </c>
    </row>
    <row r="37" spans="1:6" x14ac:dyDescent="0.15">
      <c r="A37" s="94">
        <v>1248</v>
      </c>
      <c r="B37" s="5" t="s">
        <v>125</v>
      </c>
      <c r="C37" s="14">
        <v>0</v>
      </c>
      <c r="D37" s="14">
        <v>0</v>
      </c>
    </row>
    <row r="38" spans="1:6" x14ac:dyDescent="0.15">
      <c r="A38" s="10">
        <v>1250</v>
      </c>
      <c r="B38" s="12" t="s">
        <v>129</v>
      </c>
      <c r="C38" s="96">
        <f>SUM(C39:C43)</f>
        <v>0</v>
      </c>
      <c r="D38" s="96">
        <f>SUM(D39:D43)</f>
        <v>0</v>
      </c>
    </row>
    <row r="39" spans="1:6" x14ac:dyDescent="0.15">
      <c r="A39" s="94">
        <v>1251</v>
      </c>
      <c r="B39" s="5" t="s">
        <v>130</v>
      </c>
      <c r="C39" s="14">
        <v>0</v>
      </c>
      <c r="D39" s="14">
        <v>0</v>
      </c>
    </row>
    <row r="40" spans="1:6" x14ac:dyDescent="0.15">
      <c r="A40" s="94">
        <v>1252</v>
      </c>
      <c r="B40" s="5" t="s">
        <v>131</v>
      </c>
      <c r="C40" s="14">
        <v>0</v>
      </c>
      <c r="D40" s="14">
        <v>0</v>
      </c>
    </row>
    <row r="41" spans="1:6" x14ac:dyDescent="0.15">
      <c r="A41" s="94">
        <v>1253</v>
      </c>
      <c r="B41" s="5" t="s">
        <v>132</v>
      </c>
      <c r="C41" s="14">
        <v>0</v>
      </c>
      <c r="D41" s="14">
        <v>0</v>
      </c>
    </row>
    <row r="42" spans="1:6" x14ac:dyDescent="0.15">
      <c r="A42" s="94">
        <v>1254</v>
      </c>
      <c r="B42" s="5" t="s">
        <v>133</v>
      </c>
      <c r="C42" s="14">
        <v>0</v>
      </c>
      <c r="D42" s="14">
        <v>0</v>
      </c>
    </row>
    <row r="43" spans="1:6" x14ac:dyDescent="0.15">
      <c r="A43" s="94">
        <v>1259</v>
      </c>
      <c r="B43" s="5" t="s">
        <v>134</v>
      </c>
      <c r="C43" s="14">
        <v>0</v>
      </c>
      <c r="D43" s="14">
        <v>0</v>
      </c>
    </row>
    <row r="44" spans="1:6" x14ac:dyDescent="0.15">
      <c r="A44" s="94"/>
      <c r="B44" s="95" t="s">
        <v>403</v>
      </c>
      <c r="C44" s="96">
        <f>C21+C29+C38</f>
        <v>1425749.52</v>
      </c>
      <c r="D44" s="96">
        <f>D21+D29+D38</f>
        <v>70189</v>
      </c>
    </row>
    <row r="46" spans="1:6" ht="14.25" x14ac:dyDescent="0.2">
      <c r="A46" s="7" t="s">
        <v>559</v>
      </c>
      <c r="B46" s="7"/>
      <c r="C46" s="7"/>
      <c r="D46" s="7"/>
      <c r="F46" s="42"/>
    </row>
    <row r="47" spans="1:6" ht="14.25" x14ac:dyDescent="0.2">
      <c r="A47" s="92" t="s">
        <v>59</v>
      </c>
      <c r="B47" s="92" t="s">
        <v>60</v>
      </c>
      <c r="C47" s="93">
        <f>C20</f>
        <v>2025</v>
      </c>
      <c r="D47" s="93">
        <f>D20</f>
        <v>2024</v>
      </c>
      <c r="F47" s="42"/>
    </row>
    <row r="48" spans="1:6" ht="11.25" customHeight="1" x14ac:dyDescent="0.2">
      <c r="A48" s="10">
        <v>3210</v>
      </c>
      <c r="B48" s="12" t="s">
        <v>404</v>
      </c>
      <c r="C48" s="96">
        <v>103427.51</v>
      </c>
      <c r="D48" s="96">
        <v>295831.24</v>
      </c>
      <c r="E48" s="97"/>
      <c r="F48" s="42"/>
    </row>
    <row r="49" spans="1:6" ht="11.25" customHeight="1" x14ac:dyDescent="0.2">
      <c r="A49" s="94"/>
      <c r="B49" s="95" t="s">
        <v>405</v>
      </c>
      <c r="C49" s="96">
        <f>C50+C62+C63+C72+C75+C81+C90</f>
        <v>0</v>
      </c>
      <c r="D49" s="96">
        <f>D50+D62+D63+D72+D75+D81+D90</f>
        <v>0</v>
      </c>
      <c r="E49" s="98"/>
      <c r="F49" s="42"/>
    </row>
    <row r="50" spans="1:6" ht="11.25" customHeight="1" x14ac:dyDescent="0.2">
      <c r="A50" s="10">
        <v>5400</v>
      </c>
      <c r="B50" s="12" t="s">
        <v>331</v>
      </c>
      <c r="C50" s="96">
        <v>0</v>
      </c>
      <c r="D50" s="96">
        <v>0</v>
      </c>
      <c r="F50" s="42"/>
    </row>
    <row r="51" spans="1:6" ht="11.25" customHeight="1" x14ac:dyDescent="0.2">
      <c r="A51" s="94">
        <v>5410</v>
      </c>
      <c r="B51" s="5" t="s">
        <v>406</v>
      </c>
      <c r="C51" s="14">
        <v>0</v>
      </c>
      <c r="D51" s="14">
        <v>0</v>
      </c>
      <c r="F51" s="42"/>
    </row>
    <row r="52" spans="1:6" ht="11.25" customHeight="1" x14ac:dyDescent="0.2">
      <c r="A52" s="94">
        <v>5411</v>
      </c>
      <c r="B52" s="5" t="s">
        <v>333</v>
      </c>
      <c r="C52" s="14">
        <v>0</v>
      </c>
      <c r="D52" s="14">
        <v>0</v>
      </c>
      <c r="F52" s="42"/>
    </row>
    <row r="53" spans="1:6" ht="11.25" customHeight="1" x14ac:dyDescent="0.2">
      <c r="A53" s="94">
        <v>5420</v>
      </c>
      <c r="B53" s="5" t="s">
        <v>407</v>
      </c>
      <c r="C53" s="14">
        <v>0</v>
      </c>
      <c r="D53" s="14">
        <v>0</v>
      </c>
      <c r="F53" s="42"/>
    </row>
    <row r="54" spans="1:6" ht="11.25" customHeight="1" x14ac:dyDescent="0.2">
      <c r="A54" s="94">
        <v>5421</v>
      </c>
      <c r="B54" s="5" t="s">
        <v>336</v>
      </c>
      <c r="C54" s="14">
        <v>0</v>
      </c>
      <c r="D54" s="14">
        <v>0</v>
      </c>
      <c r="F54" s="42"/>
    </row>
    <row r="55" spans="1:6" ht="11.25" customHeight="1" x14ac:dyDescent="0.2">
      <c r="A55" s="94">
        <v>5430</v>
      </c>
      <c r="B55" s="5" t="s">
        <v>408</v>
      </c>
      <c r="C55" s="14">
        <v>0</v>
      </c>
      <c r="D55" s="14">
        <v>0</v>
      </c>
      <c r="F55" s="42"/>
    </row>
    <row r="56" spans="1:6" ht="11.25" customHeight="1" x14ac:dyDescent="0.2">
      <c r="A56" s="94">
        <v>5431</v>
      </c>
      <c r="B56" s="5" t="s">
        <v>339</v>
      </c>
      <c r="C56" s="14">
        <v>0</v>
      </c>
      <c r="D56" s="14">
        <v>0</v>
      </c>
      <c r="F56" s="42"/>
    </row>
    <row r="57" spans="1:6" ht="11.25" customHeight="1" x14ac:dyDescent="0.2">
      <c r="A57" s="94">
        <v>5440</v>
      </c>
      <c r="B57" s="5" t="s">
        <v>409</v>
      </c>
      <c r="C57" s="14">
        <v>0</v>
      </c>
      <c r="D57" s="14">
        <v>0</v>
      </c>
      <c r="F57" s="42"/>
    </row>
    <row r="58" spans="1:6" ht="11.25" customHeight="1" x14ac:dyDescent="0.2">
      <c r="A58" s="94">
        <v>5441</v>
      </c>
      <c r="B58" s="5" t="s">
        <v>409</v>
      </c>
      <c r="C58" s="14">
        <v>0</v>
      </c>
      <c r="D58" s="14">
        <v>0</v>
      </c>
      <c r="F58" s="42"/>
    </row>
    <row r="59" spans="1:6" ht="11.25" customHeight="1" x14ac:dyDescent="0.2">
      <c r="A59" s="94">
        <v>5450</v>
      </c>
      <c r="B59" s="5" t="s">
        <v>410</v>
      </c>
      <c r="C59" s="14">
        <v>0</v>
      </c>
      <c r="D59" s="14">
        <v>0</v>
      </c>
      <c r="F59" s="42"/>
    </row>
    <row r="60" spans="1:6" ht="11.25" customHeight="1" x14ac:dyDescent="0.2">
      <c r="A60" s="94">
        <v>5451</v>
      </c>
      <c r="B60" s="5" t="s">
        <v>343</v>
      </c>
      <c r="C60" s="14">
        <v>0</v>
      </c>
      <c r="D60" s="14">
        <v>0</v>
      </c>
      <c r="F60" s="42"/>
    </row>
    <row r="61" spans="1:6" ht="11.25" customHeight="1" x14ac:dyDescent="0.2">
      <c r="A61" s="94">
        <v>5452</v>
      </c>
      <c r="B61" s="5" t="s">
        <v>344</v>
      </c>
      <c r="C61" s="14">
        <v>0</v>
      </c>
      <c r="D61" s="14">
        <v>0</v>
      </c>
      <c r="F61" s="42"/>
    </row>
    <row r="62" spans="1:6" ht="11.25" customHeight="1" x14ac:dyDescent="0.2">
      <c r="A62" s="10">
        <v>5500</v>
      </c>
      <c r="B62" s="12" t="s">
        <v>345</v>
      </c>
      <c r="C62" s="96">
        <v>0</v>
      </c>
      <c r="D62" s="96">
        <v>0</v>
      </c>
      <c r="F62" s="42"/>
    </row>
    <row r="63" spans="1:6" ht="11.25" customHeight="1" x14ac:dyDescent="0.2">
      <c r="A63" s="10">
        <v>5510</v>
      </c>
      <c r="B63" s="12" t="s">
        <v>346</v>
      </c>
      <c r="C63" s="96">
        <v>0</v>
      </c>
      <c r="D63" s="96">
        <v>0</v>
      </c>
      <c r="F63" s="42"/>
    </row>
    <row r="64" spans="1:6" ht="11.25" customHeight="1" x14ac:dyDescent="0.2">
      <c r="A64" s="94">
        <v>5511</v>
      </c>
      <c r="B64" s="5" t="s">
        <v>347</v>
      </c>
      <c r="C64" s="14">
        <v>0</v>
      </c>
      <c r="D64" s="14">
        <v>0</v>
      </c>
      <c r="F64" s="42"/>
    </row>
    <row r="65" spans="1:6" ht="11.25" customHeight="1" x14ac:dyDescent="0.2">
      <c r="A65" s="94">
        <v>5512</v>
      </c>
      <c r="B65" s="5" t="s">
        <v>348</v>
      </c>
      <c r="C65" s="14">
        <v>0</v>
      </c>
      <c r="D65" s="14">
        <v>0</v>
      </c>
      <c r="F65" s="42"/>
    </row>
    <row r="66" spans="1:6" ht="11.25" customHeight="1" x14ac:dyDescent="0.2">
      <c r="A66" s="94">
        <v>5513</v>
      </c>
      <c r="B66" s="5" t="s">
        <v>349</v>
      </c>
      <c r="C66" s="14">
        <v>0</v>
      </c>
      <c r="D66" s="14">
        <v>0</v>
      </c>
      <c r="F66" s="42"/>
    </row>
    <row r="67" spans="1:6" ht="11.25" customHeight="1" x14ac:dyDescent="0.2">
      <c r="A67" s="94">
        <v>5514</v>
      </c>
      <c r="B67" s="5" t="s">
        <v>350</v>
      </c>
      <c r="C67" s="14">
        <v>0</v>
      </c>
      <c r="D67" s="14">
        <v>0</v>
      </c>
      <c r="F67" s="42"/>
    </row>
    <row r="68" spans="1:6" ht="11.25" customHeight="1" x14ac:dyDescent="0.2">
      <c r="A68" s="94">
        <v>5515</v>
      </c>
      <c r="B68" s="5" t="s">
        <v>351</v>
      </c>
      <c r="C68" s="14">
        <v>0</v>
      </c>
      <c r="D68" s="14">
        <v>0</v>
      </c>
      <c r="F68" s="42"/>
    </row>
    <row r="69" spans="1:6" ht="11.25" customHeight="1" x14ac:dyDescent="0.2">
      <c r="A69" s="94">
        <v>5516</v>
      </c>
      <c r="B69" s="5" t="s">
        <v>352</v>
      </c>
      <c r="C69" s="14">
        <v>0</v>
      </c>
      <c r="D69" s="14">
        <v>0</v>
      </c>
      <c r="F69" s="42"/>
    </row>
    <row r="70" spans="1:6" ht="11.25" customHeight="1" x14ac:dyDescent="0.2">
      <c r="A70" s="94">
        <v>5517</v>
      </c>
      <c r="B70" s="5" t="s">
        <v>353</v>
      </c>
      <c r="C70" s="14">
        <v>0</v>
      </c>
      <c r="D70" s="14">
        <v>0</v>
      </c>
      <c r="F70" s="42"/>
    </row>
    <row r="71" spans="1:6" ht="11.25" customHeight="1" x14ac:dyDescent="0.2">
      <c r="A71" s="94">
        <v>5518</v>
      </c>
      <c r="B71" s="5" t="s">
        <v>354</v>
      </c>
      <c r="C71" s="14">
        <v>0</v>
      </c>
      <c r="D71" s="14">
        <v>0</v>
      </c>
      <c r="F71" s="42"/>
    </row>
    <row r="72" spans="1:6" ht="11.25" customHeight="1" x14ac:dyDescent="0.2">
      <c r="A72" s="10">
        <v>5520</v>
      </c>
      <c r="B72" s="12" t="s">
        <v>355</v>
      </c>
      <c r="C72" s="96">
        <v>0</v>
      </c>
      <c r="D72" s="96">
        <v>0</v>
      </c>
      <c r="F72" s="42"/>
    </row>
    <row r="73" spans="1:6" ht="11.25" customHeight="1" x14ac:dyDescent="0.2">
      <c r="A73" s="94">
        <v>5521</v>
      </c>
      <c r="B73" s="5" t="s">
        <v>356</v>
      </c>
      <c r="C73" s="14">
        <v>0</v>
      </c>
      <c r="D73" s="14">
        <v>0</v>
      </c>
      <c r="F73" s="42"/>
    </row>
    <row r="74" spans="1:6" ht="11.25" customHeight="1" x14ac:dyDescent="0.2">
      <c r="A74" s="94">
        <v>5522</v>
      </c>
      <c r="B74" s="5" t="s">
        <v>357</v>
      </c>
      <c r="C74" s="14">
        <v>0</v>
      </c>
      <c r="D74" s="14">
        <v>0</v>
      </c>
      <c r="F74" s="42"/>
    </row>
    <row r="75" spans="1:6" ht="11.25" customHeight="1" x14ac:dyDescent="0.2">
      <c r="A75" s="10">
        <v>5530</v>
      </c>
      <c r="B75" s="12" t="s">
        <v>358</v>
      </c>
      <c r="C75" s="96">
        <v>0</v>
      </c>
      <c r="D75" s="96">
        <v>0</v>
      </c>
      <c r="F75" s="42"/>
    </row>
    <row r="76" spans="1:6" ht="11.25" customHeight="1" x14ac:dyDescent="0.2">
      <c r="A76" s="94">
        <v>5531</v>
      </c>
      <c r="B76" s="5" t="s">
        <v>359</v>
      </c>
      <c r="C76" s="14">
        <v>0</v>
      </c>
      <c r="D76" s="14">
        <v>0</v>
      </c>
      <c r="F76" s="42"/>
    </row>
    <row r="77" spans="1:6" ht="11.25" customHeight="1" x14ac:dyDescent="0.2">
      <c r="A77" s="94">
        <v>5532</v>
      </c>
      <c r="B77" s="5" t="s">
        <v>360</v>
      </c>
      <c r="C77" s="14">
        <v>0</v>
      </c>
      <c r="D77" s="14">
        <v>0</v>
      </c>
      <c r="F77" s="42"/>
    </row>
    <row r="78" spans="1:6" ht="11.25" customHeight="1" x14ac:dyDescent="0.2">
      <c r="A78" s="94">
        <v>5533</v>
      </c>
      <c r="B78" s="5" t="s">
        <v>361</v>
      </c>
      <c r="C78" s="14">
        <v>0</v>
      </c>
      <c r="D78" s="14">
        <v>0</v>
      </c>
      <c r="F78" s="42"/>
    </row>
    <row r="79" spans="1:6" ht="11.25" customHeight="1" x14ac:dyDescent="0.2">
      <c r="A79" s="94">
        <v>5534</v>
      </c>
      <c r="B79" s="5" t="s">
        <v>362</v>
      </c>
      <c r="C79" s="14">
        <v>0</v>
      </c>
      <c r="D79" s="14">
        <v>0</v>
      </c>
      <c r="F79" s="42"/>
    </row>
    <row r="80" spans="1:6" ht="11.25" customHeight="1" x14ac:dyDescent="0.2">
      <c r="A80" s="94">
        <v>5535</v>
      </c>
      <c r="B80" s="5" t="s">
        <v>363</v>
      </c>
      <c r="C80" s="14">
        <v>0</v>
      </c>
      <c r="D80" s="14">
        <v>0</v>
      </c>
      <c r="F80" s="42"/>
    </row>
    <row r="81" spans="1:6" ht="11.25" customHeight="1" x14ac:dyDescent="0.2">
      <c r="A81" s="10">
        <v>5590</v>
      </c>
      <c r="B81" s="12" t="s">
        <v>364</v>
      </c>
      <c r="C81" s="96">
        <v>0</v>
      </c>
      <c r="D81" s="96">
        <v>0</v>
      </c>
      <c r="F81" s="42"/>
    </row>
    <row r="82" spans="1:6" ht="11.25" customHeight="1" x14ac:dyDescent="0.2">
      <c r="A82" s="94">
        <v>5591</v>
      </c>
      <c r="B82" s="5" t="s">
        <v>365</v>
      </c>
      <c r="C82" s="14">
        <v>0</v>
      </c>
      <c r="D82" s="14">
        <v>0</v>
      </c>
      <c r="F82" s="42"/>
    </row>
    <row r="83" spans="1:6" ht="11.25" customHeight="1" x14ac:dyDescent="0.2">
      <c r="A83" s="94">
        <v>5592</v>
      </c>
      <c r="B83" s="5" t="s">
        <v>366</v>
      </c>
      <c r="C83" s="14">
        <v>0</v>
      </c>
      <c r="D83" s="14">
        <v>0</v>
      </c>
      <c r="F83" s="42"/>
    </row>
    <row r="84" spans="1:6" ht="11.25" customHeight="1" x14ac:dyDescent="0.2">
      <c r="A84" s="94">
        <v>5593</v>
      </c>
      <c r="B84" s="5" t="s">
        <v>367</v>
      </c>
      <c r="C84" s="14">
        <v>0</v>
      </c>
      <c r="D84" s="14">
        <v>0</v>
      </c>
      <c r="F84" s="42"/>
    </row>
    <row r="85" spans="1:6" ht="11.25" customHeight="1" x14ac:dyDescent="0.2">
      <c r="A85" s="94">
        <v>5594</v>
      </c>
      <c r="B85" s="5" t="s">
        <v>411</v>
      </c>
      <c r="C85" s="14">
        <v>0</v>
      </c>
      <c r="D85" s="14">
        <v>0</v>
      </c>
      <c r="F85" s="42"/>
    </row>
    <row r="86" spans="1:6" ht="11.25" customHeight="1" x14ac:dyDescent="0.2">
      <c r="A86" s="94">
        <v>5595</v>
      </c>
      <c r="B86" s="5" t="s">
        <v>369</v>
      </c>
      <c r="C86" s="14">
        <v>0</v>
      </c>
      <c r="D86" s="14">
        <v>0</v>
      </c>
      <c r="F86" s="42"/>
    </row>
    <row r="87" spans="1:6" ht="11.25" customHeight="1" x14ac:dyDescent="0.2">
      <c r="A87" s="94">
        <v>5596</v>
      </c>
      <c r="B87" s="5" t="s">
        <v>261</v>
      </c>
      <c r="C87" s="14">
        <v>0</v>
      </c>
      <c r="D87" s="14">
        <v>0</v>
      </c>
      <c r="F87" s="42"/>
    </row>
    <row r="88" spans="1:6" ht="11.25" customHeight="1" x14ac:dyDescent="0.2">
      <c r="A88" s="94">
        <v>5597</v>
      </c>
      <c r="B88" s="5" t="s">
        <v>370</v>
      </c>
      <c r="C88" s="14">
        <v>0</v>
      </c>
      <c r="D88" s="14">
        <v>0</v>
      </c>
      <c r="F88" s="42"/>
    </row>
    <row r="89" spans="1:6" ht="11.25" customHeight="1" x14ac:dyDescent="0.2">
      <c r="A89" s="94">
        <v>5599</v>
      </c>
      <c r="B89" s="5" t="s">
        <v>372</v>
      </c>
      <c r="C89" s="14">
        <v>0</v>
      </c>
      <c r="D89" s="14">
        <v>0</v>
      </c>
      <c r="F89" s="42"/>
    </row>
    <row r="90" spans="1:6" ht="11.25" customHeight="1" x14ac:dyDescent="0.2">
      <c r="A90" s="10">
        <v>5600</v>
      </c>
      <c r="B90" s="12" t="s">
        <v>373</v>
      </c>
      <c r="C90" s="96">
        <v>0</v>
      </c>
      <c r="D90" s="96">
        <v>0</v>
      </c>
      <c r="F90" s="42"/>
    </row>
    <row r="91" spans="1:6" ht="11.25" customHeight="1" x14ac:dyDescent="0.2">
      <c r="A91" s="10">
        <v>5610</v>
      </c>
      <c r="B91" s="12" t="s">
        <v>374</v>
      </c>
      <c r="C91" s="96">
        <v>0</v>
      </c>
      <c r="D91" s="96">
        <v>0</v>
      </c>
      <c r="F91" s="42"/>
    </row>
    <row r="92" spans="1:6" ht="11.25" customHeight="1" x14ac:dyDescent="0.2">
      <c r="A92" s="94">
        <v>5611</v>
      </c>
      <c r="B92" s="5" t="s">
        <v>375</v>
      </c>
      <c r="C92" s="14">
        <v>0</v>
      </c>
      <c r="D92" s="14">
        <v>0</v>
      </c>
      <c r="F92" s="42"/>
    </row>
    <row r="93" spans="1:6" ht="11.25" customHeight="1" x14ac:dyDescent="0.2">
      <c r="A93" s="10">
        <v>2110</v>
      </c>
      <c r="B93" s="99" t="s">
        <v>412</v>
      </c>
      <c r="C93" s="96">
        <f>SUM(C94:C98)</f>
        <v>0</v>
      </c>
      <c r="D93" s="96">
        <f>SUM(D94:D98)</f>
        <v>0</v>
      </c>
      <c r="F93" s="42"/>
    </row>
    <row r="94" spans="1:6" ht="11.25" customHeight="1" x14ac:dyDescent="0.2">
      <c r="A94" s="94">
        <v>2111</v>
      </c>
      <c r="B94" s="5" t="s">
        <v>413</v>
      </c>
      <c r="C94" s="14">
        <v>0</v>
      </c>
      <c r="D94" s="14">
        <v>0</v>
      </c>
      <c r="F94" s="42"/>
    </row>
    <row r="95" spans="1:6" ht="11.25" customHeight="1" x14ac:dyDescent="0.2">
      <c r="A95" s="94">
        <v>2112</v>
      </c>
      <c r="B95" s="5" t="s">
        <v>414</v>
      </c>
      <c r="C95" s="14">
        <v>0</v>
      </c>
      <c r="D95" s="14">
        <v>0</v>
      </c>
      <c r="F95" s="42"/>
    </row>
    <row r="96" spans="1:6" ht="11.25" customHeight="1" x14ac:dyDescent="0.2">
      <c r="A96" s="94">
        <v>2112</v>
      </c>
      <c r="B96" s="5" t="s">
        <v>415</v>
      </c>
      <c r="C96" s="14">
        <v>0</v>
      </c>
      <c r="D96" s="14">
        <v>0</v>
      </c>
      <c r="F96" s="42"/>
    </row>
    <row r="97" spans="1:6" ht="11.25" customHeight="1" x14ac:dyDescent="0.2">
      <c r="A97" s="94">
        <v>2115</v>
      </c>
      <c r="B97" s="5" t="s">
        <v>416</v>
      </c>
      <c r="C97" s="14">
        <v>0</v>
      </c>
      <c r="D97" s="14">
        <v>0</v>
      </c>
      <c r="F97" s="42"/>
    </row>
    <row r="98" spans="1:6" ht="11.25" customHeight="1" x14ac:dyDescent="0.2">
      <c r="A98" s="94">
        <v>2114</v>
      </c>
      <c r="B98" s="5" t="s">
        <v>417</v>
      </c>
      <c r="C98" s="14">
        <v>0</v>
      </c>
      <c r="D98" s="14">
        <v>0</v>
      </c>
      <c r="F98" s="42"/>
    </row>
    <row r="99" spans="1:6" ht="11.25" customHeight="1" x14ac:dyDescent="0.2">
      <c r="A99" s="10">
        <v>5120</v>
      </c>
      <c r="B99" s="99" t="s">
        <v>99</v>
      </c>
      <c r="C99" s="96">
        <f>C100</f>
        <v>0</v>
      </c>
      <c r="D99" s="96">
        <f>D100</f>
        <v>0</v>
      </c>
      <c r="F99" s="42"/>
    </row>
    <row r="100" spans="1:6" ht="11.25" customHeight="1" x14ac:dyDescent="0.2">
      <c r="A100" s="94">
        <v>5120</v>
      </c>
      <c r="B100" s="100" t="s">
        <v>99</v>
      </c>
      <c r="C100" s="14">
        <v>0</v>
      </c>
      <c r="D100" s="14">
        <v>0</v>
      </c>
      <c r="F100" s="42"/>
    </row>
    <row r="101" spans="1:6" ht="14.25" x14ac:dyDescent="0.2">
      <c r="A101" s="94"/>
      <c r="B101" s="95" t="s">
        <v>418</v>
      </c>
      <c r="C101" s="96">
        <f>C102+C124+C134+C136</f>
        <v>0</v>
      </c>
      <c r="D101" s="96">
        <f>D102+D124+D134+D136</f>
        <v>0</v>
      </c>
      <c r="F101" s="42"/>
    </row>
    <row r="102" spans="1:6" x14ac:dyDescent="0.15">
      <c r="A102" s="10">
        <v>4300</v>
      </c>
      <c r="B102" s="101" t="s">
        <v>39</v>
      </c>
      <c r="C102" s="14">
        <v>0</v>
      </c>
      <c r="D102" s="14">
        <v>0</v>
      </c>
    </row>
    <row r="103" spans="1:6" x14ac:dyDescent="0.15">
      <c r="A103" s="10">
        <v>4310</v>
      </c>
      <c r="B103" s="101" t="s">
        <v>246</v>
      </c>
      <c r="C103" s="96">
        <v>0</v>
      </c>
      <c r="D103" s="96">
        <v>0</v>
      </c>
    </row>
    <row r="104" spans="1:6" x14ac:dyDescent="0.15">
      <c r="A104" s="94">
        <v>4311</v>
      </c>
      <c r="B104" s="102" t="s">
        <v>247</v>
      </c>
      <c r="C104" s="14">
        <v>0</v>
      </c>
      <c r="D104" s="14">
        <v>0</v>
      </c>
    </row>
    <row r="105" spans="1:6" x14ac:dyDescent="0.15">
      <c r="A105" s="94">
        <v>4319</v>
      </c>
      <c r="B105" s="102" t="s">
        <v>248</v>
      </c>
      <c r="C105" s="14">
        <v>0</v>
      </c>
      <c r="D105" s="14">
        <v>0</v>
      </c>
    </row>
    <row r="106" spans="1:6" x14ac:dyDescent="0.15">
      <c r="A106" s="10">
        <v>4320</v>
      </c>
      <c r="B106" s="101" t="s">
        <v>249</v>
      </c>
      <c r="C106" s="96">
        <v>0</v>
      </c>
      <c r="D106" s="96">
        <v>0</v>
      </c>
    </row>
    <row r="107" spans="1:6" x14ac:dyDescent="0.15">
      <c r="A107" s="94">
        <v>4321</v>
      </c>
      <c r="B107" s="102" t="s">
        <v>250</v>
      </c>
      <c r="C107" s="14">
        <v>0</v>
      </c>
      <c r="D107" s="14">
        <v>0</v>
      </c>
    </row>
    <row r="108" spans="1:6" x14ac:dyDescent="0.15">
      <c r="A108" s="94">
        <v>4322</v>
      </c>
      <c r="B108" s="102" t="s">
        <v>251</v>
      </c>
      <c r="C108" s="14">
        <v>0</v>
      </c>
      <c r="D108" s="14">
        <v>0</v>
      </c>
    </row>
    <row r="109" spans="1:6" x14ac:dyDescent="0.15">
      <c r="A109" s="94">
        <v>4323</v>
      </c>
      <c r="B109" s="102" t="s">
        <v>252</v>
      </c>
      <c r="C109" s="14">
        <v>0</v>
      </c>
      <c r="D109" s="14">
        <v>0</v>
      </c>
    </row>
    <row r="110" spans="1:6" x14ac:dyDescent="0.15">
      <c r="A110" s="94">
        <v>4324</v>
      </c>
      <c r="B110" s="102" t="s">
        <v>253</v>
      </c>
      <c r="C110" s="14">
        <v>0</v>
      </c>
      <c r="D110" s="14">
        <v>0</v>
      </c>
    </row>
    <row r="111" spans="1:6" x14ac:dyDescent="0.15">
      <c r="A111" s="94">
        <v>4325</v>
      </c>
      <c r="B111" s="102" t="s">
        <v>254</v>
      </c>
      <c r="C111" s="14">
        <v>0</v>
      </c>
      <c r="D111" s="14">
        <v>0</v>
      </c>
    </row>
    <row r="112" spans="1:6" x14ac:dyDescent="0.15">
      <c r="A112" s="10">
        <v>4330</v>
      </c>
      <c r="B112" s="101" t="s">
        <v>255</v>
      </c>
      <c r="C112" s="96">
        <v>0</v>
      </c>
      <c r="D112" s="96">
        <v>0</v>
      </c>
    </row>
    <row r="113" spans="1:6" x14ac:dyDescent="0.15">
      <c r="A113" s="94">
        <v>4331</v>
      </c>
      <c r="B113" s="102" t="s">
        <v>255</v>
      </c>
      <c r="C113" s="14">
        <v>0</v>
      </c>
      <c r="D113" s="14">
        <v>0</v>
      </c>
    </row>
    <row r="114" spans="1:6" x14ac:dyDescent="0.15">
      <c r="A114" s="10">
        <v>4340</v>
      </c>
      <c r="B114" s="101" t="s">
        <v>256</v>
      </c>
      <c r="C114" s="96">
        <v>0</v>
      </c>
      <c r="D114" s="96">
        <v>0</v>
      </c>
    </row>
    <row r="115" spans="1:6" x14ac:dyDescent="0.15">
      <c r="A115" s="94">
        <v>4341</v>
      </c>
      <c r="B115" s="102" t="s">
        <v>256</v>
      </c>
      <c r="C115" s="14">
        <v>0</v>
      </c>
      <c r="D115" s="14">
        <v>0</v>
      </c>
    </row>
    <row r="116" spans="1:6" x14ac:dyDescent="0.15">
      <c r="A116" s="10">
        <v>4390</v>
      </c>
      <c r="B116" s="101" t="s">
        <v>257</v>
      </c>
      <c r="C116" s="96">
        <v>0</v>
      </c>
      <c r="D116" s="96">
        <v>0</v>
      </c>
    </row>
    <row r="117" spans="1:6" x14ac:dyDescent="0.15">
      <c r="A117" s="94">
        <v>4392</v>
      </c>
      <c r="B117" s="102" t="s">
        <v>258</v>
      </c>
      <c r="C117" s="14">
        <v>0</v>
      </c>
      <c r="D117" s="14">
        <v>0</v>
      </c>
    </row>
    <row r="118" spans="1:6" x14ac:dyDescent="0.15">
      <c r="A118" s="94">
        <v>4393</v>
      </c>
      <c r="B118" s="102" t="s">
        <v>259</v>
      </c>
      <c r="C118" s="14">
        <v>0</v>
      </c>
      <c r="D118" s="14">
        <v>0</v>
      </c>
    </row>
    <row r="119" spans="1:6" x14ac:dyDescent="0.15">
      <c r="A119" s="94">
        <v>4394</v>
      </c>
      <c r="B119" s="102" t="s">
        <v>260</v>
      </c>
      <c r="C119" s="14">
        <v>0</v>
      </c>
      <c r="D119" s="14">
        <v>0</v>
      </c>
    </row>
    <row r="120" spans="1:6" x14ac:dyDescent="0.15">
      <c r="A120" s="94">
        <v>4395</v>
      </c>
      <c r="B120" s="102" t="s">
        <v>261</v>
      </c>
      <c r="C120" s="14">
        <v>0</v>
      </c>
      <c r="D120" s="14">
        <v>0</v>
      </c>
    </row>
    <row r="121" spans="1:6" x14ac:dyDescent="0.15">
      <c r="A121" s="94">
        <v>4396</v>
      </c>
      <c r="B121" s="102" t="s">
        <v>262</v>
      </c>
      <c r="C121" s="14">
        <v>0</v>
      </c>
      <c r="D121" s="14">
        <v>0</v>
      </c>
    </row>
    <row r="122" spans="1:6" x14ac:dyDescent="0.15">
      <c r="A122" s="94">
        <v>4397</v>
      </c>
      <c r="B122" s="102" t="s">
        <v>263</v>
      </c>
      <c r="C122" s="14">
        <v>0</v>
      </c>
      <c r="D122" s="14">
        <v>0</v>
      </c>
    </row>
    <row r="123" spans="1:6" x14ac:dyDescent="0.15">
      <c r="A123" s="94">
        <v>4399</v>
      </c>
      <c r="B123" s="102" t="s">
        <v>257</v>
      </c>
      <c r="C123" s="14">
        <v>0</v>
      </c>
      <c r="D123" s="14">
        <v>0</v>
      </c>
    </row>
    <row r="124" spans="1:6" ht="11.25" customHeight="1" x14ac:dyDescent="0.2">
      <c r="A124" s="10">
        <v>1120</v>
      </c>
      <c r="B124" s="99" t="s">
        <v>419</v>
      </c>
      <c r="C124" s="96">
        <f>SUM(C125:C133)</f>
        <v>0</v>
      </c>
      <c r="D124" s="96">
        <f>SUM(D125:D133)</f>
        <v>0</v>
      </c>
      <c r="F124" s="42"/>
    </row>
    <row r="125" spans="1:6" s="42" customFormat="1" ht="11.25" customHeight="1" x14ac:dyDescent="0.2">
      <c r="A125" s="94">
        <v>1124</v>
      </c>
      <c r="B125" s="100" t="s">
        <v>420</v>
      </c>
      <c r="C125" s="14">
        <v>0</v>
      </c>
      <c r="D125" s="14">
        <v>0</v>
      </c>
      <c r="E125" s="5"/>
    </row>
    <row r="126" spans="1:6" ht="11.25" customHeight="1" x14ac:dyDescent="0.2">
      <c r="A126" s="94">
        <v>1124</v>
      </c>
      <c r="B126" s="100" t="s">
        <v>421</v>
      </c>
      <c r="C126" s="14">
        <v>0</v>
      </c>
      <c r="D126" s="14">
        <v>0</v>
      </c>
      <c r="F126" s="42"/>
    </row>
    <row r="127" spans="1:6" ht="11.25" customHeight="1" x14ac:dyDescent="0.2">
      <c r="A127" s="94">
        <v>1124</v>
      </c>
      <c r="B127" s="100" t="s">
        <v>422</v>
      </c>
      <c r="C127" s="14">
        <v>0</v>
      </c>
      <c r="D127" s="14">
        <v>0</v>
      </c>
      <c r="F127" s="42"/>
    </row>
    <row r="128" spans="1:6" ht="11.25" customHeight="1" x14ac:dyDescent="0.2">
      <c r="A128" s="94">
        <v>1124</v>
      </c>
      <c r="B128" s="100" t="s">
        <v>423</v>
      </c>
      <c r="C128" s="14">
        <v>0</v>
      </c>
      <c r="D128" s="14">
        <v>0</v>
      </c>
      <c r="F128" s="42"/>
    </row>
    <row r="129" spans="1:6" ht="11.25" customHeight="1" x14ac:dyDescent="0.2">
      <c r="A129" s="94">
        <v>1124</v>
      </c>
      <c r="B129" s="100" t="s">
        <v>424</v>
      </c>
      <c r="C129" s="14">
        <v>0</v>
      </c>
      <c r="D129" s="14">
        <v>0</v>
      </c>
      <c r="F129" s="42"/>
    </row>
    <row r="130" spans="1:6" ht="11.25" customHeight="1" x14ac:dyDescent="0.2">
      <c r="A130" s="94">
        <v>1124</v>
      </c>
      <c r="B130" s="100" t="s">
        <v>425</v>
      </c>
      <c r="C130" s="14">
        <v>0</v>
      </c>
      <c r="D130" s="14">
        <v>0</v>
      </c>
      <c r="F130" s="42"/>
    </row>
    <row r="131" spans="1:6" ht="11.25" customHeight="1" x14ac:dyDescent="0.2">
      <c r="A131" s="94">
        <v>1122</v>
      </c>
      <c r="B131" s="100" t="s">
        <v>426</v>
      </c>
      <c r="C131" s="14">
        <v>0</v>
      </c>
      <c r="D131" s="14">
        <v>0</v>
      </c>
      <c r="F131" s="42"/>
    </row>
    <row r="132" spans="1:6" ht="11.25" customHeight="1" x14ac:dyDescent="0.2">
      <c r="A132" s="94">
        <v>1122</v>
      </c>
      <c r="B132" s="100" t="s">
        <v>427</v>
      </c>
      <c r="C132" s="14">
        <v>0</v>
      </c>
      <c r="D132" s="14">
        <v>0</v>
      </c>
      <c r="F132" s="42"/>
    </row>
    <row r="133" spans="1:6" ht="11.25" customHeight="1" x14ac:dyDescent="0.2">
      <c r="A133" s="94">
        <v>1122</v>
      </c>
      <c r="B133" s="100" t="s">
        <v>428</v>
      </c>
      <c r="C133" s="14">
        <v>0</v>
      </c>
      <c r="D133" s="14">
        <v>0</v>
      </c>
      <c r="F133" s="42"/>
    </row>
    <row r="134" spans="1:6" ht="11.25" customHeight="1" x14ac:dyDescent="0.2">
      <c r="A134" s="10">
        <v>5120</v>
      </c>
      <c r="B134" s="99" t="s">
        <v>99</v>
      </c>
      <c r="C134" s="96">
        <f>C135</f>
        <v>0</v>
      </c>
      <c r="D134" s="96">
        <f>D135</f>
        <v>0</v>
      </c>
      <c r="F134" s="42"/>
    </row>
    <row r="135" spans="1:6" ht="11.25" customHeight="1" x14ac:dyDescent="0.2">
      <c r="A135" s="94">
        <v>5120</v>
      </c>
      <c r="B135" s="100" t="s">
        <v>99</v>
      </c>
      <c r="C135" s="14">
        <v>0</v>
      </c>
      <c r="D135" s="14">
        <v>0</v>
      </c>
      <c r="F135" s="42"/>
    </row>
    <row r="136" spans="1:6" ht="11.25" customHeight="1" x14ac:dyDescent="0.2">
      <c r="A136" s="103">
        <v>4150</v>
      </c>
      <c r="B136" s="104" t="s">
        <v>215</v>
      </c>
      <c r="C136" s="105">
        <f>C137</f>
        <v>0</v>
      </c>
      <c r="D136" s="105">
        <f>D137</f>
        <v>0</v>
      </c>
      <c r="F136" s="42"/>
    </row>
    <row r="137" spans="1:6" ht="10.5" customHeight="1" x14ac:dyDescent="0.2">
      <c r="A137" s="106">
        <v>4151</v>
      </c>
      <c r="B137" s="107" t="s">
        <v>586</v>
      </c>
      <c r="C137" s="108">
        <v>0</v>
      </c>
      <c r="D137" s="108">
        <v>0</v>
      </c>
      <c r="F137" s="42"/>
    </row>
    <row r="138" spans="1:6" ht="12" customHeight="1" x14ac:dyDescent="0.2">
      <c r="A138" s="106"/>
      <c r="B138" s="109" t="s">
        <v>429</v>
      </c>
      <c r="C138" s="105">
        <f>C48+C49-C101</f>
        <v>103427.51</v>
      </c>
      <c r="D138" s="105">
        <f>D48+D49-D101</f>
        <v>295831.24</v>
      </c>
      <c r="F138" s="42"/>
    </row>
    <row r="139" spans="1:6" x14ac:dyDescent="0.15">
      <c r="A139" s="110"/>
      <c r="B139" s="110"/>
      <c r="C139" s="110"/>
      <c r="D139" s="110"/>
    </row>
    <row r="140" spans="1:6" x14ac:dyDescent="0.15">
      <c r="A140" s="110"/>
      <c r="B140" s="110" t="s">
        <v>55</v>
      </c>
      <c r="C140" s="110"/>
      <c r="D140" s="110"/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dataValidations count="4">
    <dataValidation allowBlank="1" showInputMessage="1" showErrorMessage="1" prompt="Corresponde al nombre o descripción de la cuenta de acuerdo al Plan de Cuentas emitido por el CONAC." sqref="B8 B20 B47"/>
    <dataValidation allowBlank="1" showInputMessage="1" showErrorMessage="1" prompt="Corresponde al número de la cuenta de acuerdo al Plan de Cuentas emitido por el CONAC." sqref="A8 A20 A47"/>
    <dataValidation allowBlank="1" showInputMessage="1" showErrorMessage="1" prompt="Importe final del periodo que corresponde a la información financiera presentada (trimestral: 1er, 2do, 3ro. o 4to / CP.)." sqref="C8 C20 C47"/>
    <dataValidation allowBlank="1" showInputMessage="1" showErrorMessage="1" prompt="Saldo al 31 de diciembre del año anterior." sqref="D8 D20 D47"/>
  </dataValidations>
  <pageMargins left="0.7" right="0.7" top="0.75" bottom="0.75" header="0.3" footer="0.3"/>
  <pageSetup paperSize="9" scale="70" orientation="portrait" r:id="rId1"/>
  <rowBreaks count="1" manualBreakCount="1">
    <brk id="80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E23"/>
  <sheetViews>
    <sheetView workbookViewId="0">
      <selection sqref="A1:C1"/>
    </sheetView>
    <sheetView workbookViewId="1">
      <selection sqref="A1:C1"/>
    </sheetView>
    <sheetView workbookViewId="2">
      <selection sqref="A1:C1"/>
    </sheetView>
    <sheetView workbookViewId="3">
      <selection activeCell="B10" sqref="B10"/>
    </sheetView>
  </sheetViews>
  <sheetFormatPr baseColWidth="10" defaultColWidth="11.42578125" defaultRowHeight="10.5" x14ac:dyDescent="0.15"/>
  <cols>
    <col min="1" max="1" width="4" style="36" customWidth="1"/>
    <col min="2" max="2" width="63.140625" style="36" customWidth="1"/>
    <col min="3" max="3" width="17.85546875" style="36" customWidth="1"/>
    <col min="4" max="16384" width="11.42578125" style="36"/>
  </cols>
  <sheetData>
    <row r="1" spans="1:5" s="69" customFormat="1" ht="11.25" customHeight="1" x14ac:dyDescent="0.25">
      <c r="A1" s="66" t="str">
        <f>ESF!A1</f>
        <v>CASA DE LA CULTURA  DE CORONEO, GTO. 2025</v>
      </c>
      <c r="B1" s="67"/>
      <c r="C1" s="68"/>
    </row>
    <row r="2" spans="1:5" s="69" customFormat="1" ht="11.25" customHeight="1" x14ac:dyDescent="0.25">
      <c r="A2" s="70" t="s">
        <v>430</v>
      </c>
      <c r="B2" s="71"/>
      <c r="C2" s="72"/>
    </row>
    <row r="3" spans="1:5" s="69" customFormat="1" ht="11.25" customHeight="1" x14ac:dyDescent="0.25">
      <c r="A3" s="70" t="str">
        <f>ESF!A3</f>
        <v>DEL 01 DE ENERO DEL 2025 AL 31 DE DICIEMBRE DEL 2025</v>
      </c>
      <c r="B3" s="71"/>
      <c r="C3" s="72"/>
    </row>
    <row r="4" spans="1:5" s="69" customFormat="1" x14ac:dyDescent="0.25">
      <c r="A4" s="33" t="s">
        <v>431</v>
      </c>
      <c r="B4" s="34"/>
      <c r="C4" s="35"/>
    </row>
    <row r="5" spans="1:5" s="73" customFormat="1" x14ac:dyDescent="0.15">
      <c r="A5" s="37" t="s">
        <v>479</v>
      </c>
      <c r="B5" s="37"/>
      <c r="C5" s="38">
        <f>'Notas a los Edos Financieros'!D1</f>
        <v>2025</v>
      </c>
    </row>
    <row r="6" spans="1:5" x14ac:dyDescent="0.15">
      <c r="A6" s="40" t="s">
        <v>432</v>
      </c>
      <c r="B6" s="40"/>
      <c r="C6" s="65">
        <v>2734693.66</v>
      </c>
    </row>
    <row r="7" spans="1:5" ht="8.1" customHeight="1" x14ac:dyDescent="0.15">
      <c r="A7" s="74"/>
      <c r="B7" s="44"/>
      <c r="C7" s="75"/>
    </row>
    <row r="8" spans="1:5" x14ac:dyDescent="0.15">
      <c r="A8" s="46" t="s">
        <v>433</v>
      </c>
      <c r="B8" s="46"/>
      <c r="C8" s="48">
        <f>SUM(C9:C14)</f>
        <v>0</v>
      </c>
    </row>
    <row r="9" spans="1:5" ht="14.25" x14ac:dyDescent="0.2">
      <c r="A9" s="76" t="s">
        <v>434</v>
      </c>
      <c r="B9" s="77" t="s">
        <v>246</v>
      </c>
      <c r="C9" s="78">
        <v>0</v>
      </c>
      <c r="E9" s="42"/>
    </row>
    <row r="10" spans="1:5" x14ac:dyDescent="0.15">
      <c r="A10" s="79" t="s">
        <v>435</v>
      </c>
      <c r="B10" s="80" t="s">
        <v>436</v>
      </c>
      <c r="C10" s="78">
        <v>0</v>
      </c>
    </row>
    <row r="11" spans="1:5" x14ac:dyDescent="0.15">
      <c r="A11" s="79" t="s">
        <v>437</v>
      </c>
      <c r="B11" s="80" t="s">
        <v>255</v>
      </c>
      <c r="C11" s="78">
        <v>0</v>
      </c>
    </row>
    <row r="12" spans="1:5" x14ac:dyDescent="0.15">
      <c r="A12" s="79" t="s">
        <v>438</v>
      </c>
      <c r="B12" s="80" t="s">
        <v>256</v>
      </c>
      <c r="C12" s="78">
        <v>0</v>
      </c>
    </row>
    <row r="13" spans="1:5" x14ac:dyDescent="0.15">
      <c r="A13" s="79" t="s">
        <v>439</v>
      </c>
      <c r="B13" s="80" t="s">
        <v>257</v>
      </c>
      <c r="C13" s="78">
        <v>0</v>
      </c>
    </row>
    <row r="14" spans="1:5" x14ac:dyDescent="0.15">
      <c r="A14" s="81" t="s">
        <v>440</v>
      </c>
      <c r="B14" s="82" t="s">
        <v>441</v>
      </c>
      <c r="C14" s="78">
        <v>0</v>
      </c>
    </row>
    <row r="15" spans="1:5" ht="8.1" customHeight="1" x14ac:dyDescent="0.15">
      <c r="A15" s="74"/>
      <c r="B15" s="83"/>
      <c r="C15" s="84"/>
    </row>
    <row r="16" spans="1:5" x14ac:dyDescent="0.15">
      <c r="A16" s="46" t="s">
        <v>582</v>
      </c>
      <c r="B16" s="44"/>
      <c r="C16" s="48">
        <f>SUM(C17:C19)</f>
        <v>0</v>
      </c>
    </row>
    <row r="17" spans="1:3" x14ac:dyDescent="0.15">
      <c r="A17" s="85">
        <v>3.1</v>
      </c>
      <c r="B17" s="80" t="s">
        <v>442</v>
      </c>
      <c r="C17" s="78">
        <v>0</v>
      </c>
    </row>
    <row r="18" spans="1:3" x14ac:dyDescent="0.15">
      <c r="A18" s="86">
        <v>3.2</v>
      </c>
      <c r="B18" s="80" t="s">
        <v>443</v>
      </c>
      <c r="C18" s="78">
        <v>0</v>
      </c>
    </row>
    <row r="19" spans="1:3" x14ac:dyDescent="0.15">
      <c r="A19" s="86">
        <v>3.3</v>
      </c>
      <c r="B19" s="82" t="s">
        <v>444</v>
      </c>
      <c r="C19" s="87">
        <v>0</v>
      </c>
    </row>
    <row r="20" spans="1:3" ht="8.1" customHeight="1" x14ac:dyDescent="0.15">
      <c r="A20" s="74"/>
      <c r="B20" s="88"/>
      <c r="C20" s="89"/>
    </row>
    <row r="21" spans="1:3" x14ac:dyDescent="0.15">
      <c r="A21" s="90" t="s">
        <v>527</v>
      </c>
      <c r="B21" s="90"/>
      <c r="C21" s="65">
        <f>C6+C8-C16</f>
        <v>2734693.66</v>
      </c>
    </row>
    <row r="23" spans="1:3" x14ac:dyDescent="0.15">
      <c r="B23" s="25" t="s">
        <v>55</v>
      </c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.3" footer="0.3"/>
  <pageSetup orientation="portrait" r:id="rId1"/>
  <ignoredErrors>
    <ignoredError sqref="A9:A14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E42"/>
  <sheetViews>
    <sheetView workbookViewId="0">
      <selection sqref="A1:C1"/>
    </sheetView>
    <sheetView workbookViewId="1">
      <selection sqref="A1:C1"/>
    </sheetView>
    <sheetView workbookViewId="2">
      <selection sqref="A1:C1"/>
    </sheetView>
    <sheetView workbookViewId="3">
      <selection activeCell="E28" sqref="E28"/>
    </sheetView>
  </sheetViews>
  <sheetFormatPr baseColWidth="10" defaultColWidth="11.42578125" defaultRowHeight="10.5" x14ac:dyDescent="0.15"/>
  <cols>
    <col min="1" max="1" width="3.85546875" style="36" customWidth="1"/>
    <col min="2" max="2" width="62.140625" style="36" customWidth="1"/>
    <col min="3" max="3" width="17.85546875" style="36" customWidth="1"/>
    <col min="4" max="16384" width="11.42578125" style="36"/>
  </cols>
  <sheetData>
    <row r="1" spans="1:5" s="29" customFormat="1" ht="11.25" customHeight="1" x14ac:dyDescent="0.25">
      <c r="A1" s="26" t="str">
        <f>ESF!A1</f>
        <v>CASA DE LA CULTURA  DE CORONEO, GTO. 2025</v>
      </c>
      <c r="B1" s="27"/>
      <c r="C1" s="28"/>
    </row>
    <row r="2" spans="1:5" s="29" customFormat="1" ht="11.25" customHeight="1" x14ac:dyDescent="0.25">
      <c r="A2" s="30" t="s">
        <v>445</v>
      </c>
      <c r="B2" s="31"/>
      <c r="C2" s="32"/>
    </row>
    <row r="3" spans="1:5" s="29" customFormat="1" ht="11.25" customHeight="1" x14ac:dyDescent="0.25">
      <c r="A3" s="30" t="str">
        <f>ESF!A3</f>
        <v>DEL 01 DE ENERO DEL 2025 AL 31 DE DICIEMBRE DEL 2025</v>
      </c>
      <c r="B3" s="31"/>
      <c r="C3" s="32"/>
    </row>
    <row r="4" spans="1:5" x14ac:dyDescent="0.15">
      <c r="A4" s="33" t="s">
        <v>431</v>
      </c>
      <c r="B4" s="34"/>
      <c r="C4" s="35"/>
    </row>
    <row r="5" spans="1:5" ht="11.25" customHeight="1" x14ac:dyDescent="0.15">
      <c r="A5" s="37" t="s">
        <v>479</v>
      </c>
      <c r="B5" s="37"/>
      <c r="C5" s="38">
        <f>'Notas a los Edos Financieros'!D1</f>
        <v>2025</v>
      </c>
    </row>
    <row r="6" spans="1:5" ht="14.25" x14ac:dyDescent="0.2">
      <c r="A6" s="39" t="s">
        <v>446</v>
      </c>
      <c r="B6" s="40"/>
      <c r="C6" s="41">
        <v>2701455.15</v>
      </c>
      <c r="E6" s="42"/>
    </row>
    <row r="7" spans="1:5" ht="8.1" customHeight="1" x14ac:dyDescent="0.15">
      <c r="A7" s="43"/>
      <c r="B7" s="44"/>
      <c r="C7" s="45"/>
    </row>
    <row r="8" spans="1:5" x14ac:dyDescent="0.15">
      <c r="A8" s="46" t="s">
        <v>447</v>
      </c>
      <c r="B8" s="47"/>
      <c r="C8" s="48">
        <f>SUM(C9:C29)</f>
        <v>70189</v>
      </c>
    </row>
    <row r="9" spans="1:5" x14ac:dyDescent="0.15">
      <c r="A9" s="49">
        <v>2.1</v>
      </c>
      <c r="B9" s="50" t="s">
        <v>276</v>
      </c>
      <c r="C9" s="51">
        <v>0</v>
      </c>
    </row>
    <row r="10" spans="1:5" x14ac:dyDescent="0.15">
      <c r="A10" s="49">
        <v>2.2000000000000002</v>
      </c>
      <c r="B10" s="50" t="s">
        <v>273</v>
      </c>
      <c r="C10" s="51">
        <v>0</v>
      </c>
    </row>
    <row r="11" spans="1:5" x14ac:dyDescent="0.15">
      <c r="A11" s="52">
        <v>2.2999999999999998</v>
      </c>
      <c r="B11" s="53" t="s">
        <v>118</v>
      </c>
      <c r="C11" s="51">
        <v>26075</v>
      </c>
      <c r="E11" s="54"/>
    </row>
    <row r="12" spans="1:5" x14ac:dyDescent="0.15">
      <c r="A12" s="52">
        <v>2.4</v>
      </c>
      <c r="B12" s="53" t="s">
        <v>119</v>
      </c>
      <c r="C12" s="51">
        <v>44114</v>
      </c>
      <c r="E12" s="54"/>
    </row>
    <row r="13" spans="1:5" x14ac:dyDescent="0.15">
      <c r="A13" s="52">
        <v>2.5</v>
      </c>
      <c r="B13" s="53" t="s">
        <v>120</v>
      </c>
      <c r="C13" s="51">
        <v>0</v>
      </c>
      <c r="E13" s="54"/>
    </row>
    <row r="14" spans="1:5" x14ac:dyDescent="0.15">
      <c r="A14" s="52">
        <v>2.6</v>
      </c>
      <c r="B14" s="53" t="s">
        <v>121</v>
      </c>
      <c r="C14" s="51">
        <v>0</v>
      </c>
      <c r="E14" s="54"/>
    </row>
    <row r="15" spans="1:5" x14ac:dyDescent="0.15">
      <c r="A15" s="52">
        <v>2.7</v>
      </c>
      <c r="B15" s="53" t="s">
        <v>122</v>
      </c>
      <c r="C15" s="51">
        <v>0</v>
      </c>
      <c r="E15" s="54"/>
    </row>
    <row r="16" spans="1:5" x14ac:dyDescent="0.15">
      <c r="A16" s="52">
        <v>2.8</v>
      </c>
      <c r="B16" s="53" t="s">
        <v>123</v>
      </c>
      <c r="C16" s="51">
        <v>0</v>
      </c>
      <c r="E16" s="54"/>
    </row>
    <row r="17" spans="1:5" x14ac:dyDescent="0.15">
      <c r="A17" s="52">
        <v>2.9</v>
      </c>
      <c r="B17" s="53" t="s">
        <v>125</v>
      </c>
      <c r="C17" s="51">
        <v>0</v>
      </c>
      <c r="E17" s="54"/>
    </row>
    <row r="18" spans="1:5" x14ac:dyDescent="0.15">
      <c r="A18" s="52" t="s">
        <v>448</v>
      </c>
      <c r="B18" s="53" t="s">
        <v>449</v>
      </c>
      <c r="C18" s="51">
        <v>0</v>
      </c>
      <c r="E18" s="54"/>
    </row>
    <row r="19" spans="1:5" x14ac:dyDescent="0.15">
      <c r="A19" s="52" t="s">
        <v>450</v>
      </c>
      <c r="B19" s="53" t="s">
        <v>129</v>
      </c>
      <c r="C19" s="51">
        <v>0</v>
      </c>
      <c r="E19" s="54"/>
    </row>
    <row r="20" spans="1:5" x14ac:dyDescent="0.15">
      <c r="A20" s="52" t="s">
        <v>451</v>
      </c>
      <c r="B20" s="53" t="s">
        <v>452</v>
      </c>
      <c r="C20" s="51">
        <v>0</v>
      </c>
    </row>
    <row r="21" spans="1:5" x14ac:dyDescent="0.15">
      <c r="A21" s="52" t="s">
        <v>453</v>
      </c>
      <c r="B21" s="53" t="s">
        <v>454</v>
      </c>
      <c r="C21" s="51">
        <v>0</v>
      </c>
      <c r="E21" s="54"/>
    </row>
    <row r="22" spans="1:5" x14ac:dyDescent="0.15">
      <c r="A22" s="52" t="s">
        <v>455</v>
      </c>
      <c r="B22" s="53" t="s">
        <v>456</v>
      </c>
      <c r="C22" s="51">
        <v>0</v>
      </c>
      <c r="E22" s="54"/>
    </row>
    <row r="23" spans="1:5" x14ac:dyDescent="0.15">
      <c r="A23" s="52" t="s">
        <v>457</v>
      </c>
      <c r="B23" s="53" t="s">
        <v>458</v>
      </c>
      <c r="C23" s="51">
        <v>0</v>
      </c>
      <c r="E23" s="54"/>
    </row>
    <row r="24" spans="1:5" x14ac:dyDescent="0.15">
      <c r="A24" s="52" t="s">
        <v>459</v>
      </c>
      <c r="B24" s="53" t="s">
        <v>460</v>
      </c>
      <c r="C24" s="51">
        <v>0</v>
      </c>
    </row>
    <row r="25" spans="1:5" x14ac:dyDescent="0.15">
      <c r="A25" s="52" t="s">
        <v>461</v>
      </c>
      <c r="B25" s="53" t="s">
        <v>462</v>
      </c>
      <c r="C25" s="51">
        <v>0</v>
      </c>
      <c r="E25" s="54"/>
    </row>
    <row r="26" spans="1:5" x14ac:dyDescent="0.15">
      <c r="A26" s="52" t="s">
        <v>463</v>
      </c>
      <c r="B26" s="53" t="s">
        <v>464</v>
      </c>
      <c r="C26" s="51">
        <v>0</v>
      </c>
      <c r="E26" s="54"/>
    </row>
    <row r="27" spans="1:5" x14ac:dyDescent="0.15">
      <c r="A27" s="52" t="s">
        <v>465</v>
      </c>
      <c r="B27" s="53" t="s">
        <v>466</v>
      </c>
      <c r="C27" s="51">
        <v>0</v>
      </c>
      <c r="E27" s="54"/>
    </row>
    <row r="28" spans="1:5" x14ac:dyDescent="0.15">
      <c r="A28" s="52" t="s">
        <v>467</v>
      </c>
      <c r="B28" s="53" t="s">
        <v>468</v>
      </c>
      <c r="C28" s="51">
        <v>0</v>
      </c>
      <c r="E28" s="54"/>
    </row>
    <row r="29" spans="1:5" x14ac:dyDescent="0.15">
      <c r="A29" s="52" t="s">
        <v>469</v>
      </c>
      <c r="B29" s="50" t="s">
        <v>470</v>
      </c>
      <c r="C29" s="51">
        <v>0</v>
      </c>
    </row>
    <row r="30" spans="1:5" ht="8.1" customHeight="1" x14ac:dyDescent="0.15">
      <c r="A30" s="55"/>
      <c r="B30" s="56"/>
      <c r="C30" s="57"/>
    </row>
    <row r="31" spans="1:5" x14ac:dyDescent="0.15">
      <c r="A31" s="58" t="s">
        <v>471</v>
      </c>
      <c r="B31" s="59"/>
      <c r="C31" s="60">
        <f>SUM(C32:C38)</f>
        <v>0</v>
      </c>
    </row>
    <row r="32" spans="1:5" x14ac:dyDescent="0.15">
      <c r="A32" s="52" t="s">
        <v>472</v>
      </c>
      <c r="B32" s="53" t="s">
        <v>346</v>
      </c>
      <c r="C32" s="51">
        <v>0</v>
      </c>
      <c r="E32" s="54"/>
    </row>
    <row r="33" spans="1:5" x14ac:dyDescent="0.15">
      <c r="A33" s="52" t="s">
        <v>473</v>
      </c>
      <c r="B33" s="53" t="s">
        <v>355</v>
      </c>
      <c r="C33" s="51">
        <v>0</v>
      </c>
      <c r="E33" s="54"/>
    </row>
    <row r="34" spans="1:5" x14ac:dyDescent="0.15">
      <c r="A34" s="52" t="s">
        <v>474</v>
      </c>
      <c r="B34" s="53" t="s">
        <v>358</v>
      </c>
      <c r="C34" s="51">
        <v>0</v>
      </c>
      <c r="E34" s="54"/>
    </row>
    <row r="35" spans="1:5" x14ac:dyDescent="0.15">
      <c r="A35" s="52" t="s">
        <v>562</v>
      </c>
      <c r="B35" s="53" t="s">
        <v>364</v>
      </c>
      <c r="C35" s="51">
        <v>0</v>
      </c>
      <c r="E35" s="54"/>
    </row>
    <row r="36" spans="1:5" x14ac:dyDescent="0.15">
      <c r="A36" s="52" t="s">
        <v>563</v>
      </c>
      <c r="B36" s="53" t="s">
        <v>374</v>
      </c>
      <c r="C36" s="51">
        <v>0</v>
      </c>
      <c r="E36" s="54"/>
    </row>
    <row r="37" spans="1:5" x14ac:dyDescent="0.15">
      <c r="A37" s="52" t="s">
        <v>475</v>
      </c>
      <c r="B37" s="53" t="s">
        <v>564</v>
      </c>
      <c r="C37" s="51">
        <v>0</v>
      </c>
    </row>
    <row r="38" spans="1:5" x14ac:dyDescent="0.15">
      <c r="A38" s="52" t="s">
        <v>476</v>
      </c>
      <c r="B38" s="50" t="s">
        <v>477</v>
      </c>
      <c r="C38" s="61">
        <v>0</v>
      </c>
    </row>
    <row r="39" spans="1:5" ht="8.1" customHeight="1" x14ac:dyDescent="0.15">
      <c r="A39" s="43"/>
      <c r="B39" s="62"/>
      <c r="C39" s="63"/>
    </row>
    <row r="40" spans="1:5" x14ac:dyDescent="0.15">
      <c r="A40" s="64" t="s">
        <v>528</v>
      </c>
      <c r="B40" s="40"/>
      <c r="C40" s="65">
        <f>C6-C8+C31</f>
        <v>2631266.15</v>
      </c>
    </row>
    <row r="42" spans="1:5" x14ac:dyDescent="0.15">
      <c r="B42" s="25" t="s">
        <v>55</v>
      </c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.3" footer="0.3"/>
  <ignoredErrors>
    <ignoredError sqref="A18:A29 A32:A34 A37:A38 A35:A36" numberStoredAsText="1"/>
    <ignoredError sqref="A1:C1 A3:C3 B2:C2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J59"/>
  <sheetViews>
    <sheetView tabSelected="1" topLeftCell="A31" workbookViewId="0">
      <selection activeCell="B38" sqref="B38:C38"/>
    </sheetView>
    <sheetView tabSelected="1" topLeftCell="A18" workbookViewId="1">
      <selection activeCell="B38" sqref="B38:C38"/>
    </sheetView>
    <sheetView zoomScaleNormal="100" workbookViewId="2">
      <selection sqref="A1:F1"/>
    </sheetView>
    <sheetView workbookViewId="3">
      <selection activeCell="B27" sqref="B27"/>
    </sheetView>
  </sheetViews>
  <sheetFormatPr baseColWidth="10" defaultColWidth="9.140625" defaultRowHeight="10.5" x14ac:dyDescent="0.15"/>
  <cols>
    <col min="1" max="1" width="12.85546875" style="5" customWidth="1"/>
    <col min="2" max="2" width="72.140625" style="5" customWidth="1"/>
    <col min="3" max="7" width="15.85546875" style="5" customWidth="1"/>
    <col min="8" max="8" width="11.85546875" style="5" customWidth="1"/>
    <col min="9" max="9" width="13.42578125" style="5" customWidth="1"/>
    <col min="10" max="10" width="13.140625" style="5" customWidth="1"/>
    <col min="11" max="16384" width="9.140625" style="5"/>
  </cols>
  <sheetData>
    <row r="1" spans="1:10" ht="11.25" customHeight="1" x14ac:dyDescent="0.15">
      <c r="A1" s="1" t="str">
        <f>'Notas a los Edos Financieros'!A1</f>
        <v>CASA DE LA CULTURA  DE CORONEO, GTO. 2025</v>
      </c>
      <c r="B1" s="2"/>
      <c r="C1" s="2"/>
      <c r="D1" s="2"/>
      <c r="E1" s="2"/>
      <c r="F1" s="2"/>
      <c r="G1" s="3" t="s">
        <v>0</v>
      </c>
      <c r="H1" s="4">
        <f>'Notas a los Edos Financieros'!D1</f>
        <v>2025</v>
      </c>
    </row>
    <row r="2" spans="1:10" ht="11.25" customHeight="1" x14ac:dyDescent="0.15">
      <c r="A2" s="1" t="s">
        <v>478</v>
      </c>
      <c r="B2" s="2"/>
      <c r="C2" s="2"/>
      <c r="D2" s="2"/>
      <c r="E2" s="2"/>
      <c r="F2" s="2"/>
      <c r="G2" s="3" t="s">
        <v>2</v>
      </c>
      <c r="H2" s="4" t="str">
        <f>'Notas a los Edos Financieros'!D2</f>
        <v>Trimestral</v>
      </c>
    </row>
    <row r="3" spans="1:10" ht="11.25" customHeight="1" x14ac:dyDescent="0.15">
      <c r="A3" s="1" t="str">
        <f>'Notas a los Edos Financieros'!A3</f>
        <v>DEL 01 DE ENERO DEL 2025 AL 31 DE DICIEMBRE DEL 2025</v>
      </c>
      <c r="B3" s="2"/>
      <c r="C3" s="2"/>
      <c r="D3" s="2"/>
      <c r="E3" s="2"/>
      <c r="F3" s="2"/>
      <c r="G3" s="3" t="s">
        <v>3</v>
      </c>
      <c r="H3" s="4">
        <f>'Notas a los Edos Financieros'!D3</f>
        <v>4</v>
      </c>
    </row>
    <row r="4" spans="1:10" ht="11.25" customHeight="1" x14ac:dyDescent="0.15">
      <c r="A4" s="1" t="s">
        <v>4</v>
      </c>
      <c r="B4" s="1"/>
      <c r="C4" s="1"/>
      <c r="D4" s="1"/>
      <c r="E4" s="1"/>
      <c r="F4" s="1"/>
      <c r="G4" s="3"/>
      <c r="H4" s="4"/>
    </row>
    <row r="5" spans="1:10" x14ac:dyDescent="0.15">
      <c r="A5" s="6" t="s">
        <v>57</v>
      </c>
      <c r="B5" s="7"/>
      <c r="C5" s="7"/>
      <c r="D5" s="7"/>
      <c r="E5" s="7"/>
      <c r="F5" s="7"/>
      <c r="G5" s="7"/>
      <c r="H5" s="7"/>
    </row>
    <row r="8" spans="1:10" ht="24.95" customHeight="1" x14ac:dyDescent="0.15">
      <c r="A8" s="8" t="s">
        <v>59</v>
      </c>
      <c r="B8" s="8" t="s">
        <v>479</v>
      </c>
      <c r="C8" s="9" t="s">
        <v>480</v>
      </c>
      <c r="D8" s="9" t="s">
        <v>481</v>
      </c>
      <c r="E8" s="9" t="s">
        <v>482</v>
      </c>
      <c r="F8" s="9" t="s">
        <v>483</v>
      </c>
      <c r="G8" s="9" t="s">
        <v>484</v>
      </c>
      <c r="H8" s="9" t="s">
        <v>485</v>
      </c>
      <c r="I8" s="9" t="s">
        <v>486</v>
      </c>
      <c r="J8" s="9" t="s">
        <v>487</v>
      </c>
    </row>
    <row r="9" spans="1:10" s="12" customFormat="1" x14ac:dyDescent="0.15">
      <c r="A9" s="10">
        <v>7000</v>
      </c>
      <c r="B9" s="11" t="s">
        <v>488</v>
      </c>
      <c r="C9" s="12">
        <v>0</v>
      </c>
      <c r="D9" s="12">
        <v>0</v>
      </c>
      <c r="E9" s="12">
        <v>0</v>
      </c>
      <c r="F9" s="12">
        <v>0</v>
      </c>
    </row>
    <row r="10" spans="1:10" x14ac:dyDescent="0.15">
      <c r="A10" s="5">
        <v>7110</v>
      </c>
      <c r="B10" s="13" t="s">
        <v>484</v>
      </c>
      <c r="C10" s="14">
        <v>0</v>
      </c>
      <c r="D10" s="14">
        <v>0</v>
      </c>
      <c r="E10" s="14">
        <v>0</v>
      </c>
      <c r="F10" s="14">
        <v>0</v>
      </c>
    </row>
    <row r="11" spans="1:10" x14ac:dyDescent="0.15">
      <c r="A11" s="5">
        <v>7120</v>
      </c>
      <c r="B11" s="13" t="s">
        <v>489</v>
      </c>
      <c r="C11" s="14">
        <v>0</v>
      </c>
      <c r="D11" s="14">
        <v>0</v>
      </c>
      <c r="E11" s="14">
        <v>0</v>
      </c>
      <c r="F11" s="14">
        <v>0</v>
      </c>
    </row>
    <row r="12" spans="1:10" x14ac:dyDescent="0.15">
      <c r="A12" s="5">
        <v>7130</v>
      </c>
      <c r="B12" s="13" t="s">
        <v>490</v>
      </c>
      <c r="C12" s="14">
        <v>0</v>
      </c>
      <c r="D12" s="14">
        <v>0</v>
      </c>
      <c r="E12" s="14">
        <v>0</v>
      </c>
      <c r="F12" s="14">
        <v>0</v>
      </c>
    </row>
    <row r="13" spans="1:10" x14ac:dyDescent="0.15">
      <c r="A13" s="5">
        <v>7140</v>
      </c>
      <c r="B13" s="13" t="s">
        <v>491</v>
      </c>
      <c r="C13" s="14">
        <v>0</v>
      </c>
      <c r="D13" s="14">
        <v>0</v>
      </c>
      <c r="E13" s="14">
        <v>0</v>
      </c>
      <c r="F13" s="14">
        <v>0</v>
      </c>
    </row>
    <row r="14" spans="1:10" x14ac:dyDescent="0.15">
      <c r="A14" s="5">
        <v>7150</v>
      </c>
      <c r="B14" s="13" t="s">
        <v>492</v>
      </c>
      <c r="C14" s="14">
        <v>0</v>
      </c>
      <c r="D14" s="14">
        <v>0</v>
      </c>
      <c r="E14" s="14">
        <v>0</v>
      </c>
      <c r="F14" s="14">
        <v>0</v>
      </c>
    </row>
    <row r="15" spans="1:10" x14ac:dyDescent="0.15">
      <c r="A15" s="5">
        <v>7160</v>
      </c>
      <c r="B15" s="13" t="s">
        <v>493</v>
      </c>
      <c r="C15" s="14">
        <v>0</v>
      </c>
      <c r="D15" s="14">
        <v>0</v>
      </c>
      <c r="E15" s="14">
        <v>0</v>
      </c>
      <c r="F15" s="14">
        <v>0</v>
      </c>
    </row>
    <row r="16" spans="1:10" x14ac:dyDescent="0.15">
      <c r="A16" s="5">
        <v>7210</v>
      </c>
      <c r="B16" s="13" t="s">
        <v>494</v>
      </c>
      <c r="C16" s="14">
        <v>0</v>
      </c>
      <c r="D16" s="14">
        <v>0</v>
      </c>
      <c r="E16" s="14">
        <v>0</v>
      </c>
      <c r="F16" s="14">
        <v>0</v>
      </c>
    </row>
    <row r="17" spans="1:6" x14ac:dyDescent="0.15">
      <c r="A17" s="5">
        <v>7220</v>
      </c>
      <c r="B17" s="13" t="s">
        <v>495</v>
      </c>
      <c r="C17" s="14">
        <v>0</v>
      </c>
      <c r="D17" s="14">
        <v>0</v>
      </c>
      <c r="E17" s="14">
        <v>0</v>
      </c>
      <c r="F17" s="14">
        <v>0</v>
      </c>
    </row>
    <row r="18" spans="1:6" x14ac:dyDescent="0.15">
      <c r="A18" s="5">
        <v>7230</v>
      </c>
      <c r="B18" s="13" t="s">
        <v>496</v>
      </c>
      <c r="C18" s="14">
        <v>0</v>
      </c>
      <c r="D18" s="14">
        <v>0</v>
      </c>
      <c r="E18" s="14">
        <v>0</v>
      </c>
      <c r="F18" s="14">
        <v>0</v>
      </c>
    </row>
    <row r="19" spans="1:6" x14ac:dyDescent="0.15">
      <c r="A19" s="5">
        <v>7240</v>
      </c>
      <c r="B19" s="13" t="s">
        <v>497</v>
      </c>
      <c r="C19" s="14">
        <v>0</v>
      </c>
      <c r="D19" s="14">
        <v>0</v>
      </c>
      <c r="E19" s="14">
        <v>0</v>
      </c>
      <c r="F19" s="14">
        <v>0</v>
      </c>
    </row>
    <row r="20" spans="1:6" x14ac:dyDescent="0.15">
      <c r="A20" s="5">
        <v>7250</v>
      </c>
      <c r="B20" s="13" t="s">
        <v>498</v>
      </c>
      <c r="C20" s="14">
        <v>0</v>
      </c>
      <c r="D20" s="14">
        <v>0</v>
      </c>
      <c r="E20" s="14">
        <v>0</v>
      </c>
      <c r="F20" s="14">
        <v>0</v>
      </c>
    </row>
    <row r="21" spans="1:6" x14ac:dyDescent="0.15">
      <c r="A21" s="5">
        <v>7260</v>
      </c>
      <c r="B21" s="13" t="s">
        <v>499</v>
      </c>
      <c r="C21" s="14">
        <v>0</v>
      </c>
      <c r="D21" s="14">
        <v>0</v>
      </c>
      <c r="E21" s="14">
        <v>0</v>
      </c>
      <c r="F21" s="14">
        <v>0</v>
      </c>
    </row>
    <row r="22" spans="1:6" x14ac:dyDescent="0.15">
      <c r="A22" s="5">
        <v>7310</v>
      </c>
      <c r="B22" s="13" t="s">
        <v>500</v>
      </c>
      <c r="C22" s="14">
        <v>0</v>
      </c>
      <c r="D22" s="14">
        <v>0</v>
      </c>
      <c r="E22" s="14">
        <v>0</v>
      </c>
      <c r="F22" s="14">
        <v>0</v>
      </c>
    </row>
    <row r="23" spans="1:6" x14ac:dyDescent="0.15">
      <c r="A23" s="5">
        <v>7320</v>
      </c>
      <c r="B23" s="13" t="s">
        <v>501</v>
      </c>
      <c r="C23" s="14">
        <v>0</v>
      </c>
      <c r="D23" s="14">
        <v>0</v>
      </c>
      <c r="E23" s="14">
        <v>0</v>
      </c>
      <c r="F23" s="14">
        <v>0</v>
      </c>
    </row>
    <row r="24" spans="1:6" x14ac:dyDescent="0.15">
      <c r="A24" s="5">
        <v>7330</v>
      </c>
      <c r="B24" s="13" t="s">
        <v>502</v>
      </c>
      <c r="C24" s="14">
        <v>0</v>
      </c>
      <c r="D24" s="14">
        <v>0</v>
      </c>
      <c r="E24" s="14">
        <v>0</v>
      </c>
      <c r="F24" s="14">
        <v>0</v>
      </c>
    </row>
    <row r="25" spans="1:6" x14ac:dyDescent="0.15">
      <c r="A25" s="5">
        <v>7340</v>
      </c>
      <c r="B25" s="13" t="s">
        <v>503</v>
      </c>
      <c r="C25" s="14">
        <v>0</v>
      </c>
      <c r="D25" s="14">
        <v>0</v>
      </c>
      <c r="E25" s="14">
        <v>0</v>
      </c>
      <c r="F25" s="14">
        <v>0</v>
      </c>
    </row>
    <row r="26" spans="1:6" x14ac:dyDescent="0.15">
      <c r="A26" s="5">
        <v>7350</v>
      </c>
      <c r="B26" s="13" t="s">
        <v>504</v>
      </c>
      <c r="C26" s="14">
        <v>0</v>
      </c>
      <c r="D26" s="14">
        <v>0</v>
      </c>
      <c r="E26" s="14">
        <v>0</v>
      </c>
      <c r="F26" s="14">
        <v>0</v>
      </c>
    </row>
    <row r="27" spans="1:6" x14ac:dyDescent="0.15">
      <c r="A27" s="5">
        <v>7360</v>
      </c>
      <c r="B27" s="13" t="s">
        <v>505</v>
      </c>
      <c r="C27" s="14">
        <v>0</v>
      </c>
      <c r="D27" s="14">
        <v>0</v>
      </c>
      <c r="E27" s="14">
        <v>0</v>
      </c>
      <c r="F27" s="14">
        <v>0</v>
      </c>
    </row>
    <row r="28" spans="1:6" x14ac:dyDescent="0.15">
      <c r="A28" s="5">
        <v>7410</v>
      </c>
      <c r="B28" s="13" t="s">
        <v>506</v>
      </c>
      <c r="C28" s="14">
        <v>0</v>
      </c>
      <c r="D28" s="14">
        <v>0</v>
      </c>
      <c r="E28" s="14">
        <v>0</v>
      </c>
      <c r="F28" s="14">
        <v>0</v>
      </c>
    </row>
    <row r="29" spans="1:6" x14ac:dyDescent="0.15">
      <c r="A29" s="5">
        <v>7420</v>
      </c>
      <c r="B29" s="13" t="s">
        <v>507</v>
      </c>
      <c r="C29" s="14">
        <v>0</v>
      </c>
      <c r="D29" s="14">
        <v>0</v>
      </c>
      <c r="E29" s="14">
        <v>0</v>
      </c>
      <c r="F29" s="14">
        <v>0</v>
      </c>
    </row>
    <row r="30" spans="1:6" x14ac:dyDescent="0.15">
      <c r="A30" s="5">
        <v>7510</v>
      </c>
      <c r="B30" s="13" t="s">
        <v>508</v>
      </c>
      <c r="C30" s="14">
        <v>0</v>
      </c>
      <c r="D30" s="14">
        <v>0</v>
      </c>
      <c r="E30" s="14">
        <v>0</v>
      </c>
      <c r="F30" s="14">
        <v>0</v>
      </c>
    </row>
    <row r="31" spans="1:6" x14ac:dyDescent="0.15">
      <c r="A31" s="5">
        <v>7520</v>
      </c>
      <c r="B31" s="13" t="s">
        <v>509</v>
      </c>
      <c r="C31" s="14">
        <v>0</v>
      </c>
      <c r="D31" s="14">
        <v>0</v>
      </c>
      <c r="E31" s="14">
        <v>0</v>
      </c>
      <c r="F31" s="14">
        <v>0</v>
      </c>
    </row>
    <row r="32" spans="1:6" x14ac:dyDescent="0.15">
      <c r="A32" s="5">
        <v>7610</v>
      </c>
      <c r="B32" s="13" t="s">
        <v>510</v>
      </c>
      <c r="C32" s="14">
        <v>0</v>
      </c>
      <c r="D32" s="14">
        <v>0</v>
      </c>
      <c r="E32" s="14">
        <v>0</v>
      </c>
      <c r="F32" s="14">
        <v>0</v>
      </c>
    </row>
    <row r="33" spans="1:6" x14ac:dyDescent="0.15">
      <c r="A33" s="5">
        <v>7620</v>
      </c>
      <c r="B33" s="13" t="s">
        <v>511</v>
      </c>
      <c r="C33" s="14">
        <v>0</v>
      </c>
      <c r="D33" s="14">
        <v>0</v>
      </c>
      <c r="E33" s="14">
        <v>0</v>
      </c>
      <c r="F33" s="14">
        <v>0</v>
      </c>
    </row>
    <row r="34" spans="1:6" x14ac:dyDescent="0.15">
      <c r="A34" s="5">
        <v>7630</v>
      </c>
      <c r="B34" s="13" t="s">
        <v>512</v>
      </c>
      <c r="C34" s="14">
        <v>0</v>
      </c>
      <c r="D34" s="14">
        <v>0</v>
      </c>
      <c r="E34" s="14">
        <v>0</v>
      </c>
      <c r="F34" s="14">
        <v>0</v>
      </c>
    </row>
    <row r="35" spans="1:6" x14ac:dyDescent="0.15">
      <c r="A35" s="5">
        <v>7640</v>
      </c>
      <c r="B35" s="13" t="s">
        <v>513</v>
      </c>
      <c r="C35" s="14">
        <v>0</v>
      </c>
      <c r="D35" s="14">
        <v>0</v>
      </c>
      <c r="E35" s="14">
        <v>0</v>
      </c>
      <c r="F35" s="14">
        <v>0</v>
      </c>
    </row>
    <row r="36" spans="1:6" x14ac:dyDescent="0.15">
      <c r="C36" s="14"/>
      <c r="D36" s="14"/>
      <c r="E36" s="14"/>
      <c r="F36" s="14"/>
    </row>
    <row r="37" spans="1:6" s="12" customFormat="1" x14ac:dyDescent="0.15">
      <c r="A37" s="10">
        <v>8000</v>
      </c>
      <c r="B37" s="11" t="s">
        <v>583</v>
      </c>
    </row>
    <row r="38" spans="1:6" ht="11.25" thickBot="1" x14ac:dyDescent="0.2"/>
    <row r="39" spans="1:6" ht="11.25" x14ac:dyDescent="0.15">
      <c r="B39" s="15" t="s">
        <v>547</v>
      </c>
      <c r="C39" s="16"/>
    </row>
    <row r="40" spans="1:6" ht="11.25" x14ac:dyDescent="0.15">
      <c r="B40" s="17" t="s">
        <v>479</v>
      </c>
      <c r="C40" s="18">
        <f>H1</f>
        <v>2025</v>
      </c>
    </row>
    <row r="41" spans="1:6" x14ac:dyDescent="0.15">
      <c r="A41" s="5">
        <v>8110</v>
      </c>
      <c r="B41" s="19" t="s">
        <v>514</v>
      </c>
      <c r="C41" s="20">
        <v>2538505.23</v>
      </c>
    </row>
    <row r="42" spans="1:6" x14ac:dyDescent="0.15">
      <c r="A42" s="5">
        <v>8120</v>
      </c>
      <c r="B42" s="19" t="s">
        <v>515</v>
      </c>
      <c r="C42" s="20">
        <v>0.14000000000000001</v>
      </c>
    </row>
    <row r="43" spans="1:6" x14ac:dyDescent="0.15">
      <c r="A43" s="5">
        <v>8130</v>
      </c>
      <c r="B43" s="19" t="s">
        <v>516</v>
      </c>
      <c r="C43" s="20">
        <v>196188.57</v>
      </c>
    </row>
    <row r="44" spans="1:6" x14ac:dyDescent="0.15">
      <c r="A44" s="5">
        <v>8140</v>
      </c>
      <c r="B44" s="19" t="s">
        <v>517</v>
      </c>
      <c r="C44" s="20">
        <v>2734693.66</v>
      </c>
    </row>
    <row r="45" spans="1:6" ht="11.25" thickBot="1" x14ac:dyDescent="0.2">
      <c r="A45" s="5">
        <v>8150</v>
      </c>
      <c r="B45" s="21" t="s">
        <v>518</v>
      </c>
      <c r="C45" s="22">
        <v>2734693.66</v>
      </c>
    </row>
    <row r="47" spans="1:6" ht="11.25" thickBot="1" x14ac:dyDescent="0.2"/>
    <row r="48" spans="1:6" ht="11.25" x14ac:dyDescent="0.15">
      <c r="B48" s="15" t="s">
        <v>548</v>
      </c>
      <c r="C48" s="16"/>
    </row>
    <row r="49" spans="1:3" ht="11.25" x14ac:dyDescent="0.15">
      <c r="B49" s="17" t="s">
        <v>479</v>
      </c>
      <c r="C49" s="18">
        <f>C40</f>
        <v>2025</v>
      </c>
    </row>
    <row r="50" spans="1:3" x14ac:dyDescent="0.15">
      <c r="A50" s="5">
        <v>8210</v>
      </c>
      <c r="B50" s="19" t="s">
        <v>519</v>
      </c>
      <c r="C50" s="23">
        <v>2538505.23</v>
      </c>
    </row>
    <row r="51" spans="1:3" x14ac:dyDescent="0.15">
      <c r="A51" s="5">
        <v>8220</v>
      </c>
      <c r="B51" s="19" t="s">
        <v>520</v>
      </c>
      <c r="C51" s="23">
        <v>9021.68</v>
      </c>
    </row>
    <row r="52" spans="1:3" x14ac:dyDescent="0.15">
      <c r="A52" s="5">
        <v>8230</v>
      </c>
      <c r="B52" s="19" t="s">
        <v>521</v>
      </c>
      <c r="C52" s="23">
        <v>196388.57</v>
      </c>
    </row>
    <row r="53" spans="1:3" x14ac:dyDescent="0.15">
      <c r="A53" s="5">
        <v>8240</v>
      </c>
      <c r="B53" s="19" t="s">
        <v>522</v>
      </c>
      <c r="C53" s="23">
        <v>0</v>
      </c>
    </row>
    <row r="54" spans="1:3" x14ac:dyDescent="0.15">
      <c r="A54" s="5">
        <v>8250</v>
      </c>
      <c r="B54" s="19" t="s">
        <v>523</v>
      </c>
      <c r="C54" s="23">
        <v>2701455.15</v>
      </c>
    </row>
    <row r="55" spans="1:3" x14ac:dyDescent="0.15">
      <c r="A55" s="5">
        <v>8260</v>
      </c>
      <c r="B55" s="19" t="s">
        <v>524</v>
      </c>
      <c r="C55" s="23">
        <v>2701455.15</v>
      </c>
    </row>
    <row r="56" spans="1:3" ht="11.25" thickBot="1" x14ac:dyDescent="0.2">
      <c r="A56" s="5">
        <v>8270</v>
      </c>
      <c r="B56" s="21" t="s">
        <v>525</v>
      </c>
      <c r="C56" s="24">
        <v>2725872.12</v>
      </c>
    </row>
    <row r="59" spans="1:3" x14ac:dyDescent="0.15">
      <c r="B59" s="25" t="s">
        <v>55</v>
      </c>
    </row>
  </sheetData>
  <sheetProtection formatCells="0" formatColumns="0" formatRows="0" insertColumns="0" insertRows="0" insertHyperlinks="0" deleteColumns="0" deleteRows="0" sort="0" autoFilter="0" pivotTables="0"/>
  <mergeCells count="6">
    <mergeCell ref="B48:C48"/>
    <mergeCell ref="A1:F1"/>
    <mergeCell ref="A2:F2"/>
    <mergeCell ref="A3:F3"/>
    <mergeCell ref="B39:C39"/>
    <mergeCell ref="A4:F4"/>
  </mergeCells>
  <pageMargins left="0.7" right="0.7" top="0.75" bottom="0.75" header="0.3" footer="0.3"/>
  <pageSetup orientation="portrait" horizontalDpi="4294967293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B25B258-52CA-4BD7-B5F2-2E20DB6F9A47}">
  <ds:schemaRefs>
    <ds:schemaRef ds:uri="http://schemas.microsoft.com/office/2006/metadata/properties"/>
    <ds:schemaRef ds:uri="0c865bf4-0f22-4e4d-b041-7b0c1657e5a8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6aa8a68a-ab09-4ac8-a697-fdce915bc567"/>
    <ds:schemaRef ds:uri="http://purl.org/dc/dcmitype/"/>
    <ds:schemaRef ds:uri="http://purl.org/dc/terms/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294E853D-BFCD-47BA-9D2E-C35061D1E81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Notas a los Edos Financieros</vt:lpstr>
      <vt:lpstr>ACT</vt:lpstr>
      <vt:lpstr>ESF</vt:lpstr>
      <vt:lpstr>VHP</vt:lpstr>
      <vt:lpstr>EFE</vt:lpstr>
      <vt:lpstr>Conciliacion_Ig</vt:lpstr>
      <vt:lpstr>Conciliacion_Eg</vt:lpstr>
      <vt:lpstr>Memoria</vt:lpstr>
    </vt:vector>
  </TitlesOfParts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VICKY</cp:lastModifiedBy>
  <cp:revision/>
  <dcterms:created xsi:type="dcterms:W3CDTF">2012-12-11T20:36:24Z</dcterms:created>
  <dcterms:modified xsi:type="dcterms:W3CDTF">2026-01-14T00:01:15Z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