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/>
  </bookViews>
  <sheets>
    <sheet name="EAI" sheetId="4" r:id="rId1"/>
  </sheets>
  <definedNames>
    <definedName name="_xlnm._FilterDatabase" localSheetId="0" hidden="1">EAI!#REF!</definedName>
    <definedName name="_xlnm.Print_Area" localSheetId="0">EAI!$A$1:$G$60</definedName>
  </definedNames>
  <calcPr calcId="162913"/>
  <fileRecoveryPr autoRecover="0"/>
</workbook>
</file>

<file path=xl/calcChain.xml><?xml version="1.0" encoding="utf-8"?>
<calcChain xmlns="http://schemas.openxmlformats.org/spreadsheetml/2006/main">
  <c r="G31" i="4" l="1"/>
  <c r="G32" i="4"/>
  <c r="G33" i="4"/>
  <c r="G30" i="4"/>
  <c r="C15" i="4" l="1"/>
  <c r="C29" i="4" l="1"/>
  <c r="C38" i="4" s="1"/>
  <c r="B12" i="4" l="1"/>
  <c r="G11" i="4" l="1"/>
  <c r="G12" i="4"/>
  <c r="G13" i="4"/>
  <c r="G10" i="4"/>
  <c r="E29" i="4" l="1"/>
  <c r="E38" i="4" s="1"/>
  <c r="D29" i="4" l="1"/>
  <c r="D38" i="4" s="1"/>
  <c r="F29" i="4"/>
  <c r="G29" i="4" l="1"/>
  <c r="G38" i="4" s="1"/>
  <c r="G39" i="4" s="1"/>
  <c r="F38" i="4"/>
  <c r="F15" i="4"/>
  <c r="E15" i="4"/>
  <c r="D15" i="4"/>
  <c r="B15" i="4"/>
  <c r="G15" i="4" l="1"/>
  <c r="G16" i="4" s="1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<sst xmlns="http://schemas.openxmlformats.org/spreadsheetml/2006/main" count="56" uniqueCount="35">
  <si>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</si>
  <si>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</si>
  <si>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</si>
  <si>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</si>
  <si>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</si>
  <si>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</si>
  <si>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</si>
  <si>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</si>
  <si>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</si>
  <si>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</si>
  <si>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</si>
  <si>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</si>
  <si>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</si>
  <si>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</si>
  <si>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</si>
  <si>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</si>
  <si>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</si>
  <si>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</si>
  <si>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</si>
  <si>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</si>
  <si>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</si>
  <si>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t>Ingresos excedentes</t>
  </si>
  <si>
    <t>CASA DE LA CULTURA DE CORONEO, GTO.
ESTADO ANALITICO DE INGRESOS 
DEL 1 DE ENERO DEL 2025 AL 31 DE DICIEMBRE DEL 2025
(Cifras en pesos)</t>
  </si>
  <si>
    <r>
      <t>Productos</t>
    </r>
    <r>
      <rPr>
        <vertAlign val="superscript"/>
        <sz val="8"/>
        <rFont val="Tahoma"/>
        <family val="2"/>
      </rPr>
      <t>1</t>
    </r>
  </si>
  <si>
    <r>
      <t>Aprovechamientos</t>
    </r>
    <r>
      <rPr>
        <vertAlign val="superscript"/>
        <sz val="8"/>
        <rFont val="Tahoma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</si>
  <si>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Tahoma"/>
        <family val="2"/>
      </rPr>
      <t>3</t>
    </r>
  </si>
  <si>
    <r>
      <rPr>
        <vertAlign val="superscript"/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</si>
  <si>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</si>
  <si>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Tahoma"/>
        <family val="2"/>
      </rPr>
      <t>3</t>
    </r>
    <r>
      <rPr>
        <sz val="8"/>
        <color theme="1"/>
        <rFont val="Tahoma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</si>
  <si>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L.C.P.F. LUIS FERNANDO VELAZQUEZ ESQUIVEL</t>
  </si>
  <si>
    <t>PRESIDENTE MUNICIPAL</t>
  </si>
  <si>
    <t>LIC. DULCE MARÍA VEGA RUIZ</t>
  </si>
  <si>
    <t>COMISIONADO DE HACIENDA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</si>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</sst>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vertAlign val="superscript"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0" fillId="0" borderId="0" xfId="8" applyFont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/>
    </xf>
    <xf numFmtId="0" fontId="9" fillId="0" borderId="0" xfId="8" applyFont="1" applyAlignment="1" applyProtection="1">
      <alignment vertical="top"/>
      <protection locked="0"/>
    </xf>
    <xf numFmtId="0" fontId="11" fillId="2" borderId="10" xfId="35" applyFont="1" applyFill="1" applyBorder="1" applyAlignment="1">
      <alignment horizontal="center" vertical="center"/>
    </xf>
    <xf numFmtId="0" fontId="11" fillId="2" borderId="7" xfId="8" applyFont="1" applyFill="1" applyBorder="1" applyAlignment="1">
      <alignment horizontal="center" vertical="center" wrapText="1"/>
    </xf>
    <xf numFmtId="0" fontId="11" fillId="2" borderId="4" xfId="35" applyFont="1" applyFill="1" applyBorder="1" applyAlignment="1">
      <alignment horizontal="center" vertical="center" wrapText="1"/>
    </xf>
    <xf numFmtId="0" fontId="11" fillId="2" borderId="4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horizontal="left" vertical="top" wrapText="1" indent="1"/>
      <protection locked="0"/>
    </xf>
    <xf numFmtId="4" fontId="10" fillId="0" borderId="9" xfId="25" applyNumberFormat="1" applyFont="1" applyFill="1" applyBorder="1" applyAlignment="1" applyProtection="1">
      <alignment vertical="top"/>
      <protection locked="0"/>
    </xf>
    <xf numFmtId="0" fontId="12" fillId="0" borderId="0" xfId="8" applyFont="1" applyAlignment="1" applyProtection="1">
      <alignment horizontal="left" vertical="top" wrapText="1" indent="1"/>
      <protection locked="0"/>
    </xf>
    <xf numFmtId="4" fontId="10" fillId="0" borderId="11" xfId="25" applyNumberFormat="1" applyFont="1" applyFill="1" applyBorder="1" applyAlignment="1" applyProtection="1">
      <alignment vertical="top"/>
      <protection locked="0"/>
    </xf>
    <xf numFmtId="0" fontId="10" fillId="0" borderId="0" xfId="45" applyFont="1" applyAlignment="1" applyProtection="1">
      <alignment horizontal="left" vertical="top" wrapText="1" indent="1"/>
      <protection locked="0"/>
    </xf>
    <xf numFmtId="4" fontId="10" fillId="0" borderId="10" xfId="25" applyNumberFormat="1" applyFont="1" applyFill="1" applyBorder="1" applyAlignment="1" applyProtection="1">
      <alignment vertical="top"/>
      <protection locked="0"/>
    </xf>
    <xf numFmtId="0" fontId="11" fillId="0" borderId="6" xfId="8" applyFont="1" applyBorder="1" applyAlignment="1" applyProtection="1">
      <alignment horizontal="left" vertical="top" indent="3"/>
      <protection locked="0"/>
    </xf>
    <xf numFmtId="4" fontId="12" fillId="0" borderId="4" xfId="25" applyNumberFormat="1" applyFont="1" applyFill="1" applyBorder="1" applyAlignment="1" applyProtection="1">
      <alignment vertical="top"/>
      <protection locked="0"/>
    </xf>
    <xf numFmtId="0" fontId="12" fillId="0" borderId="8" xfId="8" applyFont="1" applyBorder="1" applyAlignment="1" applyProtection="1">
      <alignment vertical="top"/>
      <protection locked="0"/>
    </xf>
    <xf numFmtId="4" fontId="12" fillId="0" borderId="8" xfId="8" applyNumberFormat="1" applyFont="1" applyBorder="1" applyAlignment="1" applyProtection="1">
      <alignment vertical="top"/>
      <protection locked="0"/>
    </xf>
    <xf numFmtId="4" fontId="12" fillId="0" borderId="1" xfId="8" applyNumberFormat="1" applyFont="1" applyBorder="1" applyAlignment="1" applyProtection="1">
      <alignment vertical="top"/>
      <protection locked="0"/>
    </xf>
    <xf numFmtId="4" fontId="11" fillId="0" borderId="5" xfId="45" applyNumberFormat="1" applyFont="1" applyBorder="1" applyAlignment="1" applyProtection="1">
      <alignment vertical="top"/>
      <protection locked="0"/>
    </xf>
    <xf numFmtId="4" fontId="11" fillId="0" borderId="6" xfId="8" applyNumberFormat="1" applyFont="1" applyBorder="1" applyAlignment="1" applyProtection="1">
      <alignment vertical="top"/>
      <protection locked="0"/>
    </xf>
    <xf numFmtId="4" fontId="12" fillId="0" borderId="10" xfId="8" applyNumberFormat="1" applyFont="1" applyBorder="1" applyAlignment="1" applyProtection="1">
      <alignment vertical="top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35" applyFont="1" applyFill="1" applyBorder="1" applyAlignment="1">
      <alignment horizontal="center" vertical="center" wrapText="1"/>
    </xf>
    <xf numFmtId="0" fontId="11" fillId="0" borderId="3" xfId="8" applyFont="1" applyBorder="1" applyAlignment="1">
      <alignment horizontal="left" vertical="top"/>
    </xf>
    <xf numFmtId="4" fontId="11" fillId="0" borderId="9" xfId="25" applyNumberFormat="1" applyFont="1" applyFill="1" applyBorder="1" applyAlignment="1" applyProtection="1">
      <alignment vertical="top"/>
      <protection locked="0"/>
    </xf>
    <xf numFmtId="0" fontId="12" fillId="0" borderId="0" xfId="8" applyFont="1" applyAlignment="1">
      <alignment horizontal="left" vertical="top" wrapText="1" indent="1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 wrapText="1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0" fontId="12" fillId="0" borderId="0" xfId="45" applyFont="1" applyAlignment="1">
      <alignment horizontal="left" vertical="top" wrapText="1" indent="1"/>
    </xf>
    <xf numFmtId="0" fontId="12" fillId="0" borderId="0" xfId="8" applyFont="1" applyAlignment="1">
      <alignment horizontal="left" vertical="top" wrapText="1"/>
    </xf>
    <xf numFmtId="0" fontId="11" fillId="0" borderId="3" xfId="45" applyFont="1" applyBorder="1" applyAlignment="1">
      <alignment vertical="top"/>
    </xf>
    <xf numFmtId="4" fontId="11" fillId="0" borderId="11" xfId="8" applyNumberFormat="1" applyFont="1" applyBorder="1" applyAlignment="1" applyProtection="1">
      <alignment vertical="top"/>
      <protection locked="0"/>
    </xf>
    <xf numFmtId="0" fontId="11" fillId="0" borderId="6" xfId="8" applyFont="1" applyBorder="1" applyAlignment="1">
      <alignment horizontal="center" vertical="top" wrapText="1"/>
    </xf>
    <xf numFmtId="4" fontId="11" fillId="0" borderId="7" xfId="8" applyNumberFormat="1" applyFont="1" applyBorder="1" applyAlignment="1" applyProtection="1">
      <alignment vertical="top"/>
      <protection locked="0"/>
    </xf>
    <xf numFmtId="0" fontId="10" fillId="0" borderId="0" xfId="40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 wrapText="1"/>
      <protection locked="0"/>
    </xf>
    <xf numFmtId="0" fontId="10" fillId="2" borderId="0" xfId="8" applyFont="1" applyFill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8" applyFont="1" applyAlignment="1" applyProtection="1">
      <alignment horizontal="center" vertical="top" wrapText="1"/>
      <protection locked="0"/>
    </xf>
    <xf numFmtId="0" fontId="10" fillId="0" borderId="0" xfId="0" applyFont="1" applyBorder="1" applyAlignment="1">
      <alignment horizontal="center" wrapText="1"/>
    </xf>
    <xf numFmtId="0" fontId="9" fillId="2" borderId="2" xfId="40" applyFont="1" applyFill="1" applyBorder="1" applyAlignment="1" applyProtection="1">
      <alignment horizontal="center" vertical="top" wrapText="1"/>
      <protection locked="0"/>
    </xf>
    <xf numFmtId="0" fontId="9" fillId="2" borderId="8" xfId="40" applyFont="1" applyFill="1" applyBorder="1" applyAlignment="1" applyProtection="1">
      <alignment horizontal="center" vertical="top"/>
      <protection locked="0"/>
    </xf>
    <xf numFmtId="0" fontId="9" fillId="2" borderId="1" xfId="40" applyFont="1" applyFill="1" applyBorder="1" applyAlignment="1" applyProtection="1">
      <alignment horizontal="center" vertical="top"/>
      <protection locked="0"/>
    </xf>
    <xf numFmtId="0" fontId="10" fillId="0" borderId="0" xfId="40" applyFont="1" applyAlignment="1" applyProtection="1">
      <alignment horizontal="center" vertical="top" wrapText="1"/>
      <protection locked="0"/>
    </xf>
    <xf numFmtId="0" fontId="11" fillId="2" borderId="9" xfId="8" applyFont="1" applyFill="1" applyBorder="1" applyAlignment="1">
      <alignment horizontal="center" vertical="center" wrapText="1"/>
    </xf>
    <xf numFmtId="0" fontId="11" fillId="2" borderId="10" xfId="8" applyFont="1" applyFill="1" applyBorder="1" applyAlignment="1">
      <alignment horizontal="center" vertical="center" wrapText="1"/>
    </xf>
    <xf numFmtId="0" fontId="11" fillId="2" borderId="5" xfId="8" applyFont="1" applyFill="1" applyBorder="1" applyAlignment="1" applyProtection="1">
      <alignment horizontal="center" vertical="center"/>
      <protection locked="0"/>
    </xf>
    <xf numFmtId="0" fontId="11" fillId="2" borderId="6" xfId="8" applyFont="1" applyFill="1" applyBorder="1" applyAlignment="1" applyProtection="1">
      <alignment horizontal="center" vertical="center"/>
      <protection locked="0"/>
    </xf>
    <xf numFmtId="0" fontId="11" fillId="2" borderId="7" xfId="8" applyFont="1" applyFill="1" applyBorder="1" applyAlignment="1" applyProtection="1">
      <alignment horizontal="center" vertical="center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2 7" xfId="33"/>
    <cellStyle name="Millares 2 8" xfId="38"/>
    <cellStyle name="Millares 2 9" xfId="43"/>
    <cellStyle name="Millares 3" xfId="6"/>
    <cellStyle name="Millares 3 2" xfId="24"/>
    <cellStyle name="Millares 3 3" xfId="29"/>
    <cellStyle name="Millares 3 4" xfId="19"/>
    <cellStyle name="Millares 3 5" xfId="34"/>
    <cellStyle name="Millares 3 6" xfId="39"/>
    <cellStyle name="Millares 3 7" xfId="44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2 6" xfId="35"/>
    <cellStyle name="Normal 2 7" xfId="40"/>
    <cellStyle name="Normal 2 8" xfId="45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2 5" xfId="37"/>
    <cellStyle name="Normal 6 2 6" xfId="42"/>
    <cellStyle name="Normal 6 2 7" xfId="47"/>
    <cellStyle name="Normal 6 3" xfId="26"/>
    <cellStyle name="Normal 6 4" xfId="31"/>
    <cellStyle name="Normal 6 5" xfId="21"/>
    <cellStyle name="Normal 6 6" xfId="36"/>
    <cellStyle name="Normal 6 7" xfId="41"/>
    <cellStyle name="Normal 6 8" xfId="4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tabSelected="1" topLeftCell="A12" zoomScaleNormal="100" workbookViewId="0">
      <selection activeCell="A49" sqref="A49:H60"/>
    </sheetView>
  </sheetViews>
  <sheetFormatPr baseColWidth="10" defaultColWidth="12" defaultRowHeight="10.5" x14ac:dyDescent="0.2"/>
  <cols>
    <col min="1" max="1" width="62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7" ht="49.5" customHeight="1" x14ac:dyDescent="0.2">
      <c r="A1" s="49" t="s">
        <v>22</v>
      </c>
      <c r="B1" s="50"/>
      <c r="C1" s="50"/>
      <c r="D1" s="50"/>
      <c r="E1" s="50"/>
      <c r="F1" s="50"/>
      <c r="G1" s="51"/>
    </row>
    <row r="2" spans="1:7" s="3" customFormat="1" x14ac:dyDescent="0.2">
      <c r="A2" s="2"/>
      <c r="B2" s="55" t="s">
        <v>19</v>
      </c>
      <c r="C2" s="56"/>
      <c r="D2" s="56"/>
      <c r="E2" s="56"/>
      <c r="F2" s="57"/>
      <c r="G2" s="53" t="s">
        <v>4</v>
      </c>
    </row>
    <row r="3" spans="1:7" s="9" customFormat="1" ht="24.95" customHeight="1" x14ac:dyDescent="0.2">
      <c r="A3" s="4" t="s">
        <v>18</v>
      </c>
      <c r="B3" s="5" t="s">
        <v>0</v>
      </c>
      <c r="C3" s="6" t="s">
        <v>20</v>
      </c>
      <c r="D3" s="7" t="s">
        <v>1</v>
      </c>
      <c r="E3" s="7" t="s">
        <v>2</v>
      </c>
      <c r="F3" s="8" t="s">
        <v>3</v>
      </c>
      <c r="G3" s="54"/>
    </row>
    <row r="4" spans="1:7" x14ac:dyDescent="0.2">
      <c r="A4" s="10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12" t="s">
        <v>6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x14ac:dyDescent="0.2">
      <c r="A6" s="10" t="s">
        <v>7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</row>
    <row r="7" spans="1:7" x14ac:dyDescent="0.2">
      <c r="A7" s="10" t="s">
        <v>8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x14ac:dyDescent="0.2">
      <c r="A8" s="10" t="s">
        <v>9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2">
      <c r="A9" s="12" t="s">
        <v>10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ht="21" x14ac:dyDescent="0.2">
      <c r="A10" s="10" t="s">
        <v>11</v>
      </c>
      <c r="B10" s="13">
        <v>33820.03</v>
      </c>
      <c r="C10" s="13">
        <v>115373.77</v>
      </c>
      <c r="D10" s="13">
        <v>149193.79999999999</v>
      </c>
      <c r="E10" s="13">
        <v>149193.76</v>
      </c>
      <c r="F10" s="13">
        <v>149193.76</v>
      </c>
      <c r="G10" s="13">
        <f>F10-B10</f>
        <v>115373.73000000001</v>
      </c>
    </row>
    <row r="11" spans="1:7" ht="21" x14ac:dyDescent="0.2">
      <c r="A11" s="14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ref="G11:G13" si="0">F11-B11</f>
        <v>0</v>
      </c>
    </row>
    <row r="12" spans="1:7" ht="21" x14ac:dyDescent="0.2">
      <c r="A12" s="10" t="s">
        <v>12</v>
      </c>
      <c r="B12" s="13">
        <f>2504685.2</f>
        <v>2504685.2000000002</v>
      </c>
      <c r="C12" s="13">
        <v>80814.8</v>
      </c>
      <c r="D12" s="13">
        <v>2585500</v>
      </c>
      <c r="E12" s="13">
        <v>2585499.9</v>
      </c>
      <c r="F12" s="13">
        <v>2585499.9</v>
      </c>
      <c r="G12" s="13">
        <f t="shared" si="0"/>
        <v>80814.699999999721</v>
      </c>
    </row>
    <row r="13" spans="1:7" x14ac:dyDescent="0.2">
      <c r="A13" s="10" t="s">
        <v>13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f t="shared" si="0"/>
        <v>0</v>
      </c>
    </row>
    <row r="14" spans="1:7" x14ac:dyDescent="0.2">
      <c r="B14" s="15"/>
      <c r="C14" s="15"/>
      <c r="D14" s="15"/>
      <c r="E14" s="15"/>
      <c r="F14" s="15"/>
      <c r="G14" s="15"/>
    </row>
    <row r="15" spans="1:7" x14ac:dyDescent="0.2">
      <c r="A15" s="16" t="s">
        <v>14</v>
      </c>
      <c r="B15" s="17">
        <f>B13+B12+SUM(B4:B11)</f>
        <v>2538505.23</v>
      </c>
      <c r="C15" s="17">
        <f>C13+C12+SUM(C4:C11)</f>
        <v>196188.57</v>
      </c>
      <c r="D15" s="17">
        <f>B15+C15</f>
        <v>2734693.8</v>
      </c>
      <c r="E15" s="17">
        <f t="shared" ref="E15:F15" si="1">E13+E12+SUM(E4:E11)</f>
        <v>2734693.66</v>
      </c>
      <c r="F15" s="17">
        <f t="shared" si="1"/>
        <v>2734693.66</v>
      </c>
      <c r="G15" s="17">
        <f>F15-B15</f>
        <v>196188.43000000017</v>
      </c>
    </row>
    <row r="16" spans="1:7" x14ac:dyDescent="0.2">
      <c r="A16" s="18"/>
      <c r="B16" s="19"/>
      <c r="C16" s="19"/>
      <c r="D16" s="20"/>
      <c r="E16" s="21" t="s">
        <v>21</v>
      </c>
      <c r="F16" s="22"/>
      <c r="G16" s="23">
        <f xml:space="preserve"> IF(G15&gt;0,G15,0)</f>
        <v>196188.43000000017</v>
      </c>
    </row>
    <row r="17" spans="1:7" ht="10.5" customHeight="1" x14ac:dyDescent="0.2">
      <c r="A17" s="24"/>
      <c r="B17" s="55" t="s">
        <v>19</v>
      </c>
      <c r="C17" s="56"/>
      <c r="D17" s="56"/>
      <c r="E17" s="56"/>
      <c r="F17" s="57"/>
      <c r="G17" s="53" t="s">
        <v>4</v>
      </c>
    </row>
    <row r="18" spans="1:7" ht="21" x14ac:dyDescent="0.2">
      <c r="A18" s="25" t="s">
        <v>18</v>
      </c>
      <c r="B18" s="5" t="s">
        <v>0</v>
      </c>
      <c r="C18" s="6" t="s">
        <v>20</v>
      </c>
      <c r="D18" s="7" t="s">
        <v>1</v>
      </c>
      <c r="E18" s="7" t="s">
        <v>2</v>
      </c>
      <c r="F18" s="8" t="s">
        <v>3</v>
      </c>
      <c r="G18" s="54"/>
    </row>
    <row r="19" spans="1:7" x14ac:dyDescent="0.2">
      <c r="A19" s="26" t="s">
        <v>15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">
      <c r="A20" s="28" t="s">
        <v>5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">
      <c r="A21" s="28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8" t="s">
        <v>7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</row>
    <row r="23" spans="1:7" x14ac:dyDescent="0.2">
      <c r="A23" s="28" t="s">
        <v>8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</row>
    <row r="24" spans="1:7" ht="11.25" x14ac:dyDescent="0.2">
      <c r="A24" s="28" t="s">
        <v>23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</row>
    <row r="25" spans="1:7" ht="11.25" x14ac:dyDescent="0.2">
      <c r="A25" s="28" t="s">
        <v>24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ht="21" x14ac:dyDescent="0.2">
      <c r="A26" s="28" t="s">
        <v>16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</row>
    <row r="27" spans="1:7" ht="21" x14ac:dyDescent="0.2">
      <c r="A27" s="28" t="s">
        <v>12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</row>
    <row r="28" spans="1:7" x14ac:dyDescent="0.2">
      <c r="A28" s="28"/>
      <c r="B28" s="30"/>
      <c r="C28" s="30"/>
      <c r="D28" s="30"/>
      <c r="E28" s="30"/>
      <c r="F28" s="30"/>
      <c r="G28" s="30"/>
    </row>
    <row r="29" spans="1:7" ht="42" x14ac:dyDescent="0.2">
      <c r="A29" s="31" t="s">
        <v>17</v>
      </c>
      <c r="B29" s="32">
        <v>2538505.23</v>
      </c>
      <c r="C29" s="32">
        <f>SUM(C30:C33)</f>
        <v>196188.57</v>
      </c>
      <c r="D29" s="32">
        <f>SUM(D30:D33)</f>
        <v>2734693.8</v>
      </c>
      <c r="E29" s="32">
        <f>SUM(E30:E33)</f>
        <v>2734693.66</v>
      </c>
      <c r="F29" s="32">
        <f>SUM(F30:F33)</f>
        <v>2734693.66</v>
      </c>
      <c r="G29" s="32">
        <f>F29-B29</f>
        <v>196188.43000000017</v>
      </c>
    </row>
    <row r="30" spans="1:7" x14ac:dyDescent="0.2">
      <c r="A30" s="28" t="s">
        <v>6</v>
      </c>
      <c r="B30" s="29">
        <v>0</v>
      </c>
      <c r="C30" s="33">
        <v>0</v>
      </c>
      <c r="D30" s="33">
        <v>0</v>
      </c>
      <c r="E30" s="33">
        <v>0</v>
      </c>
      <c r="F30" s="33">
        <v>0</v>
      </c>
      <c r="G30" s="33">
        <f>F30-B30</f>
        <v>0</v>
      </c>
    </row>
    <row r="31" spans="1:7" x14ac:dyDescent="0.2">
      <c r="A31" s="34" t="s">
        <v>9</v>
      </c>
      <c r="B31" s="33">
        <v>0</v>
      </c>
      <c r="C31" s="33">
        <v>0</v>
      </c>
      <c r="D31" s="33">
        <v>0</v>
      </c>
      <c r="E31" s="33">
        <v>0</v>
      </c>
      <c r="F31" s="33">
        <v>0</v>
      </c>
      <c r="G31" s="33">
        <f t="shared" ref="G31:G33" si="2">F31-B31</f>
        <v>0</v>
      </c>
    </row>
    <row r="32" spans="1:7" ht="21.75" x14ac:dyDescent="0.2">
      <c r="A32" s="28" t="s">
        <v>25</v>
      </c>
      <c r="B32" s="29">
        <v>33820.03</v>
      </c>
      <c r="C32" s="33">
        <v>115373.77</v>
      </c>
      <c r="D32" s="33">
        <v>149193.79999999999</v>
      </c>
      <c r="E32" s="33">
        <v>149193.76</v>
      </c>
      <c r="F32" s="33">
        <v>149193.76</v>
      </c>
      <c r="G32" s="33">
        <f t="shared" si="2"/>
        <v>115373.73000000001</v>
      </c>
    </row>
    <row r="33" spans="1:7" ht="21" x14ac:dyDescent="0.2">
      <c r="A33" s="28" t="s">
        <v>12</v>
      </c>
      <c r="B33" s="29">
        <v>2504685.2000000002</v>
      </c>
      <c r="C33" s="13">
        <v>80814.8</v>
      </c>
      <c r="D33" s="33">
        <v>2585500</v>
      </c>
      <c r="E33" s="13">
        <v>2585499.9</v>
      </c>
      <c r="F33" s="13">
        <v>2585499.9</v>
      </c>
      <c r="G33" s="33">
        <f t="shared" si="2"/>
        <v>80814.699999999721</v>
      </c>
    </row>
    <row r="34" spans="1:7" x14ac:dyDescent="0.2">
      <c r="A34" s="35"/>
      <c r="B34" s="33"/>
      <c r="C34" s="33"/>
      <c r="D34" s="33"/>
      <c r="E34" s="33"/>
      <c r="F34" s="33"/>
      <c r="G34" s="33"/>
    </row>
    <row r="35" spans="1:7" x14ac:dyDescent="0.2">
      <c r="A35" s="36" t="s">
        <v>13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</row>
    <row r="36" spans="1:7" x14ac:dyDescent="0.2">
      <c r="A36" s="28" t="s">
        <v>13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2">
      <c r="A37" s="28"/>
      <c r="B37" s="37"/>
      <c r="C37" s="37"/>
      <c r="D37" s="37"/>
      <c r="E37" s="37"/>
      <c r="F37" s="37"/>
      <c r="G37" s="37"/>
    </row>
    <row r="38" spans="1:7" x14ac:dyDescent="0.2">
      <c r="A38" s="38" t="s">
        <v>14</v>
      </c>
      <c r="B38" s="17">
        <v>2538505.23</v>
      </c>
      <c r="C38" s="17">
        <f>SUM(C29+C35+C36)</f>
        <v>196188.57</v>
      </c>
      <c r="D38" s="17">
        <f t="shared" ref="D38:F38" si="3">SUM(D29+D35+D36)</f>
        <v>2734693.8</v>
      </c>
      <c r="E38" s="17">
        <f t="shared" si="3"/>
        <v>2734693.66</v>
      </c>
      <c r="F38" s="17">
        <f t="shared" si="3"/>
        <v>2734693.66</v>
      </c>
      <c r="G38" s="17">
        <f>SUM(G29+G35+G36)</f>
        <v>196188.43000000017</v>
      </c>
    </row>
    <row r="39" spans="1:7" x14ac:dyDescent="0.2">
      <c r="A39" s="18"/>
      <c r="B39" s="19"/>
      <c r="C39" s="19"/>
      <c r="D39" s="19"/>
      <c r="E39" s="21" t="s">
        <v>21</v>
      </c>
      <c r="F39" s="39"/>
      <c r="G39" s="23">
        <f xml:space="preserve"> IF(G38&gt;0,G38,0)</f>
        <v>196188.43000000017</v>
      </c>
    </row>
    <row r="41" spans="1:7" ht="11.25" x14ac:dyDescent="0.2">
      <c r="A41" s="40" t="s">
        <v>26</v>
      </c>
    </row>
    <row r="42" spans="1:7" ht="11.25" x14ac:dyDescent="0.2">
      <c r="A42" s="40" t="s">
        <v>27</v>
      </c>
    </row>
    <row r="43" spans="1:7" ht="11.25" customHeight="1" x14ac:dyDescent="0.2">
      <c r="A43" s="52" t="s">
        <v>28</v>
      </c>
      <c r="B43" s="52"/>
      <c r="C43" s="52"/>
      <c r="D43" s="52"/>
      <c r="E43" s="52"/>
      <c r="F43" s="52"/>
      <c r="G43" s="52"/>
    </row>
    <row r="44" spans="1:7" x14ac:dyDescent="0.2">
      <c r="A44" s="52"/>
      <c r="B44" s="52"/>
      <c r="C44" s="52"/>
      <c r="D44" s="52"/>
      <c r="E44" s="52"/>
      <c r="F44" s="52"/>
      <c r="G44" s="52"/>
    </row>
    <row r="45" spans="1:7" x14ac:dyDescent="0.2">
      <c r="A45" s="52"/>
      <c r="B45" s="52"/>
      <c r="C45" s="52"/>
      <c r="D45" s="52"/>
      <c r="E45" s="52"/>
      <c r="F45" s="52"/>
      <c r="G45" s="52"/>
    </row>
    <row r="46" spans="1:7" ht="42" customHeight="1" x14ac:dyDescent="0.2">
      <c r="A46" s="52"/>
      <c r="B46" s="52"/>
      <c r="C46" s="52"/>
      <c r="D46" s="52"/>
      <c r="E46" s="52"/>
      <c r="F46" s="52"/>
      <c r="G46" s="52"/>
    </row>
    <row r="47" spans="1:7" ht="34.5" customHeight="1" x14ac:dyDescent="0.2">
      <c r="A47" s="52"/>
      <c r="B47" s="52"/>
      <c r="C47" s="52"/>
      <c r="D47" s="52"/>
      <c r="E47" s="52"/>
      <c r="F47" s="52"/>
      <c r="G47" s="52"/>
    </row>
    <row r="48" spans="1:7" x14ac:dyDescent="0.2">
      <c r="A48" s="52"/>
      <c r="B48" s="52"/>
      <c r="C48" s="52"/>
      <c r="D48" s="52"/>
      <c r="E48" s="52"/>
      <c r="F48" s="52"/>
      <c r="G48" s="52"/>
    </row>
    <row r="49" spans="1:8" ht="15" customHeight="1" x14ac:dyDescent="0.2">
      <c r="A49" s="43" t="s">
        <v>29</v>
      </c>
      <c r="B49" s="43"/>
      <c r="C49" s="43"/>
      <c r="D49" s="43"/>
      <c r="E49" s="43"/>
      <c r="F49" s="43"/>
      <c r="G49" s="43"/>
    </row>
    <row r="50" spans="1:8" ht="11.25" customHeight="1" x14ac:dyDescent="0.2">
      <c r="A50" s="44" t="s">
        <v>30</v>
      </c>
      <c r="B50" s="44"/>
      <c r="C50" s="44"/>
      <c r="D50" s="44"/>
      <c r="E50" s="44"/>
      <c r="F50" s="44"/>
      <c r="G50" s="44"/>
    </row>
    <row r="51" spans="1:8" ht="12" customHeight="1" x14ac:dyDescent="0.2">
      <c r="A51" s="42"/>
      <c r="B51" s="42"/>
      <c r="C51" s="42"/>
      <c r="D51" s="42"/>
      <c r="E51" s="42"/>
      <c r="F51" s="42"/>
      <c r="G51" s="42"/>
      <c r="H51" s="42"/>
    </row>
    <row r="52" spans="1:8" ht="89.25" customHeight="1" x14ac:dyDescent="0.2">
      <c r="A52" s="47"/>
      <c r="B52" s="47"/>
      <c r="C52" s="47"/>
      <c r="D52" s="47"/>
      <c r="E52" s="47"/>
      <c r="F52" s="47"/>
      <c r="G52" s="47"/>
      <c r="H52" s="47"/>
    </row>
    <row r="53" spans="1:8" ht="11.25" customHeight="1" x14ac:dyDescent="0.15">
      <c r="A53" s="45" t="s">
        <v>31</v>
      </c>
      <c r="B53" s="45"/>
      <c r="C53" s="45"/>
      <c r="D53" s="45"/>
      <c r="E53" s="45"/>
      <c r="F53" s="45"/>
      <c r="G53" s="45"/>
      <c r="H53" s="45"/>
    </row>
    <row r="54" spans="1:8" ht="11.25" customHeight="1" x14ac:dyDescent="0.15">
      <c r="A54" s="46" t="s">
        <v>32</v>
      </c>
      <c r="B54" s="46"/>
      <c r="C54" s="46"/>
      <c r="D54" s="46"/>
      <c r="E54" s="46"/>
      <c r="F54" s="46"/>
      <c r="G54" s="46"/>
      <c r="H54" s="46"/>
    </row>
    <row r="55" spans="1:8" ht="11.25" customHeight="1" x14ac:dyDescent="0.2">
      <c r="A55" s="42"/>
      <c r="B55" s="42"/>
      <c r="C55" s="42"/>
      <c r="D55" s="42"/>
      <c r="E55" s="42"/>
      <c r="F55" s="42"/>
      <c r="G55" s="42"/>
      <c r="H55" s="42"/>
    </row>
    <row r="56" spans="1:8" ht="11.25" customHeight="1" x14ac:dyDescent="0.2">
      <c r="A56" s="41"/>
      <c r="B56" s="41"/>
      <c r="C56" s="41"/>
      <c r="D56" s="41"/>
      <c r="E56" s="41"/>
      <c r="F56" s="41"/>
      <c r="G56" s="41"/>
      <c r="H56" s="41"/>
    </row>
    <row r="57" spans="1:8" ht="64.5" customHeight="1" x14ac:dyDescent="0.2">
      <c r="A57" s="41"/>
      <c r="B57" s="41"/>
      <c r="C57" s="41"/>
      <c r="D57" s="41"/>
      <c r="E57" s="41"/>
      <c r="F57" s="41"/>
      <c r="G57" s="41"/>
      <c r="H57" s="41"/>
    </row>
    <row r="58" spans="1:8" ht="12" customHeight="1" x14ac:dyDescent="0.15">
      <c r="A58" s="45" t="s">
        <v>33</v>
      </c>
      <c r="B58" s="45"/>
      <c r="C58" s="45"/>
      <c r="D58" s="45"/>
      <c r="E58" s="45"/>
      <c r="F58" s="45"/>
      <c r="G58" s="45"/>
      <c r="H58" s="45"/>
    </row>
    <row r="59" spans="1:8" ht="12" customHeight="1" x14ac:dyDescent="0.15">
      <c r="A59" s="48" t="s">
        <v>34</v>
      </c>
      <c r="B59" s="48"/>
      <c r="C59" s="48"/>
      <c r="D59" s="48"/>
      <c r="E59" s="48"/>
      <c r="F59" s="48"/>
      <c r="G59" s="48"/>
      <c r="H59" s="48"/>
    </row>
    <row r="60" spans="1:8" ht="11.25" customHeight="1" x14ac:dyDescent="0.2">
      <c r="A60" s="42"/>
      <c r="B60" s="42"/>
      <c r="C60" s="42"/>
      <c r="D60" s="42"/>
      <c r="E60" s="42"/>
      <c r="F60" s="42"/>
      <c r="G60" s="42"/>
      <c r="H60" s="42"/>
    </row>
  </sheetData>
  <sheetProtection formatCells="0" formatColumns="0" formatRows="0" insertRows="0" autoFilter="0"/>
  <mergeCells count="16">
    <mergeCell ref="A1:G1"/>
    <mergeCell ref="A43:G48"/>
    <mergeCell ref="G2:G3"/>
    <mergeCell ref="G17:G18"/>
    <mergeCell ref="B2:F2"/>
    <mergeCell ref="B17:F17"/>
    <mergeCell ref="A60:H60"/>
    <mergeCell ref="A49:G49"/>
    <mergeCell ref="A50:G50"/>
    <mergeCell ref="A51:H51"/>
    <mergeCell ref="A53:H53"/>
    <mergeCell ref="A54:H54"/>
    <mergeCell ref="A52:H52"/>
    <mergeCell ref="A58:H58"/>
    <mergeCell ref="A55:H55"/>
    <mergeCell ref="A59:H59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C29:E29 B15:C15 F29:G29 C38:D38 E15:G15 G10:G13 B12 G16 G38:G39 E38:F38 G30:G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2026-01-14T20:01:46Z</cp:lastPrinted>
  <dcterms:created xsi:type="dcterms:W3CDTF">2012-12-11T20:48:19Z</dcterms:created>
  <dcterms:modified xsi:type="dcterms:W3CDTF">2026-01-14T22:15:46Z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