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025-CASA-DE-LA-CULTURA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1" r:id="rId10"/>
    <sheet name="Formato 7 b)" sheetId="12" r:id="rId11"/>
    <sheet name="Formato 7 c)" sheetId="13" r:id="rId12"/>
    <sheet name="Formato 7 d)" sheetId="14" r:id="rId13"/>
    <sheet name="Formato 8" sheetId="15" r:id="rId14"/>
  </sheets>
  <externalReferences>
    <externalReference r:id="rId15"/>
    <externalReference r:id="rId16"/>
  </externalReferences>
  <definedNames>
    <definedName name="ENTE_PUBLICO">'[1]Info General'!$C$6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G157" i="7"/>
  <c r="G156" i="7"/>
  <c r="G155" i="7"/>
  <c r="G154" i="7"/>
  <c r="G153" i="7"/>
  <c r="G152" i="7"/>
  <c r="G150" i="7" s="1"/>
  <c r="G151" i="7"/>
  <c r="F150" i="7"/>
  <c r="E150" i="7"/>
  <c r="D150" i="7"/>
  <c r="C150" i="7"/>
  <c r="B150" i="7"/>
  <c r="G149" i="7"/>
  <c r="G148" i="7"/>
  <c r="G147" i="7"/>
  <c r="G146" i="7" s="1"/>
  <c r="F146" i="7"/>
  <c r="E146" i="7"/>
  <c r="D146" i="7"/>
  <c r="C146" i="7"/>
  <c r="B146" i="7"/>
  <c r="G145" i="7"/>
  <c r="G144" i="7"/>
  <c r="G143" i="7"/>
  <c r="G142" i="7"/>
  <c r="G141" i="7"/>
  <c r="G140" i="7"/>
  <c r="G139" i="7"/>
  <c r="G138" i="7"/>
  <c r="G137" i="7" s="1"/>
  <c r="F137" i="7"/>
  <c r="E137" i="7"/>
  <c r="D137" i="7"/>
  <c r="C137" i="7"/>
  <c r="B137" i="7"/>
  <c r="G136" i="7"/>
  <c r="G135" i="7"/>
  <c r="G133" i="7" s="1"/>
  <c r="G134" i="7"/>
  <c r="F133" i="7"/>
  <c r="E133" i="7"/>
  <c r="D133" i="7"/>
  <c r="C133" i="7"/>
  <c r="B133" i="7"/>
  <c r="G132" i="7"/>
  <c r="G131" i="7"/>
  <c r="G130" i="7"/>
  <c r="G129" i="7"/>
  <c r="G128" i="7"/>
  <c r="G127" i="7"/>
  <c r="G126" i="7"/>
  <c r="G125" i="7"/>
  <c r="G124" i="7"/>
  <c r="G123" i="7" s="1"/>
  <c r="F123" i="7"/>
  <c r="E123" i="7"/>
  <c r="D123" i="7"/>
  <c r="C123" i="7"/>
  <c r="B123" i="7"/>
  <c r="G122" i="7"/>
  <c r="G121" i="7"/>
  <c r="G120" i="7"/>
  <c r="G119" i="7"/>
  <c r="G118" i="7"/>
  <c r="G117" i="7"/>
  <c r="G116" i="7"/>
  <c r="G115" i="7"/>
  <c r="G114" i="7"/>
  <c r="G113" i="7"/>
  <c r="F113" i="7"/>
  <c r="E113" i="7"/>
  <c r="D113" i="7"/>
  <c r="C113" i="7"/>
  <c r="C84" i="7" s="1"/>
  <c r="B113" i="7"/>
  <c r="G112" i="7"/>
  <c r="G111" i="7"/>
  <c r="G110" i="7"/>
  <c r="G109" i="7"/>
  <c r="G108" i="7"/>
  <c r="G107" i="7"/>
  <c r="G106" i="7"/>
  <c r="G105" i="7"/>
  <c r="G104" i="7"/>
  <c r="G103" i="7" s="1"/>
  <c r="F103" i="7"/>
  <c r="E103" i="7"/>
  <c r="D103" i="7"/>
  <c r="C103" i="7"/>
  <c r="B103" i="7"/>
  <c r="G102" i="7"/>
  <c r="G101" i="7"/>
  <c r="G100" i="7"/>
  <c r="G99" i="7"/>
  <c r="G98" i="7"/>
  <c r="G97" i="7"/>
  <c r="G96" i="7"/>
  <c r="G95" i="7"/>
  <c r="G93" i="7" s="1"/>
  <c r="G94" i="7"/>
  <c r="F93" i="7"/>
  <c r="E93" i="7"/>
  <c r="E84" i="7" s="1"/>
  <c r="D93" i="7"/>
  <c r="C93" i="7"/>
  <c r="B93" i="7"/>
  <c r="G92" i="7"/>
  <c r="G91" i="7"/>
  <c r="G90" i="7"/>
  <c r="G89" i="7"/>
  <c r="G88" i="7"/>
  <c r="G87" i="7"/>
  <c r="G86" i="7"/>
  <c r="G85" i="7" s="1"/>
  <c r="F85" i="7"/>
  <c r="F84" i="7" s="1"/>
  <c r="E85" i="7"/>
  <c r="D85" i="7"/>
  <c r="C85" i="7"/>
  <c r="B85" i="7"/>
  <c r="B84" i="7" s="1"/>
  <c r="D84" i="7"/>
  <c r="G82" i="7"/>
  <c r="G81" i="7"/>
  <c r="G80" i="7"/>
  <c r="G79" i="7"/>
  <c r="G78" i="7"/>
  <c r="G77" i="7"/>
  <c r="G75" i="7" s="1"/>
  <c r="G76" i="7"/>
  <c r="F75" i="7"/>
  <c r="E75" i="7"/>
  <c r="D75" i="7"/>
  <c r="C75" i="7"/>
  <c r="B75" i="7"/>
  <c r="G74" i="7"/>
  <c r="G73" i="7"/>
  <c r="G72" i="7"/>
  <c r="G71" i="7" s="1"/>
  <c r="F71" i="7"/>
  <c r="E71" i="7"/>
  <c r="D71" i="7"/>
  <c r="C71" i="7"/>
  <c r="B71" i="7"/>
  <c r="G70" i="7"/>
  <c r="G69" i="7"/>
  <c r="G68" i="7"/>
  <c r="G67" i="7"/>
  <c r="G66" i="7"/>
  <c r="G65" i="7"/>
  <c r="G64" i="7"/>
  <c r="G63" i="7"/>
  <c r="G62" i="7" s="1"/>
  <c r="F62" i="7"/>
  <c r="E62" i="7"/>
  <c r="D62" i="7"/>
  <c r="C62" i="7"/>
  <c r="B62" i="7"/>
  <c r="G61" i="7"/>
  <c r="G60" i="7"/>
  <c r="G58" i="7" s="1"/>
  <c r="G59" i="7"/>
  <c r="F58" i="7"/>
  <c r="E58" i="7"/>
  <c r="D58" i="7"/>
  <c r="C58" i="7"/>
  <c r="B58" i="7"/>
  <c r="G57" i="7"/>
  <c r="G56" i="7"/>
  <c r="G55" i="7"/>
  <c r="G54" i="7"/>
  <c r="G53" i="7"/>
  <c r="G52" i="7"/>
  <c r="G51" i="7"/>
  <c r="G50" i="7"/>
  <c r="G49" i="7"/>
  <c r="G48" i="7" s="1"/>
  <c r="F48" i="7"/>
  <c r="E48" i="7"/>
  <c r="D48" i="7"/>
  <c r="C48" i="7"/>
  <c r="B48" i="7"/>
  <c r="G47" i="7"/>
  <c r="G46" i="7"/>
  <c r="G45" i="7"/>
  <c r="G44" i="7"/>
  <c r="G43" i="7"/>
  <c r="G42" i="7"/>
  <c r="G41" i="7"/>
  <c r="G40" i="7"/>
  <c r="G39" i="7"/>
  <c r="G38" i="7"/>
  <c r="F38" i="7"/>
  <c r="E38" i="7"/>
  <c r="D38" i="7"/>
  <c r="C38" i="7"/>
  <c r="C9" i="7" s="1"/>
  <c r="C159" i="7" s="1"/>
  <c r="B38" i="7"/>
  <c r="G37" i="7"/>
  <c r="G36" i="7"/>
  <c r="G35" i="7"/>
  <c r="G34" i="7"/>
  <c r="G33" i="7"/>
  <c r="G32" i="7"/>
  <c r="G31" i="7"/>
  <c r="G30" i="7"/>
  <c r="G29" i="7"/>
  <c r="G28" i="7" s="1"/>
  <c r="F28" i="7"/>
  <c r="E28" i="7"/>
  <c r="D28" i="7"/>
  <c r="C28" i="7"/>
  <c r="B28" i="7"/>
  <c r="G27" i="7"/>
  <c r="G26" i="7"/>
  <c r="G25" i="7"/>
  <c r="G24" i="7"/>
  <c r="G23" i="7"/>
  <c r="G22" i="7"/>
  <c r="G21" i="7"/>
  <c r="G20" i="7"/>
  <c r="G19" i="7"/>
  <c r="G18" i="7" s="1"/>
  <c r="F18" i="7"/>
  <c r="E18" i="7"/>
  <c r="E9" i="7" s="1"/>
  <c r="E159" i="7" s="1"/>
  <c r="D18" i="7"/>
  <c r="C18" i="7"/>
  <c r="B18" i="7"/>
  <c r="G17" i="7"/>
  <c r="G16" i="7"/>
  <c r="G15" i="7"/>
  <c r="G14" i="7"/>
  <c r="G13" i="7"/>
  <c r="G12" i="7"/>
  <c r="G11" i="7"/>
  <c r="G10" i="7" s="1"/>
  <c r="G9" i="7" s="1"/>
  <c r="F10" i="7"/>
  <c r="F9" i="7" s="1"/>
  <c r="E10" i="7"/>
  <c r="D10" i="7"/>
  <c r="C10" i="7"/>
  <c r="B10" i="7"/>
  <c r="B9" i="7" s="1"/>
  <c r="D9" i="7"/>
  <c r="D159" i="7" s="1"/>
  <c r="B159" i="7" l="1"/>
  <c r="F159" i="7"/>
  <c r="G84" i="7"/>
  <c r="G159" i="7" s="1"/>
  <c r="C47" i="2" l="1"/>
  <c r="B47" i="2"/>
  <c r="E37" i="6" l="1"/>
  <c r="A2" i="15"/>
  <c r="A2" i="12"/>
  <c r="B7" i="12"/>
  <c r="C7" i="12"/>
  <c r="D7" i="12"/>
  <c r="E7" i="12"/>
  <c r="E29" i="12" s="1"/>
  <c r="F7" i="12"/>
  <c r="G7" i="12"/>
  <c r="B18" i="12"/>
  <c r="C18" i="12"/>
  <c r="D18" i="12"/>
  <c r="E18" i="12"/>
  <c r="F18" i="12"/>
  <c r="G18" i="12"/>
  <c r="G75" i="9"/>
  <c r="G74" i="9"/>
  <c r="G73" i="9"/>
  <c r="G72" i="9"/>
  <c r="G70" i="9"/>
  <c r="G69" i="9"/>
  <c r="G68" i="9"/>
  <c r="G67" i="9"/>
  <c r="G66" i="9"/>
  <c r="G65" i="9"/>
  <c r="G64" i="9"/>
  <c r="G63" i="9"/>
  <c r="G62" i="9"/>
  <c r="G60" i="9"/>
  <c r="G59" i="9"/>
  <c r="G58" i="9"/>
  <c r="G57" i="9"/>
  <c r="G56" i="9"/>
  <c r="G55" i="9"/>
  <c r="G54" i="9"/>
  <c r="G52" i="9"/>
  <c r="G51" i="9"/>
  <c r="G50" i="9"/>
  <c r="G49" i="9"/>
  <c r="G48" i="9"/>
  <c r="G47" i="9"/>
  <c r="G46" i="9"/>
  <c r="G45" i="9"/>
  <c r="G41" i="9"/>
  <c r="G40" i="9"/>
  <c r="G39" i="9"/>
  <c r="G38" i="9"/>
  <c r="G36" i="9"/>
  <c r="G35" i="9"/>
  <c r="G34" i="9"/>
  <c r="G33" i="9"/>
  <c r="G32" i="9"/>
  <c r="G31" i="9"/>
  <c r="G30" i="9"/>
  <c r="G29" i="9"/>
  <c r="G28" i="9"/>
  <c r="G26" i="9"/>
  <c r="G25" i="9"/>
  <c r="G24" i="9"/>
  <c r="G22" i="9"/>
  <c r="G21" i="9"/>
  <c r="G20" i="9"/>
  <c r="G18" i="9"/>
  <c r="G17" i="9"/>
  <c r="G16" i="9"/>
  <c r="G15" i="9"/>
  <c r="G14" i="9"/>
  <c r="G13" i="9"/>
  <c r="G12" i="9"/>
  <c r="G11" i="9"/>
  <c r="B37" i="6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B9" i="2"/>
  <c r="F29" i="12" l="1"/>
  <c r="G29" i="12"/>
  <c r="D29" i="12"/>
  <c r="C29" i="12"/>
  <c r="C62" i="2"/>
  <c r="B62" i="2"/>
  <c r="B29" i="12"/>
  <c r="A5" i="10"/>
  <c r="A5" i="9"/>
  <c r="A5" i="8"/>
  <c r="A5" i="7"/>
  <c r="A4" i="6"/>
  <c r="A4" i="5"/>
  <c r="A4" i="3"/>
  <c r="A2" i="14" l="1"/>
  <c r="A2" i="13"/>
  <c r="A2" i="11"/>
  <c r="A2" i="10"/>
  <c r="A2" i="9"/>
  <c r="A2" i="8"/>
  <c r="A2" i="7"/>
  <c r="A2" i="6"/>
  <c r="A2" i="5"/>
  <c r="A2" i="4"/>
  <c r="C17" i="14"/>
  <c r="D17" i="14"/>
  <c r="E17" i="14"/>
  <c r="F17" i="14"/>
  <c r="G17" i="14"/>
  <c r="B17" i="14"/>
  <c r="C35" i="13"/>
  <c r="D35" i="13"/>
  <c r="E35" i="13"/>
  <c r="F35" i="13"/>
  <c r="G35" i="13"/>
  <c r="B35" i="13"/>
  <c r="D27" i="13"/>
  <c r="E27" i="13"/>
  <c r="F27" i="13"/>
  <c r="G27" i="13"/>
  <c r="C27" i="13"/>
  <c r="B27" i="13"/>
  <c r="C20" i="13"/>
  <c r="D20" i="13"/>
  <c r="E20" i="13"/>
  <c r="F20" i="13"/>
  <c r="G20" i="13"/>
  <c r="B20" i="13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C9" i="10" l="1"/>
  <c r="E9" i="10"/>
  <c r="D9" i="10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C19" i="9"/>
  <c r="D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74" i="6"/>
  <c r="G73" i="6"/>
  <c r="G68" i="6"/>
  <c r="G67" i="6" s="1"/>
  <c r="G61" i="6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59" i="6"/>
  <c r="F54" i="6"/>
  <c r="F45" i="6"/>
  <c r="F37" i="6"/>
  <c r="F28" i="6"/>
  <c r="F16" i="6"/>
  <c r="E75" i="6"/>
  <c r="E59" i="6"/>
  <c r="E54" i="6"/>
  <c r="E45" i="6"/>
  <c r="E28" i="6"/>
  <c r="E16" i="6"/>
  <c r="D75" i="6"/>
  <c r="D59" i="6"/>
  <c r="D54" i="6"/>
  <c r="D45" i="6"/>
  <c r="D37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59" i="6"/>
  <c r="C54" i="6"/>
  <c r="C45" i="6"/>
  <c r="C37" i="6"/>
  <c r="C28" i="6"/>
  <c r="C16" i="6"/>
  <c r="B75" i="6"/>
  <c r="B59" i="6"/>
  <c r="B54" i="6"/>
  <c r="B45" i="6"/>
  <c r="B28" i="6"/>
  <c r="B16" i="6"/>
  <c r="D64" i="5"/>
  <c r="C64" i="5"/>
  <c r="B64" i="5"/>
  <c r="D49" i="5"/>
  <c r="C49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F29" i="8" l="1"/>
  <c r="G75" i="6"/>
  <c r="G59" i="6"/>
  <c r="G28" i="6"/>
  <c r="D41" i="6"/>
  <c r="F8" i="3"/>
  <c r="F20" i="3" s="1"/>
  <c r="C8" i="3"/>
  <c r="C20" i="3" s="1"/>
  <c r="F65" i="6"/>
  <c r="E65" i="6"/>
  <c r="G27" i="9"/>
  <c r="C65" i="6"/>
  <c r="C9" i="9"/>
  <c r="E29" i="8"/>
  <c r="F41" i="6"/>
  <c r="C41" i="6"/>
  <c r="D8" i="3"/>
  <c r="D20" i="3" s="1"/>
  <c r="E79" i="2"/>
  <c r="F79" i="2"/>
  <c r="F47" i="2"/>
  <c r="F59" i="2" s="1"/>
  <c r="E47" i="2"/>
  <c r="E59" i="2" s="1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B41" i="6"/>
  <c r="B65" i="6"/>
  <c r="G54" i="6"/>
  <c r="D65" i="6"/>
  <c r="E41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45" i="6"/>
  <c r="G16" i="6"/>
  <c r="G37" i="6"/>
  <c r="E77" i="9" l="1"/>
  <c r="F70" i="6"/>
  <c r="E70" i="6"/>
  <c r="G41" i="6"/>
  <c r="G42" i="6" s="1"/>
  <c r="D70" i="6"/>
  <c r="C70" i="6"/>
  <c r="C77" i="9"/>
  <c r="G77" i="9"/>
  <c r="D77" i="9"/>
  <c r="G65" i="6"/>
  <c r="B70" i="6"/>
  <c r="E81" i="2"/>
  <c r="F81" i="2"/>
  <c r="B77" i="9"/>
  <c r="F77" i="9"/>
  <c r="G70" i="6" l="1"/>
  <c r="A2" i="3"/>
  <c r="G6" i="14"/>
  <c r="G28" i="14" s="1"/>
  <c r="F6" i="14"/>
  <c r="F28" i="14" s="1"/>
  <c r="E6" i="14"/>
  <c r="E28" i="14" s="1"/>
  <c r="D6" i="14"/>
  <c r="D28" i="14" s="1"/>
  <c r="C6" i="14"/>
  <c r="C28" i="14" s="1"/>
  <c r="B6" i="14"/>
  <c r="B28" i="14" s="1"/>
  <c r="G6" i="13"/>
  <c r="G30" i="13" s="1"/>
  <c r="F6" i="13"/>
  <c r="F30" i="13" s="1"/>
  <c r="E6" i="13"/>
  <c r="E30" i="13" s="1"/>
  <c r="D6" i="13"/>
  <c r="D30" i="13" s="1"/>
  <c r="C6" i="13"/>
  <c r="C30" i="13" s="1"/>
  <c r="B6" i="13"/>
  <c r="B30" i="13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6" i="11"/>
  <c r="F36" i="11"/>
  <c r="E36" i="11"/>
  <c r="D36" i="11"/>
  <c r="C36" i="11"/>
  <c r="B36" i="11"/>
  <c r="G28" i="11"/>
  <c r="F28" i="11"/>
  <c r="E28" i="11"/>
  <c r="D28" i="11"/>
  <c r="C28" i="11"/>
  <c r="B28" i="11"/>
  <c r="G21" i="11"/>
  <c r="F21" i="11"/>
  <c r="E21" i="11"/>
  <c r="D21" i="11"/>
  <c r="C21" i="11"/>
  <c r="B21" i="11"/>
  <c r="G7" i="11"/>
  <c r="F7" i="11"/>
  <c r="E7" i="11"/>
  <c r="D7" i="11"/>
  <c r="C7" i="11"/>
  <c r="B7" i="11"/>
  <c r="G16" i="10" l="1"/>
  <c r="G28" i="10"/>
  <c r="G12" i="10"/>
  <c r="G24" i="10"/>
  <c r="C31" i="11"/>
  <c r="G31" i="11"/>
  <c r="B31" i="11"/>
  <c r="F31" i="11"/>
  <c r="D31" i="11"/>
  <c r="E31" i="11"/>
  <c r="G9" i="10" l="1"/>
  <c r="G21" i="10"/>
  <c r="G33" i="10" s="1"/>
</calcChain>
</file>

<file path=xl/sharedStrings.xml><?xml version="1.0" encoding="utf-8"?>
<sst xmlns="http://schemas.openxmlformats.org/spreadsheetml/2006/main" count="790" uniqueCount="544">
  <si>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</si>
  <si>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</si>
  <si>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</si>
  <si>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</si>
  <si>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</si>
  <si>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</si>
  <si>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</si>
  <si>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</si>
  <si>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</si>
  <si>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</si>
  <si>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</si>
  <si>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</si>
  <si>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</si>
  <si>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</si>
  <si>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</si>
  <si>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</si>
  <si>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</si>
  <si>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</si>
  <si>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</si>
  <si>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</si>
  <si>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</si>
  <si>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</si>
  <si>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</si>
  <si>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</si>
  <si>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</si>
  <si>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</si>
  <si>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</si>
  <si>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</si>
  <si>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</si>
  <si>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</si>
  <si>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</si>
  <si>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</si>
  <si>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</si>
  <si>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</si>
  <si>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</si>
  <si>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</si>
  <si>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</si>
  <si>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</si>
  <si>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</si>
  <si>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</si>
  <si>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</si>
  <si>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</si>
  <si>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</si>
  <si>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</si>
  <si>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</si>
  <si>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</si>
  <si>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</si>
  <si>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</si>
  <si>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</si>
  <si>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</si>
  <si>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</si>
  <si>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</si>
  <si>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</si>
  <si>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</si>
  <si>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</si>
  <si>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</si>
  <si>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</si>
  <si>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</si>
  <si>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</si>
  <si>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</si>
  <si>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</si>
  <si>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</si>
  <si>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</si>
  <si>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</si>
  <si>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</si>
  <si>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</si>
  <si>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</si>
  <si>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</si>
  <si>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</si>
  <si>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</si>
  <si>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</si>
  <si>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</si>
  <si>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</si>
  <si>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</si>
  <si>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</si>
  <si>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</si>
  <si>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</si>
  <si>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</si>
  <si>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</si>
  <si>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</si>
  <si>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</si>
  <si>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</si>
  <si>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</si>
  <si>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</si>
  <si>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</si>
  <si>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</si>
  <si>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</si>
  <si>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</si>
  <si>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</si>
  <si>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</si>
  <si>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</si>
  <si>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</si>
  <si>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</si>
  <si>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</si>
  <si>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</si>
  <si>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</si>
  <si>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</si>
  <si>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</si>
  <si>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</si>
  <si>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</si>
  <si>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</si>
  <si>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</si>
  <si>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</si>
  <si>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</si>
  <si>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</si>
  <si>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</si>
  <si>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</si>
  <si>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</si>
  <si>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</si>
  <si>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</si>
  <si>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</si>
  <si>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</si>
  <si>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</si>
  <si>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</si>
  <si>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</si>
  <si>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</si>
  <si>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</si>
  <si>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</si>
  <si>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</si>
  <si>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</si>
  <si>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</si>
  <si>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</si>
  <si>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</si>
  <si>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</si>
  <si>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</si>
  <si>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</si>
  <si>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</si>
  <si>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</si>
  <si>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</si>
  <si>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</si>
  <si>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</si>
  <si>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</si>
  <si>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</si>
  <si>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</si>
  <si>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</si>
  <si>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</si>
  <si>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</si>
  <si>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</si>
  <si>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</si>
  <si>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</si>
  <si>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</si>
  <si>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</si>
  <si>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</si>
  <si>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</si>
  <si>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</si>
  <si>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</si>
  <si>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</si>
  <si>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</si>
  <si>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</si>
  <si>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</si>
  <si>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</si>
  <si>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</si>
  <si>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</si>
  <si>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</si>
  <si>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</si>
  <si>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</si>
  <si>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</si>
  <si>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</si>
  <si>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</si>
  <si>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</si>
  <si>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</si>
  <si>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</si>
  <si>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</si>
  <si>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</si>
  <si>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</si>
  <si>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</si>
  <si>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</si>
  <si>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</si>
  <si>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</si>
  <si>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</si>
  <si>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</si>
  <si>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</si>
  <si>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</si>
  <si>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</si>
  <si>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</si>
  <si>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</si>
  <si>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</si>
  <si>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</si>
  <si>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</si>
  <si>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</si>
  <si>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</si>
  <si>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</si>
  <si>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</si>
  <si>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</si>
  <si>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</si>
  <si>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</si>
  <si>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</si>
  <si>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</si>
  <si>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</si>
  <si>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</si>
  <si>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</si>
  <si>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</si>
  <si>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</si>
  <si>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</si>
  <si>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</si>
  <si>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</si>
  <si>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</si>
  <si>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</si>
  <si>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</si>
  <si>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</si>
  <si>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</si>
  <si>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</si>
  <si>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</si>
  <si>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</si>
  <si>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</si>
  <si>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</si>
  <si>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</si>
  <si>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</si>
  <si>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</si>
  <si>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</si>
  <si>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</si>
  <si>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</si>
  <si>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</si>
  <si>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</si>
  <si>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</si>
  <si>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</si>
  <si>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</si>
  <si>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</si>
  <si>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</si>
  <si>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</si>
  <si>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</si>
  <si>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</si>
  <si>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</si>
  <si>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</si>
  <si>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</si>
  <si>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</si>
  <si>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</si>
  <si>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</si>
  <si>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</si>
  <si>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</si>
  <si>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</si>
  <si>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</si>
  <si>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</si>
  <si>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</si>
  <si>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</si>
  <si>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</si>
  <si>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</si>
  <si>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</si>
  <si>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</si>
  <si>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</si>
  <si>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</si>
  <si>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</si>
  <si>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</si>
  <si>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</si>
  <si>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</si>
  <si>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</si>
  <si>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</si>
  <si>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</si>
  <si>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</si>
  <si>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</si>
  <si>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</si>
  <si>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</si>
  <si>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</si>
  <si>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</si>
  <si>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</si>
  <si>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</si>
  <si>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</si>
  <si>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</si>
  <si>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</si>
  <si>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</si>
  <si>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</si>
  <si>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</si>
  <si>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</si>
  <si>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</si>
  <si>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</si>
  <si>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</si>
  <si>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</si>
  <si>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</si>
  <si>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</si>
  <si>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</si>
  <si>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</si>
  <si>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</si>
  <si>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</si>
  <si>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</si>
  <si>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</si>
  <si>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</si>
  <si>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</si>
  <si>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</si>
  <si>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</si>
  <si>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</si>
  <si>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</si>
  <si>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</si>
  <si>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</si>
  <si>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</si>
  <si>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</si>
  <si>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</si>
  <si>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</si>
  <si>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</si>
  <si>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</si>
  <si>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</si>
  <si>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</si>
  <si>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</si>
  <si>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</si>
  <si>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</si>
  <si>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</si>
  <si>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</si>
  <si>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</si>
  <si>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</si>
  <si>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</si>
  <si>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</si>
  <si>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</si>
  <si>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</si>
  <si>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</si>
  <si>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</si>
  <si>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</si>
  <si>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</si>
  <si>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</si>
  <si>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</si>
  <si>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</si>
  <si>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</si>
  <si>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</si>
  <si>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</si>
  <si>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</si>
  <si>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</si>
  <si>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</si>
  <si>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</si>
  <si>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</si>
  <si>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</si>
  <si>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</si>
  <si>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</si>
  <si>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</si>
  <si>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</si>
  <si>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</si>
  <si>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</si>
  <si>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</si>
  <si>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</si>
  <si>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</si>
  <si>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</si>
  <si>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</si>
  <si>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</si>
  <si>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</si>
  <si>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</si>
  <si>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</si>
  <si>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</si>
  <si>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</si>
  <si>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</si>
  <si>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</si>
  <si>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</si>
  <si>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</si>
  <si>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</si>
  <si>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</si>
  <si>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</si>
  <si>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</si>
  <si>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</si>
  <si>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</si>
  <si>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</si>
  <si>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</si>
  <si>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</si>
  <si>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</si>
  <si>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</si>
  <si>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</si>
  <si>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</si>
  <si>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</si>
  <si>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</si>
  <si>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</si>
  <si>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</si>
  <si>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</si>
  <si>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</si>
  <si>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</si>
  <si>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</si>
  <si>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</si>
  <si>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</si>
  <si>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</si>
  <si>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</si>
  <si>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</si>
  <si>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</si>
  <si>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</si>
  <si>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</si>
  <si>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</si>
  <si>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</si>
  <si>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</si>
  <si>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</si>
  <si>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</si>
  <si>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</si>
  <si>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</si>
  <si>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</si>
  <si>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</si>
  <si>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</si>
  <si>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</si>
  <si>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</si>
  <si>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</si>
  <si>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</si>
  <si>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</si>
  <si>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</si>
  <si>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</si>
  <si>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</si>
  <si>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</si>
  <si>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</si>
  <si>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</si>
  <si>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</si>
  <si>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</si>
  <si>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</si>
  <si>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</si>
  <si>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</si>
  <si>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</si>
  <si>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</si>
  <si>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</si>
  <si>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</si>
  <si>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</si>
  <si>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</si>
  <si>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</si>
  <si>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</si>
  <si>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</si>
  <si>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</si>
  <si>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</si>
  <si>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</si>
  <si>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</si>
  <si>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</si>
  <si>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</si>
  <si>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</si>
  <si>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</si>
  <si>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</si>
  <si>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</si>
  <si>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</si>
  <si>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</si>
  <si>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</si>
  <si>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</si>
  <si>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</si>
  <si>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</si>
  <si>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</si>
  <si>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</si>
  <si>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</si>
  <si>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</si>
  <si>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</si>
  <si>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</si>
  <si>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</si>
  <si>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</si>
  <si>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</si>
  <si>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</si>
  <si>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</si>
  <si>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</si>
  <si>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</si>
  <si>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</si>
  <si>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</si>
  <si>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</si>
  <si>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</si>
  <si>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t>Formato 7 c) Resultados de Ingresos - LDF</t>
  </si>
  <si>
    <t>Resultados de Ingresos - LDF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</si>
  <si>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</si>
  <si>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</si>
  <si>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</si>
  <si>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</si>
  <si>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</si>
  <si>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</si>
  <si>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</si>
  <si>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</si>
  <si>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</si>
  <si>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</si>
  <si>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</si>
  <si>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</si>
  <si>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</si>
  <si>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</si>
  <si>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</si>
  <si>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</si>
  <si>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</si>
  <si>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</si>
  <si>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</si>
  <si>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</si>
  <si>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</si>
  <si>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</si>
  <si>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</si>
  <si>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</si>
  <si>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</si>
  <si>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</si>
  <si>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</si>
  <si>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</si>
  <si>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</si>
  <si>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</si>
  <si>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</si>
  <si>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</si>
  <si>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</si>
  <si>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</si>
  <si>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</si>
  <si>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</si>
  <si>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</si>
  <si>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</si>
  <si>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</si>
  <si>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</si>
  <si>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</si>
  <si>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</si>
  <si>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</si>
  <si>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</si>
  <si>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</si>
  <si>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</si>
  <si>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</si>
  <si>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</si>
  <si>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</si>
  <si>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</si>
  <si>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</si>
  <si>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</si>
  <si>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</si>
  <si>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</si>
  <si>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</si>
  <si>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</si>
  <si>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</si>
  <si>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</si>
  <si>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</si>
  <si>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</si>
  <si>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A.    Aportaciones</t>
  </si>
  <si>
    <t>B.    Convenios</t>
  </si>
  <si>
    <t>C.    Fondos Distintos de Aportaciones</t>
  </si>
  <si>
    <t>E.    Otras Transferencias Federales Etiquetadas</t>
  </si>
  <si>
    <t>Aportación individual al plan de pensión como % del salario</t>
  </si>
  <si>
    <t>Aportación del ente público al plan de pensión como % del salario</t>
  </si>
  <si>
    <t>Valor presente de las contribuciones asociadas a los sueldos futuros de cotización X%</t>
  </si>
  <si>
    <t>G.    Ingresos por Venta de Bienes y Prestación de Servicios</t>
  </si>
  <si>
    <t>J.     Transferencias y Asignaciones</t>
  </si>
  <si>
    <t>L.    Otros Ingresos de Libre Disposición</t>
  </si>
  <si>
    <t>D.    Transferencias, Asignaciones, Subsidios y Subvenciones, y Pensiones y Jubilaciones</t>
  </si>
  <si>
    <t>4. Total de Resultados de Ingresos (4=1+2+3)</t>
  </si>
  <si>
    <t>A. Personal Administrativo y de Servicio Público</t>
  </si>
  <si>
    <t>II. Gasto Etiquetado (II=A+B+C+D+E+F)</t>
  </si>
  <si>
    <t>III. Total del Gasto en Servicios Personales (III = I + II)</t>
  </si>
  <si>
    <t>b1) Protección Ambiental</t>
  </si>
  <si>
    <t>b5) Educación</t>
  </si>
  <si>
    <t>c3) Combustibles y Energía</t>
  </si>
  <si>
    <t>II. Gasto Etiquetado (II=A+B+C+D)</t>
  </si>
  <si>
    <t>Formato 8) Informe sobre Estudios Actuariales – LDF</t>
  </si>
  <si>
    <t>2. Gasto Etiquetado (2=A+B+C+D+E+F+G+H+I)</t>
  </si>
  <si>
    <t>3. Total de Egresos Proyectados (3 = 1 + 2)</t>
  </si>
  <si>
    <t>A.    Servicios Personales</t>
  </si>
  <si>
    <t>B.    Materiales y Suministros</t>
  </si>
  <si>
    <t>E.    Bienes Muebles, Inmuebles e Intangibles</t>
  </si>
  <si>
    <t>1. Gasto No Etiquetado (1=A+B+C+D+E+F+G+H+I)</t>
  </si>
  <si>
    <t>3. Total del Resultado de Egresos (3=1+2)</t>
  </si>
  <si>
    <t>Informe sobre Estudios Actuariales - LDF</t>
  </si>
  <si>
    <t>2024 Año en Cuestión
(de proyecto de presupuesto) (c)</t>
  </si>
  <si>
    <t>Concepto ( b )</t>
  </si>
  <si>
    <r>
      <t xml:space="preserve">2024 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</si>
  <si>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2024 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</si>
  <si>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2025 (d)</t>
  </si>
  <si>
    <t>31 de diciembre de 2024 (e)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</si>
  <si>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</si>
  <si>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</si>
  <si>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</si>
  <si>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Saldo al 31 de diciembre de 2024 (d)</t>
  </si>
  <si>
    <t>CASA DE LA CULTURA DE CORONEO, GTO.</t>
  </si>
  <si>
    <t>AL 31 DE DICIEMBRE DE 2024  Y AL 31 DE DICIEMBRE DEL 2025</t>
  </si>
  <si>
    <t>DEL 1 DE ENERO DEL 2025 AL 31 DE DICIEMBRE DEL 2025</t>
  </si>
  <si>
    <t>02101 Direccion CC</t>
  </si>
  <si>
    <t>02201 Subdireccion</t>
  </si>
  <si>
    <r>
      <t xml:space="preserve">4. Deuda Contingente </t>
    </r>
    <r>
      <rPr>
        <b/>
        <vertAlign val="superscript"/>
        <sz val="11"/>
        <color theme="1"/>
        <rFont val="Tahoma"/>
        <family val="2"/>
      </rPr>
      <t>1</t>
    </r>
    <r>
      <rPr>
        <b/>
        <sz val="11"/>
        <color theme="1"/>
        <rFont val="Tahoma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</si>
  <si>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Tahoma"/>
        <family val="2"/>
      </rPr>
      <t>2</t>
    </r>
    <r>
      <rPr>
        <b/>
        <sz val="11"/>
        <color theme="1"/>
        <rFont val="Tahoma"/>
        <family val="2"/>
      </rPr>
      <t xml:space="preserve"> (Informativo)</t>
    </r>
  </si>
  <si>
    <r>
      <rPr>
        <vertAlign val="superscript"/>
        <sz val="11"/>
        <rFont val="Tahoma"/>
        <family val="2"/>
      </rPr>
      <t>1</t>
    </r>
    <r>
      <rPr>
        <sz val="11"/>
        <rFont val="Tahoma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Tahoma"/>
        <family val="2"/>
      </rPr>
      <t>2</t>
    </r>
    <r>
      <rPr>
        <sz val="11"/>
        <rFont val="Tahoma"/>
        <family val="2"/>
      </rPr>
      <t xml:space="preserve">  Se refiere al valor del Bono Cupón Cero que respalda el pago de los créditos asociados al mismo (Activo).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</si>
</sst>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vertAlign val="superscript"/>
      <sz val="11"/>
      <color theme="1"/>
      <name val="Tahoma"/>
      <family val="2"/>
    </font>
    <font>
      <sz val="11"/>
      <color theme="0"/>
      <name val="Tahoma"/>
      <family val="2"/>
    </font>
    <font>
      <sz val="11"/>
      <name val="Tahoma"/>
      <family val="2"/>
    </font>
    <font>
      <vertAlign val="superscript"/>
      <sz val="11"/>
      <name val="Tahoma"/>
      <family val="2"/>
    </font>
    <font>
      <b/>
      <sz val="11"/>
      <color theme="2" tint="-9.9978637043366805E-2"/>
      <name val="Tahoma"/>
      <family val="2"/>
    </font>
    <font>
      <sz val="11"/>
      <color theme="2" tint="-9.9978637043366805E-2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0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4" fontId="0" fillId="0" borderId="14" xfId="0" applyNumberFormat="1" applyBorder="1"/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wrapTex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0" fontId="0" fillId="0" borderId="14" xfId="0" applyBorder="1" applyAlignment="1">
      <alignment horizontal="center"/>
    </xf>
    <xf numFmtId="10" fontId="0" fillId="0" borderId="14" xfId="4" applyNumberFormat="1" applyFont="1" applyBorder="1" applyAlignment="1">
      <alignment horizontal="center"/>
    </xf>
    <xf numFmtId="0" fontId="12" fillId="0" borderId="0" xfId="0" applyFont="1"/>
    <xf numFmtId="0" fontId="13" fillId="2" borderId="4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3" fillId="2" borderId="6" xfId="0" applyFont="1" applyFill="1" applyBorder="1" applyAlignment="1">
      <alignment horizontal="centerContinuous" vertical="center"/>
    </xf>
    <xf numFmtId="0" fontId="13" fillId="2" borderId="7" xfId="0" applyFont="1" applyFill="1" applyBorder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3" fillId="2" borderId="8" xfId="0" applyFont="1" applyFill="1" applyBorder="1" applyAlignment="1">
      <alignment horizontal="centerContinuous" vertical="center"/>
    </xf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13" fillId="2" borderId="11" xfId="0" applyFont="1" applyFill="1" applyBorder="1" applyAlignment="1">
      <alignment horizontal="centerContinuous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2" fillId="0" borderId="7" xfId="0" applyFont="1" applyBorder="1"/>
    <xf numFmtId="4" fontId="12" fillId="0" borderId="13" xfId="0" applyNumberFormat="1" applyFont="1" applyBorder="1"/>
    <xf numFmtId="0" fontId="13" fillId="0" borderId="7" xfId="0" applyFont="1" applyBorder="1" applyAlignment="1">
      <alignment horizontal="left" vertical="center" indent="3"/>
    </xf>
    <xf numFmtId="4" fontId="13" fillId="0" borderId="14" xfId="0" applyNumberFormat="1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left" vertical="center" indent="5"/>
    </xf>
    <xf numFmtId="4" fontId="12" fillId="0" borderId="14" xfId="0" applyNumberFormat="1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left" vertical="center" indent="7"/>
    </xf>
    <xf numFmtId="0" fontId="12" fillId="0" borderId="14" xfId="0" applyFont="1" applyBorder="1" applyAlignment="1" applyProtection="1">
      <alignment vertical="center"/>
      <protection locked="0"/>
    </xf>
    <xf numFmtId="4" fontId="12" fillId="0" borderId="14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4" fontId="12" fillId="0" borderId="14" xfId="0" applyNumberFormat="1" applyFont="1" applyBorder="1"/>
    <xf numFmtId="4" fontId="12" fillId="2" borderId="16" xfId="0" applyNumberFormat="1" applyFont="1" applyFill="1" applyBorder="1"/>
    <xf numFmtId="4" fontId="12" fillId="0" borderId="14" xfId="0" applyNumberFormat="1" applyFont="1" applyBorder="1" applyAlignment="1">
      <alignment vertical="center"/>
    </xf>
    <xf numFmtId="0" fontId="12" fillId="0" borderId="7" xfId="0" applyFont="1" applyBorder="1" applyAlignment="1" applyProtection="1">
      <alignment horizontal="left" vertical="center" indent="5"/>
      <protection locked="0"/>
    </xf>
    <xf numFmtId="0" fontId="15" fillId="0" borderId="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2" fillId="0" borderId="15" xfId="0" applyFont="1" applyBorder="1"/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/>
    <xf numFmtId="0" fontId="12" fillId="0" borderId="0" xfId="0" applyFont="1" applyProtection="1">
      <protection locked="0"/>
    </xf>
    <xf numFmtId="0" fontId="15" fillId="0" borderId="15" xfId="0" applyFont="1" applyBorder="1"/>
    <xf numFmtId="0" fontId="13" fillId="2" borderId="1" xfId="0" applyFont="1" applyFill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left" vertical="center" indent="2"/>
    </xf>
    <xf numFmtId="0" fontId="13" fillId="0" borderId="13" xfId="0" applyFont="1" applyBorder="1" applyAlignment="1">
      <alignment horizontal="left" vertical="center" indent="2"/>
    </xf>
    <xf numFmtId="0" fontId="12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 indent="2"/>
    </xf>
    <xf numFmtId="0" fontId="12" fillId="0" borderId="14" xfId="0" applyFont="1" applyBorder="1" applyAlignment="1">
      <alignment horizontal="left" vertical="center" indent="3"/>
    </xf>
    <xf numFmtId="0" fontId="12" fillId="0" borderId="14" xfId="0" applyFont="1" applyBorder="1" applyAlignment="1">
      <alignment horizontal="left" vertical="center" indent="5"/>
    </xf>
    <xf numFmtId="0" fontId="13" fillId="0" borderId="14" xfId="0" applyFont="1" applyBorder="1" applyAlignment="1">
      <alignment horizontal="left" vertical="center" indent="3"/>
    </xf>
    <xf numFmtId="0" fontId="13" fillId="0" borderId="14" xfId="0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horizontal="left" indent="3"/>
    </xf>
    <xf numFmtId="0" fontId="13" fillId="0" borderId="14" xfId="0" applyFont="1" applyBorder="1" applyAlignment="1">
      <alignment horizontal="left" indent="2"/>
    </xf>
    <xf numFmtId="0" fontId="12" fillId="0" borderId="14" xfId="0" applyFont="1" applyBorder="1" applyAlignment="1">
      <alignment horizontal="left" vertical="center" indent="2"/>
    </xf>
    <xf numFmtId="0" fontId="12" fillId="0" borderId="15" xfId="0" applyFont="1" applyBorder="1" applyAlignment="1">
      <alignment vertical="center"/>
    </xf>
    <xf numFmtId="4" fontId="12" fillId="0" borderId="15" xfId="0" applyNumberFormat="1" applyFont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0" borderId="14" xfId="0" applyFont="1" applyBorder="1" applyAlignment="1" applyProtection="1">
      <alignment horizontal="left" vertical="center" indent="4"/>
      <protection locked="0"/>
    </xf>
    <xf numFmtId="164" fontId="12" fillId="0" borderId="14" xfId="0" applyNumberFormat="1" applyFont="1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/>
    </xf>
    <xf numFmtId="16" fontId="12" fillId="0" borderId="14" xfId="0" applyNumberFormat="1" applyFont="1" applyBorder="1" applyAlignment="1">
      <alignment vertical="center"/>
    </xf>
    <xf numFmtId="0" fontId="13" fillId="2" borderId="12" xfId="0" applyFont="1" applyFill="1" applyBorder="1" applyAlignment="1">
      <alignment horizontal="left" vertical="center" wrapText="1" indent="3"/>
    </xf>
    <xf numFmtId="4" fontId="13" fillId="0" borderId="14" xfId="0" applyNumberFormat="1" applyFont="1" applyBorder="1" applyProtection="1">
      <protection locked="0"/>
    </xf>
    <xf numFmtId="0" fontId="12" fillId="0" borderId="14" xfId="0" applyFont="1" applyBorder="1" applyAlignment="1">
      <alignment horizontal="left" vertical="center" indent="6"/>
    </xf>
    <xf numFmtId="4" fontId="12" fillId="0" borderId="14" xfId="0" applyNumberFormat="1" applyFont="1" applyBorder="1" applyProtection="1">
      <protection locked="0"/>
    </xf>
    <xf numFmtId="4" fontId="18" fillId="2" borderId="16" xfId="0" applyNumberFormat="1" applyFont="1" applyFill="1" applyBorder="1"/>
    <xf numFmtId="4" fontId="19" fillId="2" borderId="16" xfId="0" applyNumberFormat="1" applyFont="1" applyFill="1" applyBorder="1"/>
    <xf numFmtId="4" fontId="13" fillId="0" borderId="14" xfId="0" applyNumberFormat="1" applyFont="1" applyBorder="1"/>
    <xf numFmtId="0" fontId="13" fillId="0" borderId="14" xfId="0" applyFont="1" applyBorder="1" applyAlignment="1">
      <alignment horizontal="left" vertical="center" wrapText="1" indent="3"/>
    </xf>
    <xf numFmtId="0" fontId="13" fillId="0" borderId="15" xfId="0" applyFont="1" applyBorder="1" applyAlignment="1">
      <alignment horizontal="left" vertical="center" wrapText="1" indent="3"/>
    </xf>
    <xf numFmtId="4" fontId="12" fillId="0" borderId="15" xfId="0" applyNumberFormat="1" applyFont="1" applyBorder="1"/>
    <xf numFmtId="0" fontId="13" fillId="0" borderId="15" xfId="0" applyFont="1" applyBorder="1" applyAlignment="1">
      <alignment horizontal="left" vertical="center" indent="3"/>
    </xf>
    <xf numFmtId="0" fontId="12" fillId="0" borderId="13" xfId="0" applyFont="1" applyBorder="1" applyAlignment="1">
      <alignment horizontal="left" vertical="center" indent="6"/>
    </xf>
    <xf numFmtId="4" fontId="12" fillId="0" borderId="13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>
      <alignment horizontal="left" vertical="center" wrapText="1" indent="9"/>
    </xf>
    <xf numFmtId="0" fontId="12" fillId="0" borderId="14" xfId="0" applyFont="1" applyBorder="1" applyAlignment="1">
      <alignment horizontal="left" vertical="center" indent="12"/>
    </xf>
    <xf numFmtId="4" fontId="19" fillId="2" borderId="16" xfId="0" applyNumberFormat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2" fillId="0" borderId="13" xfId="0" applyNumberFormat="1" applyFont="1" applyBorder="1" applyProtection="1"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indent="3"/>
    </xf>
    <xf numFmtId="0" fontId="12" fillId="0" borderId="14" xfId="0" applyFont="1" applyBorder="1" applyAlignment="1">
      <alignment horizontal="left" indent="6"/>
    </xf>
    <xf numFmtId="0" fontId="12" fillId="0" borderId="14" xfId="0" applyFont="1" applyBorder="1" applyAlignment="1">
      <alignment horizontal="left" vertical="center" indent="9"/>
    </xf>
    <xf numFmtId="4" fontId="12" fillId="2" borderId="16" xfId="0" applyNumberFormat="1" applyFont="1" applyFill="1" applyBorder="1" applyAlignment="1">
      <alignment vertical="center"/>
    </xf>
    <xf numFmtId="0" fontId="12" fillId="0" borderId="14" xfId="0" applyFont="1" applyBorder="1" applyAlignment="1">
      <alignment horizontal="left" vertical="center" wrapText="1" indent="9"/>
    </xf>
    <xf numFmtId="0" fontId="12" fillId="0" borderId="14" xfId="0" applyFont="1" applyBorder="1" applyAlignment="1">
      <alignment horizontal="left" wrapText="1" indent="9"/>
    </xf>
    <xf numFmtId="0" fontId="12" fillId="0" borderId="14" xfId="0" applyFont="1" applyBorder="1" applyAlignment="1">
      <alignment horizontal="left" vertical="center" wrapText="1" indent="3"/>
    </xf>
    <xf numFmtId="0" fontId="13" fillId="2" borderId="13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0" fontId="13" fillId="2" borderId="15" xfId="0" applyFont="1" applyFill="1" applyBorder="1" applyAlignment="1">
      <alignment horizontal="centerContinuous" vertical="center"/>
    </xf>
    <xf numFmtId="0" fontId="13" fillId="3" borderId="13" xfId="0" applyFont="1" applyFill="1" applyBorder="1" applyAlignment="1">
      <alignment horizontal="left" vertical="center" indent="3"/>
    </xf>
    <xf numFmtId="0" fontId="12" fillId="3" borderId="14" xfId="0" applyFont="1" applyFill="1" applyBorder="1" applyAlignment="1">
      <alignment horizontal="left" vertical="center" indent="6"/>
    </xf>
    <xf numFmtId="0" fontId="12" fillId="3" borderId="14" xfId="0" applyFont="1" applyFill="1" applyBorder="1" applyAlignment="1">
      <alignment horizontal="left" vertical="center" indent="9"/>
    </xf>
    <xf numFmtId="4" fontId="12" fillId="0" borderId="14" xfId="0" applyNumberFormat="1" applyFont="1" applyBorder="1" applyAlignment="1" applyProtection="1">
      <alignment horizontal="right" vertical="top"/>
      <protection locked="0"/>
    </xf>
    <xf numFmtId="0" fontId="12" fillId="3" borderId="14" xfId="0" applyFont="1" applyFill="1" applyBorder="1" applyAlignment="1">
      <alignment horizontal="left" vertical="center" indent="3"/>
    </xf>
    <xf numFmtId="0" fontId="13" fillId="3" borderId="14" xfId="0" applyFont="1" applyFill="1" applyBorder="1" applyAlignment="1">
      <alignment horizontal="left" vertical="center" indent="3"/>
    </xf>
    <xf numFmtId="0" fontId="12" fillId="3" borderId="14" xfId="0" applyFont="1" applyFill="1" applyBorder="1" applyAlignment="1">
      <alignment horizontal="left" indent="9"/>
    </xf>
    <xf numFmtId="0" fontId="12" fillId="3" borderId="14" xfId="0" applyFont="1" applyFill="1" applyBorder="1" applyAlignment="1">
      <alignment horizontal="left" indent="3"/>
    </xf>
    <xf numFmtId="0" fontId="13" fillId="3" borderId="14" xfId="0" applyFont="1" applyFill="1" applyBorder="1" applyAlignment="1">
      <alignment horizontal="left" indent="3"/>
    </xf>
    <xf numFmtId="4" fontId="13" fillId="0" borderId="13" xfId="0" applyNumberFormat="1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horizontal="left" vertical="center" indent="6"/>
      <protection locked="0"/>
    </xf>
    <xf numFmtId="0" fontId="15" fillId="0" borderId="14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 indent="6"/>
    </xf>
    <xf numFmtId="0" fontId="13" fillId="2" borderId="3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right" vertical="center"/>
      <protection locked="0"/>
    </xf>
    <xf numFmtId="4" fontId="12" fillId="0" borderId="8" xfId="0" applyNumberFormat="1" applyFont="1" applyBorder="1" applyAlignment="1" applyProtection="1">
      <alignment horizontal="right" vertical="center"/>
      <protection locked="0"/>
    </xf>
    <xf numFmtId="4" fontId="12" fillId="0" borderId="8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indent="3"/>
    </xf>
    <xf numFmtId="0" fontId="13" fillId="0" borderId="8" xfId="0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>
      <alignment horizontal="center"/>
    </xf>
    <xf numFmtId="0" fontId="13" fillId="2" borderId="4" xfId="0" applyFont="1" applyFill="1" applyBorder="1" applyAlignment="1" applyProtection="1">
      <alignment horizontal="centerContinuous" vertical="center"/>
      <protection locked="0"/>
    </xf>
    <xf numFmtId="0" fontId="13" fillId="2" borderId="5" xfId="0" applyFont="1" applyFill="1" applyBorder="1" applyAlignment="1" applyProtection="1">
      <alignment horizontal="centerContinuous" vertical="center"/>
      <protection locked="0"/>
    </xf>
    <xf numFmtId="0" fontId="13" fillId="2" borderId="6" xfId="0" applyFont="1" applyFill="1" applyBorder="1" applyAlignment="1" applyProtection="1">
      <alignment horizontal="centerContinuous" vertical="center"/>
      <protection locked="0"/>
    </xf>
    <xf numFmtId="0" fontId="13" fillId="2" borderId="7" xfId="0" applyFont="1" applyFill="1" applyBorder="1" applyAlignment="1" applyProtection="1">
      <alignment horizontal="centerContinuous" vertical="center"/>
      <protection locked="0"/>
    </xf>
    <xf numFmtId="0" fontId="13" fillId="2" borderId="0" xfId="0" applyFont="1" applyFill="1" applyAlignment="1" applyProtection="1">
      <alignment horizontal="centerContinuous" vertical="center"/>
      <protection locked="0"/>
    </xf>
    <xf numFmtId="0" fontId="13" fillId="2" borderId="8" xfId="0" applyFont="1" applyFill="1" applyBorder="1" applyAlignment="1" applyProtection="1">
      <alignment horizontal="centerContinuous" vertical="center"/>
      <protection locked="0"/>
    </xf>
    <xf numFmtId="0" fontId="13" fillId="0" borderId="13" xfId="0" applyFont="1" applyBorder="1" applyAlignment="1" applyProtection="1">
      <alignment horizontal="left" vertical="center" wrapText="1" indent="3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horizontal="left" vertical="center" wrapText="1" indent="6"/>
      <protection locked="0"/>
    </xf>
    <xf numFmtId="0" fontId="12" fillId="0" borderId="14" xfId="0" applyFont="1" applyBorder="1" applyAlignment="1" applyProtection="1">
      <alignment horizontal="left" indent="6"/>
      <protection locked="0"/>
    </xf>
    <xf numFmtId="0" fontId="13" fillId="0" borderId="14" xfId="0" applyFont="1" applyBorder="1" applyAlignment="1" applyProtection="1">
      <alignment horizontal="left" vertical="center" indent="3"/>
      <protection locked="0"/>
    </xf>
    <xf numFmtId="0" fontId="13" fillId="0" borderId="14" xfId="0" applyFont="1" applyBorder="1" applyAlignment="1" applyProtection="1">
      <alignment horizontal="left" indent="3"/>
      <protection locked="0"/>
    </xf>
    <xf numFmtId="0" fontId="12" fillId="0" borderId="14" xfId="0" applyFont="1" applyBorder="1" applyAlignment="1" applyProtection="1">
      <alignment horizontal="left" vertical="center" wrapText="1" indent="3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5" xfId="0" applyFont="1" applyBorder="1" applyProtection="1"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3" fontId="20" fillId="0" borderId="13" xfId="1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vertical="center"/>
    </xf>
    <xf numFmtId="0" fontId="20" fillId="0" borderId="14" xfId="0" applyFont="1" applyBorder="1" applyAlignment="1" applyProtection="1">
      <alignment vertical="center"/>
      <protection locked="0"/>
    </xf>
    <xf numFmtId="43" fontId="20" fillId="0" borderId="14" xfId="1" applyFont="1" applyBorder="1" applyAlignment="1" applyProtection="1">
      <alignment vertical="center"/>
      <protection locked="0"/>
    </xf>
    <xf numFmtId="0" fontId="21" fillId="0" borderId="15" xfId="0" applyFont="1" applyBorder="1" applyAlignment="1">
      <alignment vertical="center"/>
    </xf>
    <xf numFmtId="43" fontId="22" fillId="0" borderId="13" xfId="1" applyFont="1" applyBorder="1" applyAlignment="1" applyProtection="1">
      <alignment vertical="center"/>
      <protection locked="0"/>
    </xf>
    <xf numFmtId="43" fontId="22" fillId="0" borderId="14" xfId="1" applyFont="1" applyBorder="1" applyAlignment="1" applyProtection="1">
      <alignment vertical="center"/>
      <protection locked="0"/>
    </xf>
    <xf numFmtId="43" fontId="23" fillId="0" borderId="13" xfId="1" applyFont="1" applyBorder="1" applyAlignment="1" applyProtection="1">
      <alignment vertical="center"/>
      <protection locked="0"/>
    </xf>
    <xf numFmtId="0" fontId="24" fillId="0" borderId="14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vertical="center"/>
      <protection locked="0"/>
    </xf>
    <xf numFmtId="43" fontId="23" fillId="0" borderId="14" xfId="1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6" fillId="0" borderId="0" xfId="0" applyFont="1" applyAlignment="1">
      <alignment horizontal="justify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stecad\Contacad\xls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coR\Bas\Formatos%20CtaPublica%202024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0" zoomScaleNormal="70" workbookViewId="0">
      <selection activeCell="M77" sqref="M77"/>
    </sheetView>
  </sheetViews>
  <sheetFormatPr baseColWidth="10" defaultColWidth="11" defaultRowHeight="14.25" x14ac:dyDescent="0.2"/>
  <cols>
    <col min="1" max="1" width="96.42578125" style="55" customWidth="1"/>
    <col min="2" max="3" width="15.5703125" style="55" customWidth="1"/>
    <col min="4" max="4" width="98.7109375" style="55" bestFit="1" customWidth="1"/>
    <col min="5" max="5" width="21.42578125" style="55" customWidth="1"/>
    <col min="6" max="6" width="19" style="55" customWidth="1"/>
    <col min="7" max="16384" width="11" style="55"/>
  </cols>
  <sheetData>
    <row r="1" spans="1:6" ht="40.9" customHeight="1" x14ac:dyDescent="0.2">
      <c r="A1" s="200" t="s">
        <v>0</v>
      </c>
      <c r="B1" s="201"/>
      <c r="C1" s="201"/>
      <c r="D1" s="201"/>
      <c r="E1" s="201"/>
      <c r="F1" s="202"/>
    </row>
    <row r="2" spans="1:6" ht="15" customHeight="1" x14ac:dyDescent="0.2">
      <c r="A2" s="56" t="s">
        <v>536</v>
      </c>
      <c r="B2" s="57"/>
      <c r="C2" s="57"/>
      <c r="D2" s="57"/>
      <c r="E2" s="57"/>
      <c r="F2" s="58"/>
    </row>
    <row r="3" spans="1:6" ht="15" customHeight="1" x14ac:dyDescent="0.2">
      <c r="A3" s="59" t="s">
        <v>1</v>
      </c>
      <c r="B3" s="60"/>
      <c r="C3" s="60"/>
      <c r="D3" s="60"/>
      <c r="E3" s="60"/>
      <c r="F3" s="61"/>
    </row>
    <row r="4" spans="1:6" ht="12.95" customHeight="1" x14ac:dyDescent="0.2">
      <c r="A4" s="59" t="s">
        <v>537</v>
      </c>
      <c r="B4" s="60"/>
      <c r="C4" s="60"/>
      <c r="D4" s="60"/>
      <c r="E4" s="60"/>
      <c r="F4" s="61"/>
    </row>
    <row r="5" spans="1:6" ht="12.95" customHeight="1" x14ac:dyDescent="0.2">
      <c r="A5" s="62" t="s">
        <v>2</v>
      </c>
      <c r="B5" s="63"/>
      <c r="C5" s="63"/>
      <c r="D5" s="63"/>
      <c r="E5" s="63"/>
      <c r="F5" s="64"/>
    </row>
    <row r="6" spans="1:6" ht="48.75" customHeight="1" x14ac:dyDescent="0.2">
      <c r="A6" s="90" t="s">
        <v>3</v>
      </c>
      <c r="B6" s="91" t="s">
        <v>530</v>
      </c>
      <c r="C6" s="92" t="s">
        <v>531</v>
      </c>
      <c r="D6" s="93" t="s">
        <v>4</v>
      </c>
      <c r="E6" s="91" t="s">
        <v>530</v>
      </c>
      <c r="F6" s="92" t="s">
        <v>531</v>
      </c>
    </row>
    <row r="7" spans="1:6" ht="12.95" customHeight="1" x14ac:dyDescent="0.2">
      <c r="A7" s="94" t="s">
        <v>5</v>
      </c>
      <c r="B7" s="95"/>
      <c r="C7" s="95"/>
      <c r="D7" s="94" t="s">
        <v>6</v>
      </c>
      <c r="E7" s="95"/>
      <c r="F7" s="95"/>
    </row>
    <row r="8" spans="1:6" x14ac:dyDescent="0.2">
      <c r="A8" s="96" t="s">
        <v>7</v>
      </c>
      <c r="B8" s="86"/>
      <c r="C8" s="86"/>
      <c r="D8" s="96" t="s">
        <v>8</v>
      </c>
      <c r="E8" s="86"/>
      <c r="F8" s="86"/>
    </row>
    <row r="9" spans="1:6" x14ac:dyDescent="0.2">
      <c r="A9" s="97" t="s">
        <v>9</v>
      </c>
      <c r="B9" s="75">
        <f>SUM(B10:B16)</f>
        <v>27456.239999999998</v>
      </c>
      <c r="C9" s="75">
        <f>SUM(C10:C16)</f>
        <v>49719.67</v>
      </c>
      <c r="D9" s="97" t="s">
        <v>10</v>
      </c>
      <c r="E9" s="73">
        <f>SUM(E10:E18)</f>
        <v>24771.68</v>
      </c>
      <c r="F9" s="73">
        <f>SUM(F10:F18)</f>
        <v>77797.39</v>
      </c>
    </row>
    <row r="10" spans="1:6" x14ac:dyDescent="0.2">
      <c r="A10" s="98" t="s">
        <v>11</v>
      </c>
      <c r="B10" s="75">
        <v>11684.56</v>
      </c>
      <c r="C10" s="75">
        <v>9540.82</v>
      </c>
      <c r="D10" s="98" t="s">
        <v>12</v>
      </c>
      <c r="E10" s="75">
        <v>0</v>
      </c>
      <c r="F10" s="73">
        <v>0</v>
      </c>
    </row>
    <row r="11" spans="1:6" x14ac:dyDescent="0.2">
      <c r="A11" s="98" t="s">
        <v>13</v>
      </c>
      <c r="B11" s="75">
        <v>0</v>
      </c>
      <c r="C11" s="75">
        <v>0</v>
      </c>
      <c r="D11" s="98" t="s">
        <v>14</v>
      </c>
      <c r="E11" s="75">
        <v>0</v>
      </c>
      <c r="F11" s="73">
        <v>0</v>
      </c>
    </row>
    <row r="12" spans="1:6" x14ac:dyDescent="0.2">
      <c r="A12" s="98" t="s">
        <v>15</v>
      </c>
      <c r="B12" s="75">
        <v>15771.68</v>
      </c>
      <c r="C12" s="75">
        <v>40178.85</v>
      </c>
      <c r="D12" s="98" t="s">
        <v>16</v>
      </c>
      <c r="E12" s="75">
        <v>0</v>
      </c>
      <c r="F12" s="73">
        <v>0</v>
      </c>
    </row>
    <row r="13" spans="1:6" x14ac:dyDescent="0.2">
      <c r="A13" s="98" t="s">
        <v>17</v>
      </c>
      <c r="B13" s="75">
        <v>0</v>
      </c>
      <c r="C13" s="75">
        <v>0</v>
      </c>
      <c r="D13" s="98" t="s">
        <v>18</v>
      </c>
      <c r="E13" s="75">
        <v>0</v>
      </c>
      <c r="F13" s="73">
        <v>0</v>
      </c>
    </row>
    <row r="14" spans="1:6" x14ac:dyDescent="0.2">
      <c r="A14" s="98" t="s">
        <v>19</v>
      </c>
      <c r="B14" s="75">
        <v>0</v>
      </c>
      <c r="C14" s="75">
        <v>0</v>
      </c>
      <c r="D14" s="98" t="s">
        <v>20</v>
      </c>
      <c r="E14" s="75">
        <v>0</v>
      </c>
      <c r="F14" s="73">
        <v>0</v>
      </c>
    </row>
    <row r="15" spans="1:6" x14ac:dyDescent="0.2">
      <c r="A15" s="98" t="s">
        <v>21</v>
      </c>
      <c r="B15" s="75">
        <v>0</v>
      </c>
      <c r="C15" s="75">
        <v>0</v>
      </c>
      <c r="D15" s="98" t="s">
        <v>22</v>
      </c>
      <c r="E15" s="75">
        <v>0</v>
      </c>
      <c r="F15" s="73">
        <v>0</v>
      </c>
    </row>
    <row r="16" spans="1:6" x14ac:dyDescent="0.2">
      <c r="A16" s="98" t="s">
        <v>23</v>
      </c>
      <c r="B16" s="75">
        <v>0</v>
      </c>
      <c r="C16" s="75">
        <v>0</v>
      </c>
      <c r="D16" s="98" t="s">
        <v>24</v>
      </c>
      <c r="E16" s="75">
        <v>24771.68</v>
      </c>
      <c r="F16" s="73">
        <v>77797.39</v>
      </c>
    </row>
    <row r="17" spans="1:6" x14ac:dyDescent="0.2">
      <c r="A17" s="97" t="s">
        <v>25</v>
      </c>
      <c r="B17" s="75">
        <f>SUM(B18:B24)</f>
        <v>25994.400000000001</v>
      </c>
      <c r="C17" s="75">
        <f>SUM(C18:C24)</f>
        <v>53232.97</v>
      </c>
      <c r="D17" s="98" t="s">
        <v>26</v>
      </c>
      <c r="E17" s="75">
        <v>0</v>
      </c>
      <c r="F17" s="73">
        <v>0</v>
      </c>
    </row>
    <row r="18" spans="1:6" x14ac:dyDescent="0.2">
      <c r="A18" s="98" t="s">
        <v>27</v>
      </c>
      <c r="B18" s="75">
        <v>0</v>
      </c>
      <c r="C18" s="75">
        <v>0</v>
      </c>
      <c r="D18" s="98" t="s">
        <v>28</v>
      </c>
      <c r="E18" s="75">
        <v>0</v>
      </c>
      <c r="F18" s="73">
        <v>0</v>
      </c>
    </row>
    <row r="19" spans="1:6" x14ac:dyDescent="0.2">
      <c r="A19" s="98" t="s">
        <v>29</v>
      </c>
      <c r="B19" s="75">
        <v>0</v>
      </c>
      <c r="C19" s="75">
        <v>0</v>
      </c>
      <c r="D19" s="97" t="s">
        <v>30</v>
      </c>
      <c r="E19" s="73">
        <f>SUM(E20:E22)</f>
        <v>0</v>
      </c>
      <c r="F19" s="73">
        <f>SUM(F20:F22)</f>
        <v>0</v>
      </c>
    </row>
    <row r="20" spans="1:6" x14ac:dyDescent="0.2">
      <c r="A20" s="98" t="s">
        <v>31</v>
      </c>
      <c r="B20" s="75">
        <v>25994.400000000001</v>
      </c>
      <c r="C20" s="75">
        <v>53232.97</v>
      </c>
      <c r="D20" s="98" t="s">
        <v>32</v>
      </c>
      <c r="E20" s="75">
        <v>0</v>
      </c>
      <c r="F20" s="73">
        <v>0</v>
      </c>
    </row>
    <row r="21" spans="1:6" x14ac:dyDescent="0.2">
      <c r="A21" s="98" t="s">
        <v>33</v>
      </c>
      <c r="B21" s="75">
        <v>0</v>
      </c>
      <c r="C21" s="75">
        <v>0</v>
      </c>
      <c r="D21" s="98" t="s">
        <v>34</v>
      </c>
      <c r="E21" s="75">
        <v>0</v>
      </c>
      <c r="F21" s="73">
        <v>0</v>
      </c>
    </row>
    <row r="22" spans="1:6" x14ac:dyDescent="0.2">
      <c r="A22" s="98" t="s">
        <v>35</v>
      </c>
      <c r="B22" s="75">
        <v>0</v>
      </c>
      <c r="C22" s="75">
        <v>0</v>
      </c>
      <c r="D22" s="98" t="s">
        <v>36</v>
      </c>
      <c r="E22" s="75">
        <v>0</v>
      </c>
      <c r="F22" s="73">
        <v>0</v>
      </c>
    </row>
    <row r="23" spans="1:6" x14ac:dyDescent="0.2">
      <c r="A23" s="98" t="s">
        <v>37</v>
      </c>
      <c r="B23" s="75">
        <v>0</v>
      </c>
      <c r="C23" s="75">
        <v>0</v>
      </c>
      <c r="D23" s="97" t="s">
        <v>38</v>
      </c>
      <c r="E23" s="73">
        <f>E24+E25</f>
        <v>0</v>
      </c>
      <c r="F23" s="73">
        <f>F24+F25</f>
        <v>0</v>
      </c>
    </row>
    <row r="24" spans="1:6" x14ac:dyDescent="0.2">
      <c r="A24" s="98" t="s">
        <v>39</v>
      </c>
      <c r="B24" s="75">
        <v>0</v>
      </c>
      <c r="C24" s="75">
        <v>0</v>
      </c>
      <c r="D24" s="98" t="s">
        <v>40</v>
      </c>
      <c r="E24" s="75">
        <v>0</v>
      </c>
      <c r="F24" s="73">
        <v>0</v>
      </c>
    </row>
    <row r="25" spans="1:6" x14ac:dyDescent="0.2">
      <c r="A25" s="97" t="s">
        <v>41</v>
      </c>
      <c r="B25" s="75">
        <f>SUM(B26:B30)</f>
        <v>0</v>
      </c>
      <c r="C25" s="75">
        <f>SUM(C26:C30)</f>
        <v>0</v>
      </c>
      <c r="D25" s="98" t="s">
        <v>42</v>
      </c>
      <c r="E25" s="75">
        <v>0</v>
      </c>
      <c r="F25" s="73">
        <v>0</v>
      </c>
    </row>
    <row r="26" spans="1:6" x14ac:dyDescent="0.2">
      <c r="A26" s="98" t="s">
        <v>43</v>
      </c>
      <c r="B26" s="75">
        <v>0</v>
      </c>
      <c r="C26" s="75">
        <v>0</v>
      </c>
      <c r="D26" s="97" t="s">
        <v>44</v>
      </c>
      <c r="E26" s="75">
        <v>0</v>
      </c>
      <c r="F26" s="73">
        <v>0</v>
      </c>
    </row>
    <row r="27" spans="1:6" x14ac:dyDescent="0.2">
      <c r="A27" s="98" t="s">
        <v>45</v>
      </c>
      <c r="B27" s="75">
        <v>0</v>
      </c>
      <c r="C27" s="75">
        <v>0</v>
      </c>
      <c r="D27" s="97" t="s">
        <v>46</v>
      </c>
      <c r="E27" s="73">
        <f>SUM(E28:E30)</f>
        <v>0</v>
      </c>
      <c r="F27" s="73">
        <f>SUM(F28:F30)</f>
        <v>0</v>
      </c>
    </row>
    <row r="28" spans="1:6" x14ac:dyDescent="0.2">
      <c r="A28" s="98" t="s">
        <v>47</v>
      </c>
      <c r="B28" s="75">
        <v>0</v>
      </c>
      <c r="C28" s="75">
        <v>0</v>
      </c>
      <c r="D28" s="98" t="s">
        <v>48</v>
      </c>
      <c r="E28" s="75">
        <v>0</v>
      </c>
      <c r="F28" s="73">
        <v>0</v>
      </c>
    </row>
    <row r="29" spans="1:6" x14ac:dyDescent="0.2">
      <c r="A29" s="98" t="s">
        <v>49</v>
      </c>
      <c r="B29" s="75">
        <v>0</v>
      </c>
      <c r="C29" s="75">
        <v>0</v>
      </c>
      <c r="D29" s="98" t="s">
        <v>50</v>
      </c>
      <c r="E29" s="75">
        <v>0</v>
      </c>
      <c r="F29" s="73">
        <v>0</v>
      </c>
    </row>
    <row r="30" spans="1:6" x14ac:dyDescent="0.2">
      <c r="A30" s="98" t="s">
        <v>51</v>
      </c>
      <c r="B30" s="75">
        <v>0</v>
      </c>
      <c r="C30" s="75">
        <v>0</v>
      </c>
      <c r="D30" s="98" t="s">
        <v>52</v>
      </c>
      <c r="E30" s="75">
        <v>0</v>
      </c>
      <c r="F30" s="73">
        <v>0</v>
      </c>
    </row>
    <row r="31" spans="1:6" x14ac:dyDescent="0.2">
      <c r="A31" s="97" t="s">
        <v>53</v>
      </c>
      <c r="B31" s="75">
        <f>SUM(B32:B36)</f>
        <v>0</v>
      </c>
      <c r="C31" s="75">
        <f>SUM(C32:C36)</f>
        <v>0</v>
      </c>
      <c r="D31" s="97" t="s">
        <v>54</v>
      </c>
      <c r="E31" s="73">
        <f>SUM(E32:E37)</f>
        <v>0</v>
      </c>
      <c r="F31" s="73">
        <f>SUM(F32:F37)</f>
        <v>0</v>
      </c>
    </row>
    <row r="32" spans="1:6" x14ac:dyDescent="0.2">
      <c r="A32" s="98" t="s">
        <v>55</v>
      </c>
      <c r="B32" s="75">
        <v>0</v>
      </c>
      <c r="C32" s="75">
        <v>0</v>
      </c>
      <c r="D32" s="98" t="s">
        <v>56</v>
      </c>
      <c r="E32" s="75">
        <v>0</v>
      </c>
      <c r="F32" s="73">
        <v>0</v>
      </c>
    </row>
    <row r="33" spans="1:6" ht="14.45" customHeight="1" x14ac:dyDescent="0.2">
      <c r="A33" s="98" t="s">
        <v>57</v>
      </c>
      <c r="B33" s="75">
        <v>0</v>
      </c>
      <c r="C33" s="75">
        <v>0</v>
      </c>
      <c r="D33" s="98" t="s">
        <v>58</v>
      </c>
      <c r="E33" s="75">
        <v>0</v>
      </c>
      <c r="F33" s="73">
        <v>0</v>
      </c>
    </row>
    <row r="34" spans="1:6" ht="14.45" customHeight="1" x14ac:dyDescent="0.2">
      <c r="A34" s="98" t="s">
        <v>59</v>
      </c>
      <c r="B34" s="75">
        <v>0</v>
      </c>
      <c r="C34" s="75">
        <v>0</v>
      </c>
      <c r="D34" s="98" t="s">
        <v>60</v>
      </c>
      <c r="E34" s="75">
        <v>0</v>
      </c>
      <c r="F34" s="73">
        <v>0</v>
      </c>
    </row>
    <row r="35" spans="1:6" ht="14.45" customHeight="1" x14ac:dyDescent="0.2">
      <c r="A35" s="98" t="s">
        <v>61</v>
      </c>
      <c r="B35" s="75">
        <v>0</v>
      </c>
      <c r="C35" s="75">
        <v>0</v>
      </c>
      <c r="D35" s="98" t="s">
        <v>62</v>
      </c>
      <c r="E35" s="75">
        <v>0</v>
      </c>
      <c r="F35" s="73">
        <v>0</v>
      </c>
    </row>
    <row r="36" spans="1:6" ht="14.45" customHeight="1" x14ac:dyDescent="0.2">
      <c r="A36" s="98" t="s">
        <v>63</v>
      </c>
      <c r="B36" s="75">
        <v>0</v>
      </c>
      <c r="C36" s="75">
        <v>0</v>
      </c>
      <c r="D36" s="98" t="s">
        <v>64</v>
      </c>
      <c r="E36" s="75">
        <v>0</v>
      </c>
      <c r="F36" s="73">
        <v>0</v>
      </c>
    </row>
    <row r="37" spans="1:6" ht="14.45" customHeight="1" x14ac:dyDescent="0.2">
      <c r="A37" s="97" t="s">
        <v>65</v>
      </c>
      <c r="B37" s="75">
        <v>5916</v>
      </c>
      <c r="C37" s="75">
        <v>5916</v>
      </c>
      <c r="D37" s="98" t="s">
        <v>66</v>
      </c>
      <c r="E37" s="75">
        <v>0</v>
      </c>
      <c r="F37" s="73">
        <v>0</v>
      </c>
    </row>
    <row r="38" spans="1:6" x14ac:dyDescent="0.2">
      <c r="A38" s="97" t="s">
        <v>486</v>
      </c>
      <c r="B38" s="75">
        <f>SUM(B39:B40)</f>
        <v>0</v>
      </c>
      <c r="C38" s="75">
        <f>SUM(C39:C40)</f>
        <v>0</v>
      </c>
      <c r="D38" s="97" t="s">
        <v>67</v>
      </c>
      <c r="E38" s="73">
        <f>SUM(E39:E41)</f>
        <v>37881.64</v>
      </c>
      <c r="F38" s="73">
        <f>SUM(F39:F41)</f>
        <v>37881.64</v>
      </c>
    </row>
    <row r="39" spans="1:6" x14ac:dyDescent="0.2">
      <c r="A39" s="98" t="s">
        <v>68</v>
      </c>
      <c r="B39" s="75">
        <v>0</v>
      </c>
      <c r="C39" s="75">
        <v>0</v>
      </c>
      <c r="D39" s="98" t="s">
        <v>69</v>
      </c>
      <c r="E39" s="75">
        <v>0</v>
      </c>
      <c r="F39" s="73">
        <v>0</v>
      </c>
    </row>
    <row r="40" spans="1:6" x14ac:dyDescent="0.2">
      <c r="A40" s="98" t="s">
        <v>70</v>
      </c>
      <c r="B40" s="75">
        <v>0</v>
      </c>
      <c r="C40" s="75">
        <v>0</v>
      </c>
      <c r="D40" s="98" t="s">
        <v>71</v>
      </c>
      <c r="E40" s="75">
        <v>0</v>
      </c>
      <c r="F40" s="73">
        <v>0</v>
      </c>
    </row>
    <row r="41" spans="1:6" x14ac:dyDescent="0.2">
      <c r="A41" s="97" t="s">
        <v>72</v>
      </c>
      <c r="B41" s="75">
        <f>SUM(B42:B45)</f>
        <v>0</v>
      </c>
      <c r="C41" s="75">
        <f>SUM(C42:C45)</f>
        <v>0</v>
      </c>
      <c r="D41" s="98" t="s">
        <v>73</v>
      </c>
      <c r="E41" s="75">
        <v>37881.64</v>
      </c>
      <c r="F41" s="73">
        <v>37881.64</v>
      </c>
    </row>
    <row r="42" spans="1:6" x14ac:dyDescent="0.2">
      <c r="A42" s="98" t="s">
        <v>74</v>
      </c>
      <c r="B42" s="75">
        <v>0</v>
      </c>
      <c r="C42" s="75">
        <v>0</v>
      </c>
      <c r="D42" s="97" t="s">
        <v>75</v>
      </c>
      <c r="E42" s="73">
        <f>SUM(E43:E45)</f>
        <v>0</v>
      </c>
      <c r="F42" s="73">
        <f>SUM(F43:F45)</f>
        <v>0</v>
      </c>
    </row>
    <row r="43" spans="1:6" x14ac:dyDescent="0.2">
      <c r="A43" s="98" t="s">
        <v>76</v>
      </c>
      <c r="B43" s="75">
        <v>0</v>
      </c>
      <c r="C43" s="75">
        <v>0</v>
      </c>
      <c r="D43" s="98" t="s">
        <v>77</v>
      </c>
      <c r="E43" s="75">
        <v>0</v>
      </c>
      <c r="F43" s="73">
        <v>0</v>
      </c>
    </row>
    <row r="44" spans="1:6" x14ac:dyDescent="0.2">
      <c r="A44" s="98" t="s">
        <v>78</v>
      </c>
      <c r="B44" s="75">
        <v>0</v>
      </c>
      <c r="C44" s="75">
        <v>0</v>
      </c>
      <c r="D44" s="98" t="s">
        <v>79</v>
      </c>
      <c r="E44" s="75">
        <v>0</v>
      </c>
      <c r="F44" s="73">
        <v>0</v>
      </c>
    </row>
    <row r="45" spans="1:6" x14ac:dyDescent="0.2">
      <c r="A45" s="98" t="s">
        <v>80</v>
      </c>
      <c r="B45" s="75">
        <v>0</v>
      </c>
      <c r="C45" s="75">
        <v>0</v>
      </c>
      <c r="D45" s="98" t="s">
        <v>81</v>
      </c>
      <c r="E45" s="75">
        <v>0</v>
      </c>
      <c r="F45" s="73">
        <v>0</v>
      </c>
    </row>
    <row r="46" spans="1:6" x14ac:dyDescent="0.2">
      <c r="A46" s="86"/>
      <c r="B46" s="86"/>
      <c r="C46" s="86"/>
      <c r="D46" s="86"/>
      <c r="E46" s="80"/>
      <c r="F46" s="80"/>
    </row>
    <row r="47" spans="1:6" x14ac:dyDescent="0.2">
      <c r="A47" s="99" t="s">
        <v>82</v>
      </c>
      <c r="B47" s="100">
        <f>B9+B17+B25+B31+B37+B41</f>
        <v>59366.64</v>
      </c>
      <c r="C47" s="100">
        <f>C9+C17+C25+C31+C37+C41</f>
        <v>108868.64</v>
      </c>
      <c r="D47" s="96" t="s">
        <v>83</v>
      </c>
      <c r="E47" s="71">
        <f>E9+E19+E23+E26+E27+E31+E38+E42</f>
        <v>62653.32</v>
      </c>
      <c r="F47" s="71">
        <f>F9+F19+F23+F26+F27+F31+F38+F42</f>
        <v>115679.03</v>
      </c>
    </row>
    <row r="48" spans="1:6" x14ac:dyDescent="0.2">
      <c r="A48" s="86"/>
      <c r="B48" s="86"/>
      <c r="C48" s="86"/>
      <c r="D48" s="86"/>
      <c r="E48" s="80"/>
      <c r="F48" s="80"/>
    </row>
    <row r="49" spans="1:6" x14ac:dyDescent="0.2">
      <c r="A49" s="96" t="s">
        <v>84</v>
      </c>
      <c r="B49" s="86"/>
      <c r="C49" s="86"/>
      <c r="D49" s="96" t="s">
        <v>85</v>
      </c>
      <c r="E49" s="80"/>
      <c r="F49" s="80"/>
    </row>
    <row r="50" spans="1:6" x14ac:dyDescent="0.2">
      <c r="A50" s="97" t="s">
        <v>86</v>
      </c>
      <c r="B50" s="75">
        <v>0</v>
      </c>
      <c r="C50" s="75">
        <v>0</v>
      </c>
      <c r="D50" s="97" t="s">
        <v>87</v>
      </c>
      <c r="E50" s="75">
        <v>0</v>
      </c>
      <c r="F50" s="73">
        <v>0</v>
      </c>
    </row>
    <row r="51" spans="1:6" x14ac:dyDescent="0.2">
      <c r="A51" s="97" t="s">
        <v>88</v>
      </c>
      <c r="B51" s="75">
        <v>0</v>
      </c>
      <c r="C51" s="75">
        <v>0</v>
      </c>
      <c r="D51" s="97" t="s">
        <v>89</v>
      </c>
      <c r="E51" s="75">
        <v>0</v>
      </c>
      <c r="F51" s="73">
        <v>0</v>
      </c>
    </row>
    <row r="52" spans="1:6" x14ac:dyDescent="0.2">
      <c r="A52" s="97" t="s">
        <v>90</v>
      </c>
      <c r="B52" s="75">
        <v>0</v>
      </c>
      <c r="C52" s="75">
        <v>0</v>
      </c>
      <c r="D52" s="97" t="s">
        <v>91</v>
      </c>
      <c r="E52" s="75">
        <v>0</v>
      </c>
      <c r="F52" s="73">
        <v>0</v>
      </c>
    </row>
    <row r="53" spans="1:6" x14ac:dyDescent="0.2">
      <c r="A53" s="97" t="s">
        <v>92</v>
      </c>
      <c r="B53" s="75">
        <v>1425749.52</v>
      </c>
      <c r="C53" s="75">
        <v>1355560.52</v>
      </c>
      <c r="D53" s="97" t="s">
        <v>93</v>
      </c>
      <c r="E53" s="75">
        <v>0</v>
      </c>
      <c r="F53" s="73">
        <v>0</v>
      </c>
    </row>
    <row r="54" spans="1:6" x14ac:dyDescent="0.2">
      <c r="A54" s="97" t="s">
        <v>94</v>
      </c>
      <c r="B54" s="75">
        <v>0</v>
      </c>
      <c r="C54" s="75">
        <v>0</v>
      </c>
      <c r="D54" s="97" t="s">
        <v>95</v>
      </c>
      <c r="E54" s="75">
        <v>0</v>
      </c>
      <c r="F54" s="73">
        <v>0</v>
      </c>
    </row>
    <row r="55" spans="1:6" x14ac:dyDescent="0.2">
      <c r="A55" s="97" t="s">
        <v>96</v>
      </c>
      <c r="B55" s="75">
        <v>-373049.39</v>
      </c>
      <c r="C55" s="75">
        <v>-373049.39</v>
      </c>
      <c r="D55" s="101" t="s">
        <v>97</v>
      </c>
      <c r="E55" s="75">
        <v>0</v>
      </c>
      <c r="F55" s="73">
        <v>0</v>
      </c>
    </row>
    <row r="56" spans="1:6" x14ac:dyDescent="0.2">
      <c r="A56" s="97" t="s">
        <v>98</v>
      </c>
      <c r="B56" s="75">
        <v>0</v>
      </c>
      <c r="C56" s="75">
        <v>0</v>
      </c>
      <c r="D56" s="86"/>
      <c r="E56" s="80"/>
      <c r="F56" s="80"/>
    </row>
    <row r="57" spans="1:6" x14ac:dyDescent="0.2">
      <c r="A57" s="97" t="s">
        <v>99</v>
      </c>
      <c r="B57" s="75">
        <v>0</v>
      </c>
      <c r="C57" s="75">
        <v>0</v>
      </c>
      <c r="D57" s="96" t="s">
        <v>100</v>
      </c>
      <c r="E57" s="71">
        <f>SUM(E50:E55)</f>
        <v>0</v>
      </c>
      <c r="F57" s="71">
        <f>SUM(F50:F55)</f>
        <v>0</v>
      </c>
    </row>
    <row r="58" spans="1:6" x14ac:dyDescent="0.2">
      <c r="A58" s="97" t="s">
        <v>101</v>
      </c>
      <c r="B58" s="75">
        <v>0</v>
      </c>
      <c r="C58" s="75">
        <v>0</v>
      </c>
      <c r="D58" s="86"/>
      <c r="E58" s="80"/>
      <c r="F58" s="80"/>
    </row>
    <row r="59" spans="1:6" x14ac:dyDescent="0.2">
      <c r="A59" s="86"/>
      <c r="B59" s="86"/>
      <c r="C59" s="86"/>
      <c r="D59" s="96" t="s">
        <v>102</v>
      </c>
      <c r="E59" s="71">
        <f>E47+E57</f>
        <v>62653.32</v>
      </c>
      <c r="F59" s="71">
        <f>F47+F57</f>
        <v>115679.03</v>
      </c>
    </row>
    <row r="60" spans="1:6" x14ac:dyDescent="0.2">
      <c r="A60" s="99" t="s">
        <v>103</v>
      </c>
      <c r="B60" s="100">
        <f>SUM(B50:B58)</f>
        <v>1052700.1299999999</v>
      </c>
      <c r="C60" s="100">
        <f>SUM(C50:C58)</f>
        <v>982511.13</v>
      </c>
      <c r="D60" s="86"/>
      <c r="E60" s="80"/>
      <c r="F60" s="80"/>
    </row>
    <row r="61" spans="1:6" x14ac:dyDescent="0.2">
      <c r="A61" s="86"/>
      <c r="B61" s="86"/>
      <c r="C61" s="86"/>
      <c r="D61" s="102" t="s">
        <v>104</v>
      </c>
      <c r="E61" s="80"/>
      <c r="F61" s="80"/>
    </row>
    <row r="62" spans="1:6" x14ac:dyDescent="0.2">
      <c r="A62" s="99" t="s">
        <v>105</v>
      </c>
      <c r="B62" s="100">
        <f>SUM(B47+B60)</f>
        <v>1112066.7699999998</v>
      </c>
      <c r="C62" s="100">
        <f>SUM(C47+C60)</f>
        <v>1091379.77</v>
      </c>
      <c r="D62" s="86"/>
      <c r="E62" s="80"/>
      <c r="F62" s="80"/>
    </row>
    <row r="63" spans="1:6" x14ac:dyDescent="0.2">
      <c r="A63" s="86"/>
      <c r="B63" s="86"/>
      <c r="C63" s="86"/>
      <c r="D63" s="103" t="s">
        <v>106</v>
      </c>
      <c r="E63" s="73">
        <f>SUM(E64:E66)</f>
        <v>695987.47</v>
      </c>
      <c r="F63" s="73">
        <f>SUM(F64:F66)</f>
        <v>695987.47</v>
      </c>
    </row>
    <row r="64" spans="1:6" x14ac:dyDescent="0.2">
      <c r="A64" s="86"/>
      <c r="B64" s="86"/>
      <c r="C64" s="86"/>
      <c r="D64" s="97" t="s">
        <v>107</v>
      </c>
      <c r="E64" s="75">
        <v>562072.71</v>
      </c>
      <c r="F64" s="73">
        <v>562072.71</v>
      </c>
    </row>
    <row r="65" spans="1:6" x14ac:dyDescent="0.2">
      <c r="A65" s="86"/>
      <c r="B65" s="86"/>
      <c r="C65" s="86"/>
      <c r="D65" s="101" t="s">
        <v>108</v>
      </c>
      <c r="E65" s="75">
        <v>0</v>
      </c>
      <c r="F65" s="73">
        <v>0</v>
      </c>
    </row>
    <row r="66" spans="1:6" x14ac:dyDescent="0.2">
      <c r="A66" s="86"/>
      <c r="B66" s="86"/>
      <c r="C66" s="86"/>
      <c r="D66" s="97" t="s">
        <v>109</v>
      </c>
      <c r="E66" s="75">
        <v>133914.76</v>
      </c>
      <c r="F66" s="73">
        <v>133914.76</v>
      </c>
    </row>
    <row r="67" spans="1:6" x14ac:dyDescent="0.2">
      <c r="A67" s="86"/>
      <c r="B67" s="86"/>
      <c r="C67" s="86"/>
      <c r="D67" s="86"/>
      <c r="E67" s="80"/>
      <c r="F67" s="80"/>
    </row>
    <row r="68" spans="1:6" x14ac:dyDescent="0.2">
      <c r="A68" s="86"/>
      <c r="B68" s="86"/>
      <c r="C68" s="86"/>
      <c r="D68" s="103" t="s">
        <v>110</v>
      </c>
      <c r="E68" s="73">
        <f>SUM(E69:E73)</f>
        <v>353425.98</v>
      </c>
      <c r="F68" s="73">
        <f>SUM(F69:F73)</f>
        <v>279713.27</v>
      </c>
    </row>
    <row r="69" spans="1:6" x14ac:dyDescent="0.2">
      <c r="A69" s="87"/>
      <c r="B69" s="86"/>
      <c r="C69" s="86"/>
      <c r="D69" s="97" t="s">
        <v>111</v>
      </c>
      <c r="E69" s="75">
        <v>103427.51</v>
      </c>
      <c r="F69" s="73">
        <v>30841.51</v>
      </c>
    </row>
    <row r="70" spans="1:6" x14ac:dyDescent="0.2">
      <c r="A70" s="87"/>
      <c r="B70" s="86"/>
      <c r="C70" s="86"/>
      <c r="D70" s="97" t="s">
        <v>112</v>
      </c>
      <c r="E70" s="75">
        <v>249998.47</v>
      </c>
      <c r="F70" s="73">
        <v>248871.76</v>
      </c>
    </row>
    <row r="71" spans="1:6" x14ac:dyDescent="0.2">
      <c r="A71" s="87"/>
      <c r="B71" s="86"/>
      <c r="C71" s="86"/>
      <c r="D71" s="97" t="s">
        <v>113</v>
      </c>
      <c r="E71" s="75">
        <v>0</v>
      </c>
      <c r="F71" s="73">
        <v>0</v>
      </c>
    </row>
    <row r="72" spans="1:6" x14ac:dyDescent="0.2">
      <c r="A72" s="87"/>
      <c r="B72" s="86"/>
      <c r="C72" s="86"/>
      <c r="D72" s="97" t="s">
        <v>114</v>
      </c>
      <c r="E72" s="75">
        <v>0</v>
      </c>
      <c r="F72" s="73">
        <v>0</v>
      </c>
    </row>
    <row r="73" spans="1:6" x14ac:dyDescent="0.2">
      <c r="A73" s="87"/>
      <c r="B73" s="86"/>
      <c r="C73" s="86"/>
      <c r="D73" s="97" t="s">
        <v>115</v>
      </c>
      <c r="E73" s="75">
        <v>0</v>
      </c>
      <c r="F73" s="73">
        <v>0</v>
      </c>
    </row>
    <row r="74" spans="1:6" x14ac:dyDescent="0.2">
      <c r="A74" s="87"/>
      <c r="B74" s="86"/>
      <c r="C74" s="86"/>
      <c r="D74" s="86"/>
      <c r="E74" s="80"/>
      <c r="F74" s="80"/>
    </row>
    <row r="75" spans="1:6" x14ac:dyDescent="0.2">
      <c r="A75" s="87"/>
      <c r="B75" s="86"/>
      <c r="C75" s="86"/>
      <c r="D75" s="103" t="s">
        <v>116</v>
      </c>
      <c r="E75" s="73">
        <f>E76+E77</f>
        <v>0</v>
      </c>
      <c r="F75" s="73">
        <f>F76+F77</f>
        <v>0</v>
      </c>
    </row>
    <row r="76" spans="1:6" x14ac:dyDescent="0.2">
      <c r="A76" s="87"/>
      <c r="B76" s="86"/>
      <c r="C76" s="86"/>
      <c r="D76" s="97" t="s">
        <v>117</v>
      </c>
      <c r="E76" s="75">
        <v>0</v>
      </c>
      <c r="F76" s="73">
        <v>0</v>
      </c>
    </row>
    <row r="77" spans="1:6" x14ac:dyDescent="0.2">
      <c r="A77" s="87"/>
      <c r="B77" s="86"/>
      <c r="C77" s="86"/>
      <c r="D77" s="97" t="s">
        <v>118</v>
      </c>
      <c r="E77" s="75">
        <v>0</v>
      </c>
      <c r="F77" s="73">
        <v>0</v>
      </c>
    </row>
    <row r="78" spans="1:6" x14ac:dyDescent="0.2">
      <c r="A78" s="87"/>
      <c r="B78" s="86"/>
      <c r="C78" s="86"/>
      <c r="D78" s="86"/>
      <c r="E78" s="80"/>
      <c r="F78" s="80"/>
    </row>
    <row r="79" spans="1:6" x14ac:dyDescent="0.2">
      <c r="A79" s="87"/>
      <c r="B79" s="86"/>
      <c r="C79" s="86"/>
      <c r="D79" s="96" t="s">
        <v>119</v>
      </c>
      <c r="E79" s="71">
        <f>E63+E68+E75</f>
        <v>1049413.45</v>
      </c>
      <c r="F79" s="71">
        <f>F63+F68+F75</f>
        <v>975700.74</v>
      </c>
    </row>
    <row r="80" spans="1:6" x14ac:dyDescent="0.2">
      <c r="A80" s="87"/>
      <c r="B80" s="86"/>
      <c r="C80" s="86"/>
      <c r="D80" s="86"/>
      <c r="E80" s="80"/>
      <c r="F80" s="80"/>
    </row>
    <row r="81" spans="1:6" x14ac:dyDescent="0.2">
      <c r="A81" s="87"/>
      <c r="B81" s="86"/>
      <c r="C81" s="86"/>
      <c r="D81" s="96" t="s">
        <v>120</v>
      </c>
      <c r="E81" s="71">
        <f>E59+E79</f>
        <v>1112066.77</v>
      </c>
      <c r="F81" s="71">
        <f>F59+F79</f>
        <v>1091379.77</v>
      </c>
    </row>
    <row r="82" spans="1:6" x14ac:dyDescent="0.2">
      <c r="A82" s="84"/>
      <c r="B82" s="104"/>
      <c r="C82" s="104"/>
      <c r="D82" s="104"/>
      <c r="E82" s="105"/>
      <c r="F82" s="105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9:F9 E19:F19 E23:F23 E27:F27 E31:F31 E38:F38 E42:F42 E46:F49 E56:F63 E67:F68 E74:F75 E78:F81 B9:C30 B32:C46 B48:C62 B47:C47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opLeftCell="A10" zoomScale="75" zoomScaleNormal="70" workbookViewId="0">
      <selection activeCell="G18" sqref="G18:G19"/>
    </sheetView>
  </sheetViews>
  <sheetFormatPr baseColWidth="10" defaultColWidth="11.5703125" defaultRowHeight="14.25" x14ac:dyDescent="0.2"/>
  <cols>
    <col min="1" max="1" width="63" style="88" customWidth="1"/>
    <col min="2" max="3" width="16.42578125" style="88" customWidth="1"/>
    <col min="4" max="4" width="16.28515625" style="88" customWidth="1"/>
    <col min="5" max="5" width="17" style="88" customWidth="1"/>
    <col min="6" max="6" width="14.7109375" style="88" customWidth="1"/>
    <col min="7" max="7" width="15.5703125" style="88" customWidth="1"/>
    <col min="8" max="163" width="11.5703125" style="88"/>
    <col min="164" max="164" width="47.7109375" style="88" customWidth="1"/>
    <col min="165" max="166" width="16.42578125" style="88" customWidth="1"/>
    <col min="167" max="167" width="16.28515625" style="88" customWidth="1"/>
    <col min="168" max="168" width="17" style="88" customWidth="1"/>
    <col min="169" max="169" width="14.7109375" style="88" customWidth="1"/>
    <col min="170" max="170" width="15.5703125" style="88" customWidth="1"/>
    <col min="171" max="419" width="11.5703125" style="88"/>
    <col min="420" max="420" width="47.7109375" style="88" customWidth="1"/>
    <col min="421" max="422" width="16.42578125" style="88" customWidth="1"/>
    <col min="423" max="423" width="16.28515625" style="88" customWidth="1"/>
    <col min="424" max="424" width="17" style="88" customWidth="1"/>
    <col min="425" max="425" width="14.7109375" style="88" customWidth="1"/>
    <col min="426" max="426" width="15.5703125" style="88" customWidth="1"/>
    <col min="427" max="675" width="11.5703125" style="88"/>
    <col min="676" max="676" width="47.7109375" style="88" customWidth="1"/>
    <col min="677" max="678" width="16.42578125" style="88" customWidth="1"/>
    <col min="679" max="679" width="16.28515625" style="88" customWidth="1"/>
    <col min="680" max="680" width="17" style="88" customWidth="1"/>
    <col min="681" max="681" width="14.7109375" style="88" customWidth="1"/>
    <col min="682" max="682" width="15.5703125" style="88" customWidth="1"/>
    <col min="683" max="931" width="11.5703125" style="88"/>
    <col min="932" max="932" width="47.7109375" style="88" customWidth="1"/>
    <col min="933" max="934" width="16.42578125" style="88" customWidth="1"/>
    <col min="935" max="935" width="16.28515625" style="88" customWidth="1"/>
    <col min="936" max="936" width="17" style="88" customWidth="1"/>
    <col min="937" max="937" width="14.7109375" style="88" customWidth="1"/>
    <col min="938" max="938" width="15.5703125" style="88" customWidth="1"/>
    <col min="939" max="1187" width="11.5703125" style="88"/>
    <col min="1188" max="1188" width="47.7109375" style="88" customWidth="1"/>
    <col min="1189" max="1190" width="16.42578125" style="88" customWidth="1"/>
    <col min="1191" max="1191" width="16.28515625" style="88" customWidth="1"/>
    <col min="1192" max="1192" width="17" style="88" customWidth="1"/>
    <col min="1193" max="1193" width="14.7109375" style="88" customWidth="1"/>
    <col min="1194" max="1194" width="15.5703125" style="88" customWidth="1"/>
    <col min="1195" max="1443" width="11.5703125" style="88"/>
    <col min="1444" max="1444" width="47.7109375" style="88" customWidth="1"/>
    <col min="1445" max="1446" width="16.42578125" style="88" customWidth="1"/>
    <col min="1447" max="1447" width="16.28515625" style="88" customWidth="1"/>
    <col min="1448" max="1448" width="17" style="88" customWidth="1"/>
    <col min="1449" max="1449" width="14.7109375" style="88" customWidth="1"/>
    <col min="1450" max="1450" width="15.5703125" style="88" customWidth="1"/>
    <col min="1451" max="1699" width="11.5703125" style="88"/>
    <col min="1700" max="1700" width="47.7109375" style="88" customWidth="1"/>
    <col min="1701" max="1702" width="16.42578125" style="88" customWidth="1"/>
    <col min="1703" max="1703" width="16.28515625" style="88" customWidth="1"/>
    <col min="1704" max="1704" width="17" style="88" customWidth="1"/>
    <col min="1705" max="1705" width="14.7109375" style="88" customWidth="1"/>
    <col min="1706" max="1706" width="15.5703125" style="88" customWidth="1"/>
    <col min="1707" max="1955" width="11.5703125" style="88"/>
    <col min="1956" max="1956" width="47.7109375" style="88" customWidth="1"/>
    <col min="1957" max="1958" width="16.42578125" style="88" customWidth="1"/>
    <col min="1959" max="1959" width="16.28515625" style="88" customWidth="1"/>
    <col min="1960" max="1960" width="17" style="88" customWidth="1"/>
    <col min="1961" max="1961" width="14.7109375" style="88" customWidth="1"/>
    <col min="1962" max="1962" width="15.5703125" style="88" customWidth="1"/>
    <col min="1963" max="2211" width="11.5703125" style="88"/>
    <col min="2212" max="2212" width="47.7109375" style="88" customWidth="1"/>
    <col min="2213" max="2214" width="16.42578125" style="88" customWidth="1"/>
    <col min="2215" max="2215" width="16.28515625" style="88" customWidth="1"/>
    <col min="2216" max="2216" width="17" style="88" customWidth="1"/>
    <col min="2217" max="2217" width="14.7109375" style="88" customWidth="1"/>
    <col min="2218" max="2218" width="15.5703125" style="88" customWidth="1"/>
    <col min="2219" max="2467" width="11.5703125" style="88"/>
    <col min="2468" max="2468" width="47.7109375" style="88" customWidth="1"/>
    <col min="2469" max="2470" width="16.42578125" style="88" customWidth="1"/>
    <col min="2471" max="2471" width="16.28515625" style="88" customWidth="1"/>
    <col min="2472" max="2472" width="17" style="88" customWidth="1"/>
    <col min="2473" max="2473" width="14.7109375" style="88" customWidth="1"/>
    <col min="2474" max="2474" width="15.5703125" style="88" customWidth="1"/>
    <col min="2475" max="2723" width="11.5703125" style="88"/>
    <col min="2724" max="2724" width="47.7109375" style="88" customWidth="1"/>
    <col min="2725" max="2726" width="16.42578125" style="88" customWidth="1"/>
    <col min="2727" max="2727" width="16.28515625" style="88" customWidth="1"/>
    <col min="2728" max="2728" width="17" style="88" customWidth="1"/>
    <col min="2729" max="2729" width="14.7109375" style="88" customWidth="1"/>
    <col min="2730" max="2730" width="15.5703125" style="88" customWidth="1"/>
    <col min="2731" max="2979" width="11.5703125" style="88"/>
    <col min="2980" max="2980" width="47.7109375" style="88" customWidth="1"/>
    <col min="2981" max="2982" width="16.42578125" style="88" customWidth="1"/>
    <col min="2983" max="2983" width="16.28515625" style="88" customWidth="1"/>
    <col min="2984" max="2984" width="17" style="88" customWidth="1"/>
    <col min="2985" max="2985" width="14.7109375" style="88" customWidth="1"/>
    <col min="2986" max="2986" width="15.5703125" style="88" customWidth="1"/>
    <col min="2987" max="3235" width="11.5703125" style="88"/>
    <col min="3236" max="3236" width="47.7109375" style="88" customWidth="1"/>
    <col min="3237" max="3238" width="16.42578125" style="88" customWidth="1"/>
    <col min="3239" max="3239" width="16.28515625" style="88" customWidth="1"/>
    <col min="3240" max="3240" width="17" style="88" customWidth="1"/>
    <col min="3241" max="3241" width="14.7109375" style="88" customWidth="1"/>
    <col min="3242" max="3242" width="15.5703125" style="88" customWidth="1"/>
    <col min="3243" max="3491" width="11.5703125" style="88"/>
    <col min="3492" max="3492" width="47.7109375" style="88" customWidth="1"/>
    <col min="3493" max="3494" width="16.42578125" style="88" customWidth="1"/>
    <col min="3495" max="3495" width="16.28515625" style="88" customWidth="1"/>
    <col min="3496" max="3496" width="17" style="88" customWidth="1"/>
    <col min="3497" max="3497" width="14.7109375" style="88" customWidth="1"/>
    <col min="3498" max="3498" width="15.5703125" style="88" customWidth="1"/>
    <col min="3499" max="3747" width="11.5703125" style="88"/>
    <col min="3748" max="3748" width="47.7109375" style="88" customWidth="1"/>
    <col min="3749" max="3750" width="16.42578125" style="88" customWidth="1"/>
    <col min="3751" max="3751" width="16.28515625" style="88" customWidth="1"/>
    <col min="3752" max="3752" width="17" style="88" customWidth="1"/>
    <col min="3753" max="3753" width="14.7109375" style="88" customWidth="1"/>
    <col min="3754" max="3754" width="15.5703125" style="88" customWidth="1"/>
    <col min="3755" max="4003" width="11.5703125" style="88"/>
    <col min="4004" max="4004" width="47.7109375" style="88" customWidth="1"/>
    <col min="4005" max="4006" width="16.42578125" style="88" customWidth="1"/>
    <col min="4007" max="4007" width="16.28515625" style="88" customWidth="1"/>
    <col min="4008" max="4008" width="17" style="88" customWidth="1"/>
    <col min="4009" max="4009" width="14.7109375" style="88" customWidth="1"/>
    <col min="4010" max="4010" width="15.5703125" style="88" customWidth="1"/>
    <col min="4011" max="4259" width="11.5703125" style="88"/>
    <col min="4260" max="4260" width="47.7109375" style="88" customWidth="1"/>
    <col min="4261" max="4262" width="16.42578125" style="88" customWidth="1"/>
    <col min="4263" max="4263" width="16.28515625" style="88" customWidth="1"/>
    <col min="4264" max="4264" width="17" style="88" customWidth="1"/>
    <col min="4265" max="4265" width="14.7109375" style="88" customWidth="1"/>
    <col min="4266" max="4266" width="15.5703125" style="88" customWidth="1"/>
    <col min="4267" max="4515" width="11.5703125" style="88"/>
    <col min="4516" max="4516" width="47.7109375" style="88" customWidth="1"/>
    <col min="4517" max="4518" width="16.42578125" style="88" customWidth="1"/>
    <col min="4519" max="4519" width="16.28515625" style="88" customWidth="1"/>
    <col min="4520" max="4520" width="17" style="88" customWidth="1"/>
    <col min="4521" max="4521" width="14.7109375" style="88" customWidth="1"/>
    <col min="4522" max="4522" width="15.5703125" style="88" customWidth="1"/>
    <col min="4523" max="4771" width="11.5703125" style="88"/>
    <col min="4772" max="4772" width="47.7109375" style="88" customWidth="1"/>
    <col min="4773" max="4774" width="16.42578125" style="88" customWidth="1"/>
    <col min="4775" max="4775" width="16.28515625" style="88" customWidth="1"/>
    <col min="4776" max="4776" width="17" style="88" customWidth="1"/>
    <col min="4777" max="4777" width="14.7109375" style="88" customWidth="1"/>
    <col min="4778" max="4778" width="15.5703125" style="88" customWidth="1"/>
    <col min="4779" max="5027" width="11.5703125" style="88"/>
    <col min="5028" max="5028" width="47.7109375" style="88" customWidth="1"/>
    <col min="5029" max="5030" width="16.42578125" style="88" customWidth="1"/>
    <col min="5031" max="5031" width="16.28515625" style="88" customWidth="1"/>
    <col min="5032" max="5032" width="17" style="88" customWidth="1"/>
    <col min="5033" max="5033" width="14.7109375" style="88" customWidth="1"/>
    <col min="5034" max="5034" width="15.5703125" style="88" customWidth="1"/>
    <col min="5035" max="5283" width="11.5703125" style="88"/>
    <col min="5284" max="5284" width="47.7109375" style="88" customWidth="1"/>
    <col min="5285" max="5286" width="16.42578125" style="88" customWidth="1"/>
    <col min="5287" max="5287" width="16.28515625" style="88" customWidth="1"/>
    <col min="5288" max="5288" width="17" style="88" customWidth="1"/>
    <col min="5289" max="5289" width="14.7109375" style="88" customWidth="1"/>
    <col min="5290" max="5290" width="15.5703125" style="88" customWidth="1"/>
    <col min="5291" max="5539" width="11.5703125" style="88"/>
    <col min="5540" max="5540" width="47.7109375" style="88" customWidth="1"/>
    <col min="5541" max="5542" width="16.42578125" style="88" customWidth="1"/>
    <col min="5543" max="5543" width="16.28515625" style="88" customWidth="1"/>
    <col min="5544" max="5544" width="17" style="88" customWidth="1"/>
    <col min="5545" max="5545" width="14.7109375" style="88" customWidth="1"/>
    <col min="5546" max="5546" width="15.5703125" style="88" customWidth="1"/>
    <col min="5547" max="5795" width="11.5703125" style="88"/>
    <col min="5796" max="5796" width="47.7109375" style="88" customWidth="1"/>
    <col min="5797" max="5798" width="16.42578125" style="88" customWidth="1"/>
    <col min="5799" max="5799" width="16.28515625" style="88" customWidth="1"/>
    <col min="5800" max="5800" width="17" style="88" customWidth="1"/>
    <col min="5801" max="5801" width="14.7109375" style="88" customWidth="1"/>
    <col min="5802" max="5802" width="15.5703125" style="88" customWidth="1"/>
    <col min="5803" max="6051" width="11.5703125" style="88"/>
    <col min="6052" max="6052" width="47.7109375" style="88" customWidth="1"/>
    <col min="6053" max="6054" width="16.42578125" style="88" customWidth="1"/>
    <col min="6055" max="6055" width="16.28515625" style="88" customWidth="1"/>
    <col min="6056" max="6056" width="17" style="88" customWidth="1"/>
    <col min="6057" max="6057" width="14.7109375" style="88" customWidth="1"/>
    <col min="6058" max="6058" width="15.5703125" style="88" customWidth="1"/>
    <col min="6059" max="6307" width="11.5703125" style="88"/>
    <col min="6308" max="6308" width="47.7109375" style="88" customWidth="1"/>
    <col min="6309" max="6310" width="16.42578125" style="88" customWidth="1"/>
    <col min="6311" max="6311" width="16.28515625" style="88" customWidth="1"/>
    <col min="6312" max="6312" width="17" style="88" customWidth="1"/>
    <col min="6313" max="6313" width="14.7109375" style="88" customWidth="1"/>
    <col min="6314" max="6314" width="15.5703125" style="88" customWidth="1"/>
    <col min="6315" max="6563" width="11.5703125" style="88"/>
    <col min="6564" max="6564" width="47.7109375" style="88" customWidth="1"/>
    <col min="6565" max="6566" width="16.42578125" style="88" customWidth="1"/>
    <col min="6567" max="6567" width="16.28515625" style="88" customWidth="1"/>
    <col min="6568" max="6568" width="17" style="88" customWidth="1"/>
    <col min="6569" max="6569" width="14.7109375" style="88" customWidth="1"/>
    <col min="6570" max="6570" width="15.5703125" style="88" customWidth="1"/>
    <col min="6571" max="6819" width="11.5703125" style="88"/>
    <col min="6820" max="6820" width="47.7109375" style="88" customWidth="1"/>
    <col min="6821" max="6822" width="16.42578125" style="88" customWidth="1"/>
    <col min="6823" max="6823" width="16.28515625" style="88" customWidth="1"/>
    <col min="6824" max="6824" width="17" style="88" customWidth="1"/>
    <col min="6825" max="6825" width="14.7109375" style="88" customWidth="1"/>
    <col min="6826" max="6826" width="15.5703125" style="88" customWidth="1"/>
    <col min="6827" max="7075" width="11.5703125" style="88"/>
    <col min="7076" max="7076" width="47.7109375" style="88" customWidth="1"/>
    <col min="7077" max="7078" width="16.42578125" style="88" customWidth="1"/>
    <col min="7079" max="7079" width="16.28515625" style="88" customWidth="1"/>
    <col min="7080" max="7080" width="17" style="88" customWidth="1"/>
    <col min="7081" max="7081" width="14.7109375" style="88" customWidth="1"/>
    <col min="7082" max="7082" width="15.5703125" style="88" customWidth="1"/>
    <col min="7083" max="7331" width="11.5703125" style="88"/>
    <col min="7332" max="7332" width="47.7109375" style="88" customWidth="1"/>
    <col min="7333" max="7334" width="16.42578125" style="88" customWidth="1"/>
    <col min="7335" max="7335" width="16.28515625" style="88" customWidth="1"/>
    <col min="7336" max="7336" width="17" style="88" customWidth="1"/>
    <col min="7337" max="7337" width="14.7109375" style="88" customWidth="1"/>
    <col min="7338" max="7338" width="15.5703125" style="88" customWidth="1"/>
    <col min="7339" max="7587" width="11.5703125" style="88"/>
    <col min="7588" max="7588" width="47.7109375" style="88" customWidth="1"/>
    <col min="7589" max="7590" width="16.42578125" style="88" customWidth="1"/>
    <col min="7591" max="7591" width="16.28515625" style="88" customWidth="1"/>
    <col min="7592" max="7592" width="17" style="88" customWidth="1"/>
    <col min="7593" max="7593" width="14.7109375" style="88" customWidth="1"/>
    <col min="7594" max="7594" width="15.5703125" style="88" customWidth="1"/>
    <col min="7595" max="7843" width="11.5703125" style="88"/>
    <col min="7844" max="7844" width="47.7109375" style="88" customWidth="1"/>
    <col min="7845" max="7846" width="16.42578125" style="88" customWidth="1"/>
    <col min="7847" max="7847" width="16.28515625" style="88" customWidth="1"/>
    <col min="7848" max="7848" width="17" style="88" customWidth="1"/>
    <col min="7849" max="7849" width="14.7109375" style="88" customWidth="1"/>
    <col min="7850" max="7850" width="15.5703125" style="88" customWidth="1"/>
    <col min="7851" max="8099" width="11.5703125" style="88"/>
    <col min="8100" max="8100" width="47.7109375" style="88" customWidth="1"/>
    <col min="8101" max="8102" width="16.42578125" style="88" customWidth="1"/>
    <col min="8103" max="8103" width="16.28515625" style="88" customWidth="1"/>
    <col min="8104" max="8104" width="17" style="88" customWidth="1"/>
    <col min="8105" max="8105" width="14.7109375" style="88" customWidth="1"/>
    <col min="8106" max="8106" width="15.5703125" style="88" customWidth="1"/>
    <col min="8107" max="8355" width="11.5703125" style="88"/>
    <col min="8356" max="8356" width="47.7109375" style="88" customWidth="1"/>
    <col min="8357" max="8358" width="16.42578125" style="88" customWidth="1"/>
    <col min="8359" max="8359" width="16.28515625" style="88" customWidth="1"/>
    <col min="8360" max="8360" width="17" style="88" customWidth="1"/>
    <col min="8361" max="8361" width="14.7109375" style="88" customWidth="1"/>
    <col min="8362" max="8362" width="15.5703125" style="88" customWidth="1"/>
    <col min="8363" max="8611" width="11.5703125" style="88"/>
    <col min="8612" max="8612" width="47.7109375" style="88" customWidth="1"/>
    <col min="8613" max="8614" width="16.42578125" style="88" customWidth="1"/>
    <col min="8615" max="8615" width="16.28515625" style="88" customWidth="1"/>
    <col min="8616" max="8616" width="17" style="88" customWidth="1"/>
    <col min="8617" max="8617" width="14.7109375" style="88" customWidth="1"/>
    <col min="8618" max="8618" width="15.5703125" style="88" customWidth="1"/>
    <col min="8619" max="8867" width="11.5703125" style="88"/>
    <col min="8868" max="8868" width="47.7109375" style="88" customWidth="1"/>
    <col min="8869" max="8870" width="16.42578125" style="88" customWidth="1"/>
    <col min="8871" max="8871" width="16.28515625" style="88" customWidth="1"/>
    <col min="8872" max="8872" width="17" style="88" customWidth="1"/>
    <col min="8873" max="8873" width="14.7109375" style="88" customWidth="1"/>
    <col min="8874" max="8874" width="15.5703125" style="88" customWidth="1"/>
    <col min="8875" max="9123" width="11.5703125" style="88"/>
    <col min="9124" max="9124" width="47.7109375" style="88" customWidth="1"/>
    <col min="9125" max="9126" width="16.42578125" style="88" customWidth="1"/>
    <col min="9127" max="9127" width="16.28515625" style="88" customWidth="1"/>
    <col min="9128" max="9128" width="17" style="88" customWidth="1"/>
    <col min="9129" max="9129" width="14.7109375" style="88" customWidth="1"/>
    <col min="9130" max="9130" width="15.5703125" style="88" customWidth="1"/>
    <col min="9131" max="9379" width="11.5703125" style="88"/>
    <col min="9380" max="9380" width="47.7109375" style="88" customWidth="1"/>
    <col min="9381" max="9382" width="16.42578125" style="88" customWidth="1"/>
    <col min="9383" max="9383" width="16.28515625" style="88" customWidth="1"/>
    <col min="9384" max="9384" width="17" style="88" customWidth="1"/>
    <col min="9385" max="9385" width="14.7109375" style="88" customWidth="1"/>
    <col min="9386" max="9386" width="15.5703125" style="88" customWidth="1"/>
    <col min="9387" max="9635" width="11.5703125" style="88"/>
    <col min="9636" max="9636" width="47.7109375" style="88" customWidth="1"/>
    <col min="9637" max="9638" width="16.42578125" style="88" customWidth="1"/>
    <col min="9639" max="9639" width="16.28515625" style="88" customWidth="1"/>
    <col min="9640" max="9640" width="17" style="88" customWidth="1"/>
    <col min="9641" max="9641" width="14.7109375" style="88" customWidth="1"/>
    <col min="9642" max="9642" width="15.5703125" style="88" customWidth="1"/>
    <col min="9643" max="9891" width="11.5703125" style="88"/>
    <col min="9892" max="9892" width="47.7109375" style="88" customWidth="1"/>
    <col min="9893" max="9894" width="16.42578125" style="88" customWidth="1"/>
    <col min="9895" max="9895" width="16.28515625" style="88" customWidth="1"/>
    <col min="9896" max="9896" width="17" style="88" customWidth="1"/>
    <col min="9897" max="9897" width="14.7109375" style="88" customWidth="1"/>
    <col min="9898" max="9898" width="15.5703125" style="88" customWidth="1"/>
    <col min="9899" max="10147" width="11.5703125" style="88"/>
    <col min="10148" max="10148" width="47.7109375" style="88" customWidth="1"/>
    <col min="10149" max="10150" width="16.42578125" style="88" customWidth="1"/>
    <col min="10151" max="10151" width="16.28515625" style="88" customWidth="1"/>
    <col min="10152" max="10152" width="17" style="88" customWidth="1"/>
    <col min="10153" max="10153" width="14.7109375" style="88" customWidth="1"/>
    <col min="10154" max="10154" width="15.5703125" style="88" customWidth="1"/>
    <col min="10155" max="10403" width="11.5703125" style="88"/>
    <col min="10404" max="10404" width="47.7109375" style="88" customWidth="1"/>
    <col min="10405" max="10406" width="16.42578125" style="88" customWidth="1"/>
    <col min="10407" max="10407" width="16.28515625" style="88" customWidth="1"/>
    <col min="10408" max="10408" width="17" style="88" customWidth="1"/>
    <col min="10409" max="10409" width="14.7109375" style="88" customWidth="1"/>
    <col min="10410" max="10410" width="15.5703125" style="88" customWidth="1"/>
    <col min="10411" max="10659" width="11.5703125" style="88"/>
    <col min="10660" max="10660" width="47.7109375" style="88" customWidth="1"/>
    <col min="10661" max="10662" width="16.42578125" style="88" customWidth="1"/>
    <col min="10663" max="10663" width="16.28515625" style="88" customWidth="1"/>
    <col min="10664" max="10664" width="17" style="88" customWidth="1"/>
    <col min="10665" max="10665" width="14.7109375" style="88" customWidth="1"/>
    <col min="10666" max="10666" width="15.5703125" style="88" customWidth="1"/>
    <col min="10667" max="10915" width="11.5703125" style="88"/>
    <col min="10916" max="10916" width="47.7109375" style="88" customWidth="1"/>
    <col min="10917" max="10918" width="16.42578125" style="88" customWidth="1"/>
    <col min="10919" max="10919" width="16.28515625" style="88" customWidth="1"/>
    <col min="10920" max="10920" width="17" style="88" customWidth="1"/>
    <col min="10921" max="10921" width="14.7109375" style="88" customWidth="1"/>
    <col min="10922" max="10922" width="15.5703125" style="88" customWidth="1"/>
    <col min="10923" max="11171" width="11.5703125" style="88"/>
    <col min="11172" max="11172" width="47.7109375" style="88" customWidth="1"/>
    <col min="11173" max="11174" width="16.42578125" style="88" customWidth="1"/>
    <col min="11175" max="11175" width="16.28515625" style="88" customWidth="1"/>
    <col min="11176" max="11176" width="17" style="88" customWidth="1"/>
    <col min="11177" max="11177" width="14.7109375" style="88" customWidth="1"/>
    <col min="11178" max="11178" width="15.5703125" style="88" customWidth="1"/>
    <col min="11179" max="11427" width="11.5703125" style="88"/>
    <col min="11428" max="11428" width="47.7109375" style="88" customWidth="1"/>
    <col min="11429" max="11430" width="16.42578125" style="88" customWidth="1"/>
    <col min="11431" max="11431" width="16.28515625" style="88" customWidth="1"/>
    <col min="11432" max="11432" width="17" style="88" customWidth="1"/>
    <col min="11433" max="11433" width="14.7109375" style="88" customWidth="1"/>
    <col min="11434" max="11434" width="15.5703125" style="88" customWidth="1"/>
    <col min="11435" max="11683" width="11.5703125" style="88"/>
    <col min="11684" max="11684" width="47.7109375" style="88" customWidth="1"/>
    <col min="11685" max="11686" width="16.42578125" style="88" customWidth="1"/>
    <col min="11687" max="11687" width="16.28515625" style="88" customWidth="1"/>
    <col min="11688" max="11688" width="17" style="88" customWidth="1"/>
    <col min="11689" max="11689" width="14.7109375" style="88" customWidth="1"/>
    <col min="11690" max="11690" width="15.5703125" style="88" customWidth="1"/>
    <col min="11691" max="11939" width="11.5703125" style="88"/>
    <col min="11940" max="11940" width="47.7109375" style="88" customWidth="1"/>
    <col min="11941" max="11942" width="16.42578125" style="88" customWidth="1"/>
    <col min="11943" max="11943" width="16.28515625" style="88" customWidth="1"/>
    <col min="11944" max="11944" width="17" style="88" customWidth="1"/>
    <col min="11945" max="11945" width="14.7109375" style="88" customWidth="1"/>
    <col min="11946" max="11946" width="15.5703125" style="88" customWidth="1"/>
    <col min="11947" max="12195" width="11.5703125" style="88"/>
    <col min="12196" max="12196" width="47.7109375" style="88" customWidth="1"/>
    <col min="12197" max="12198" width="16.42578125" style="88" customWidth="1"/>
    <col min="12199" max="12199" width="16.28515625" style="88" customWidth="1"/>
    <col min="12200" max="12200" width="17" style="88" customWidth="1"/>
    <col min="12201" max="12201" width="14.7109375" style="88" customWidth="1"/>
    <col min="12202" max="12202" width="15.5703125" style="88" customWidth="1"/>
    <col min="12203" max="12451" width="11.5703125" style="88"/>
    <col min="12452" max="12452" width="47.7109375" style="88" customWidth="1"/>
    <col min="12453" max="12454" width="16.42578125" style="88" customWidth="1"/>
    <col min="12455" max="12455" width="16.28515625" style="88" customWidth="1"/>
    <col min="12456" max="12456" width="17" style="88" customWidth="1"/>
    <col min="12457" max="12457" width="14.7109375" style="88" customWidth="1"/>
    <col min="12458" max="12458" width="15.5703125" style="88" customWidth="1"/>
    <col min="12459" max="12707" width="11.5703125" style="88"/>
    <col min="12708" max="12708" width="47.7109375" style="88" customWidth="1"/>
    <col min="12709" max="12710" width="16.42578125" style="88" customWidth="1"/>
    <col min="12711" max="12711" width="16.28515625" style="88" customWidth="1"/>
    <col min="12712" max="12712" width="17" style="88" customWidth="1"/>
    <col min="12713" max="12713" width="14.7109375" style="88" customWidth="1"/>
    <col min="12714" max="12714" width="15.5703125" style="88" customWidth="1"/>
    <col min="12715" max="12963" width="11.5703125" style="88"/>
    <col min="12964" max="12964" width="47.7109375" style="88" customWidth="1"/>
    <col min="12965" max="12966" width="16.42578125" style="88" customWidth="1"/>
    <col min="12967" max="12967" width="16.28515625" style="88" customWidth="1"/>
    <col min="12968" max="12968" width="17" style="88" customWidth="1"/>
    <col min="12969" max="12969" width="14.7109375" style="88" customWidth="1"/>
    <col min="12970" max="12970" width="15.5703125" style="88" customWidth="1"/>
    <col min="12971" max="13219" width="11.5703125" style="88"/>
    <col min="13220" max="13220" width="47.7109375" style="88" customWidth="1"/>
    <col min="13221" max="13222" width="16.42578125" style="88" customWidth="1"/>
    <col min="13223" max="13223" width="16.28515625" style="88" customWidth="1"/>
    <col min="13224" max="13224" width="17" style="88" customWidth="1"/>
    <col min="13225" max="13225" width="14.7109375" style="88" customWidth="1"/>
    <col min="13226" max="13226" width="15.5703125" style="88" customWidth="1"/>
    <col min="13227" max="13475" width="11.5703125" style="88"/>
    <col min="13476" max="13476" width="47.7109375" style="88" customWidth="1"/>
    <col min="13477" max="13478" width="16.42578125" style="88" customWidth="1"/>
    <col min="13479" max="13479" width="16.28515625" style="88" customWidth="1"/>
    <col min="13480" max="13480" width="17" style="88" customWidth="1"/>
    <col min="13481" max="13481" width="14.7109375" style="88" customWidth="1"/>
    <col min="13482" max="13482" width="15.5703125" style="88" customWidth="1"/>
    <col min="13483" max="13731" width="11.5703125" style="88"/>
    <col min="13732" max="13732" width="47.7109375" style="88" customWidth="1"/>
    <col min="13733" max="13734" width="16.42578125" style="88" customWidth="1"/>
    <col min="13735" max="13735" width="16.28515625" style="88" customWidth="1"/>
    <col min="13736" max="13736" width="17" style="88" customWidth="1"/>
    <col min="13737" max="13737" width="14.7109375" style="88" customWidth="1"/>
    <col min="13738" max="13738" width="15.5703125" style="88" customWidth="1"/>
    <col min="13739" max="13987" width="11.5703125" style="88"/>
    <col min="13988" max="13988" width="47.7109375" style="88" customWidth="1"/>
    <col min="13989" max="13990" width="16.42578125" style="88" customWidth="1"/>
    <col min="13991" max="13991" width="16.28515625" style="88" customWidth="1"/>
    <col min="13992" max="13992" width="17" style="88" customWidth="1"/>
    <col min="13993" max="13993" width="14.7109375" style="88" customWidth="1"/>
    <col min="13994" max="13994" width="15.5703125" style="88" customWidth="1"/>
    <col min="13995" max="14243" width="11.5703125" style="88"/>
    <col min="14244" max="14244" width="47.7109375" style="88" customWidth="1"/>
    <col min="14245" max="14246" width="16.42578125" style="88" customWidth="1"/>
    <col min="14247" max="14247" width="16.28515625" style="88" customWidth="1"/>
    <col min="14248" max="14248" width="17" style="88" customWidth="1"/>
    <col min="14249" max="14249" width="14.7109375" style="88" customWidth="1"/>
    <col min="14250" max="14250" width="15.5703125" style="88" customWidth="1"/>
    <col min="14251" max="14499" width="11.5703125" style="88"/>
    <col min="14500" max="14500" width="47.7109375" style="88" customWidth="1"/>
    <col min="14501" max="14502" width="16.42578125" style="88" customWidth="1"/>
    <col min="14503" max="14503" width="16.28515625" style="88" customWidth="1"/>
    <col min="14504" max="14504" width="17" style="88" customWidth="1"/>
    <col min="14505" max="14505" width="14.7109375" style="88" customWidth="1"/>
    <col min="14506" max="14506" width="15.5703125" style="88" customWidth="1"/>
    <col min="14507" max="14755" width="11.5703125" style="88"/>
    <col min="14756" max="14756" width="47.7109375" style="88" customWidth="1"/>
    <col min="14757" max="14758" width="16.42578125" style="88" customWidth="1"/>
    <col min="14759" max="14759" width="16.28515625" style="88" customWidth="1"/>
    <col min="14760" max="14760" width="17" style="88" customWidth="1"/>
    <col min="14761" max="14761" width="14.7109375" style="88" customWidth="1"/>
    <col min="14762" max="14762" width="15.5703125" style="88" customWidth="1"/>
    <col min="14763" max="15011" width="11.5703125" style="88"/>
    <col min="15012" max="15012" width="47.7109375" style="88" customWidth="1"/>
    <col min="15013" max="15014" width="16.42578125" style="88" customWidth="1"/>
    <col min="15015" max="15015" width="16.28515625" style="88" customWidth="1"/>
    <col min="15016" max="15016" width="17" style="88" customWidth="1"/>
    <col min="15017" max="15017" width="14.7109375" style="88" customWidth="1"/>
    <col min="15018" max="15018" width="15.5703125" style="88" customWidth="1"/>
    <col min="15019" max="15267" width="11.5703125" style="88"/>
    <col min="15268" max="15268" width="47.7109375" style="88" customWidth="1"/>
    <col min="15269" max="15270" width="16.42578125" style="88" customWidth="1"/>
    <col min="15271" max="15271" width="16.28515625" style="88" customWidth="1"/>
    <col min="15272" max="15272" width="17" style="88" customWidth="1"/>
    <col min="15273" max="15273" width="14.7109375" style="88" customWidth="1"/>
    <col min="15274" max="15274" width="15.5703125" style="88" customWidth="1"/>
    <col min="15275" max="15523" width="11.5703125" style="88"/>
    <col min="15524" max="15524" width="47.7109375" style="88" customWidth="1"/>
    <col min="15525" max="15526" width="16.42578125" style="88" customWidth="1"/>
    <col min="15527" max="15527" width="16.28515625" style="88" customWidth="1"/>
    <col min="15528" max="15528" width="17" style="88" customWidth="1"/>
    <col min="15529" max="15529" width="14.7109375" style="88" customWidth="1"/>
    <col min="15530" max="15530" width="15.5703125" style="88" customWidth="1"/>
    <col min="15531" max="15779" width="11.5703125" style="88"/>
    <col min="15780" max="15780" width="47.7109375" style="88" customWidth="1"/>
    <col min="15781" max="15782" width="16.42578125" style="88" customWidth="1"/>
    <col min="15783" max="15783" width="16.28515625" style="88" customWidth="1"/>
    <col min="15784" max="15784" width="17" style="88" customWidth="1"/>
    <col min="15785" max="15785" width="14.7109375" style="88" customWidth="1"/>
    <col min="15786" max="15786" width="15.5703125" style="88" customWidth="1"/>
    <col min="15787" max="16035" width="11.5703125" style="88"/>
    <col min="16036" max="16036" width="47.7109375" style="88" customWidth="1"/>
    <col min="16037" max="16038" width="16.42578125" style="88" customWidth="1"/>
    <col min="16039" max="16039" width="16.28515625" style="88" customWidth="1"/>
    <col min="16040" max="16040" width="17" style="88" customWidth="1"/>
    <col min="16041" max="16041" width="14.7109375" style="88" customWidth="1"/>
    <col min="16042" max="16042" width="15.5703125" style="88" customWidth="1"/>
    <col min="16043" max="16384" width="11.5703125" style="88"/>
  </cols>
  <sheetData>
    <row r="1" spans="1:7" x14ac:dyDescent="0.2">
      <c r="A1" s="221" t="s">
        <v>409</v>
      </c>
      <c r="B1" s="221"/>
      <c r="C1" s="221"/>
      <c r="D1" s="221"/>
      <c r="E1" s="221"/>
      <c r="F1" s="221"/>
      <c r="G1" s="221"/>
    </row>
    <row r="2" spans="1:7" x14ac:dyDescent="0.2">
      <c r="A2" s="163" t="str">
        <f>'Formato 1'!A2</f>
        <v>CASA DE LA CULTURA DE CORONEO, GTO.</v>
      </c>
      <c r="B2" s="164"/>
      <c r="C2" s="164"/>
      <c r="D2" s="164"/>
      <c r="E2" s="164"/>
      <c r="F2" s="164"/>
      <c r="G2" s="165"/>
    </row>
    <row r="3" spans="1:7" x14ac:dyDescent="0.2">
      <c r="A3" s="166" t="s">
        <v>410</v>
      </c>
      <c r="B3" s="167"/>
      <c r="C3" s="167"/>
      <c r="D3" s="167"/>
      <c r="E3" s="167"/>
      <c r="F3" s="167"/>
      <c r="G3" s="168"/>
    </row>
    <row r="4" spans="1:7" x14ac:dyDescent="0.2">
      <c r="A4" s="166" t="s">
        <v>2</v>
      </c>
      <c r="B4" s="167"/>
      <c r="C4" s="167"/>
      <c r="D4" s="167"/>
      <c r="E4" s="167"/>
      <c r="F4" s="167"/>
      <c r="G4" s="168"/>
    </row>
    <row r="5" spans="1:7" x14ac:dyDescent="0.2">
      <c r="A5" s="166" t="s">
        <v>411</v>
      </c>
      <c r="B5" s="167"/>
      <c r="C5" s="167"/>
      <c r="D5" s="167"/>
      <c r="E5" s="167"/>
      <c r="F5" s="167"/>
      <c r="G5" s="168"/>
    </row>
    <row r="6" spans="1:7" ht="83.25" customHeight="1" x14ac:dyDescent="0.2">
      <c r="A6" s="130" t="s">
        <v>527</v>
      </c>
      <c r="B6" s="92" t="s">
        <v>526</v>
      </c>
      <c r="C6" s="91">
        <v>2025</v>
      </c>
      <c r="D6" s="91">
        <v>2026</v>
      </c>
      <c r="E6" s="91">
        <v>2027</v>
      </c>
      <c r="F6" s="91">
        <v>2028</v>
      </c>
      <c r="G6" s="91">
        <v>2029</v>
      </c>
    </row>
    <row r="7" spans="1:7" ht="28.5" x14ac:dyDescent="0.2">
      <c r="A7" s="169" t="s">
        <v>413</v>
      </c>
      <c r="B7" s="170">
        <f>SUM(B8:B19)</f>
        <v>2538505.2299999995</v>
      </c>
      <c r="C7" s="170">
        <f t="shared" ref="C7:G7" si="0">SUM(C8:C19)</f>
        <v>2665430.4915</v>
      </c>
      <c r="D7" s="170">
        <f t="shared" si="0"/>
        <v>2798702.0160750002</v>
      </c>
      <c r="E7" s="170">
        <f t="shared" si="0"/>
        <v>2938637.1168787503</v>
      </c>
      <c r="F7" s="170">
        <f t="shared" si="0"/>
        <v>3085568.9727226878</v>
      </c>
      <c r="G7" s="170">
        <f t="shared" si="0"/>
        <v>3239847.4213588224</v>
      </c>
    </row>
    <row r="8" spans="1:7" x14ac:dyDescent="0.2">
      <c r="A8" s="151" t="s">
        <v>211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">
      <c r="A9" s="151" t="s">
        <v>212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">
      <c r="A10" s="151" t="s">
        <v>213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">
      <c r="A11" s="151" t="s">
        <v>414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">
      <c r="A12" s="151" t="s">
        <v>215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">
      <c r="A13" s="151" t="s">
        <v>216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ht="28.5" x14ac:dyDescent="0.2">
      <c r="A14" s="171" t="s">
        <v>415</v>
      </c>
      <c r="B14" s="75">
        <v>33820.03</v>
      </c>
      <c r="C14" s="75">
        <v>35511.031499999997</v>
      </c>
      <c r="D14" s="75">
        <v>37286.583075000002</v>
      </c>
      <c r="E14" s="75">
        <v>39150.912228750007</v>
      </c>
      <c r="F14" s="75">
        <v>41108.457840187511</v>
      </c>
      <c r="G14" s="75">
        <v>43163.880732196892</v>
      </c>
    </row>
    <row r="15" spans="1:7" x14ac:dyDescent="0.2">
      <c r="A15" s="171" t="s">
        <v>416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">
      <c r="A16" s="172" t="s">
        <v>417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">
      <c r="A17" s="151" t="s">
        <v>236</v>
      </c>
      <c r="B17" s="75">
        <v>2504685.1999999997</v>
      </c>
      <c r="C17" s="75">
        <v>2629919.46</v>
      </c>
      <c r="D17" s="75">
        <v>2761415.4330000002</v>
      </c>
      <c r="E17" s="75">
        <v>2899486.2046500002</v>
      </c>
      <c r="F17" s="75">
        <v>3044460.5148825003</v>
      </c>
      <c r="G17" s="75">
        <v>3196683.5406266255</v>
      </c>
    </row>
    <row r="18" spans="1:7" x14ac:dyDescent="0.2">
      <c r="A18" s="151" t="s">
        <v>237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">
      <c r="A19" s="151" t="s">
        <v>418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">
      <c r="A20" s="75"/>
      <c r="B20" s="75"/>
      <c r="C20" s="75"/>
      <c r="D20" s="75"/>
      <c r="E20" s="75"/>
      <c r="F20" s="75"/>
      <c r="G20" s="75"/>
    </row>
    <row r="21" spans="1:7" x14ac:dyDescent="0.2">
      <c r="A21" s="173" t="s">
        <v>419</v>
      </c>
      <c r="B21" s="100">
        <f>SUM(B22:B26)</f>
        <v>0</v>
      </c>
      <c r="C21" s="100">
        <f t="shared" ref="C21:G21" si="1">SUM(C22:C26)</f>
        <v>0</v>
      </c>
      <c r="D21" s="100">
        <f t="shared" si="1"/>
        <v>0</v>
      </c>
      <c r="E21" s="100">
        <f t="shared" si="1"/>
        <v>0</v>
      </c>
      <c r="F21" s="100">
        <f t="shared" si="1"/>
        <v>0</v>
      </c>
      <c r="G21" s="100">
        <f t="shared" si="1"/>
        <v>0</v>
      </c>
    </row>
    <row r="22" spans="1:7" x14ac:dyDescent="0.2">
      <c r="A22" s="151" t="s">
        <v>420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">
      <c r="A23" s="151" t="s">
        <v>421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">
      <c r="A24" s="151" t="s">
        <v>422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8.5" x14ac:dyDescent="0.2">
      <c r="A25" s="171" t="s">
        <v>262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">
      <c r="A26" s="151" t="s">
        <v>263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">
      <c r="A27" s="75"/>
      <c r="B27" s="75"/>
      <c r="C27" s="75"/>
      <c r="D27" s="75"/>
      <c r="E27" s="75"/>
      <c r="F27" s="75"/>
      <c r="G27" s="75"/>
    </row>
    <row r="28" spans="1:7" x14ac:dyDescent="0.2">
      <c r="A28" s="173" t="s">
        <v>423</v>
      </c>
      <c r="B28" s="100">
        <f>B29</f>
        <v>0</v>
      </c>
      <c r="C28" s="100">
        <f t="shared" ref="C28:G28" si="2">C29</f>
        <v>0</v>
      </c>
      <c r="D28" s="100">
        <f t="shared" si="2"/>
        <v>0</v>
      </c>
      <c r="E28" s="100">
        <f t="shared" si="2"/>
        <v>0</v>
      </c>
      <c r="F28" s="100">
        <f t="shared" si="2"/>
        <v>0</v>
      </c>
      <c r="G28" s="100">
        <f t="shared" si="2"/>
        <v>0</v>
      </c>
    </row>
    <row r="29" spans="1:7" x14ac:dyDescent="0.2">
      <c r="A29" s="151" t="s">
        <v>266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">
      <c r="A30" s="75"/>
      <c r="B30" s="75"/>
      <c r="C30" s="75"/>
      <c r="D30" s="75"/>
      <c r="E30" s="75"/>
      <c r="F30" s="75"/>
      <c r="G30" s="75"/>
    </row>
    <row r="31" spans="1:7" x14ac:dyDescent="0.2">
      <c r="A31" s="174" t="s">
        <v>424</v>
      </c>
      <c r="B31" s="100">
        <f>B28+B21+B7</f>
        <v>2538505.2299999995</v>
      </c>
      <c r="C31" s="100">
        <f t="shared" ref="C31:F31" si="3">C28+C21+C7</f>
        <v>2665430.4915</v>
      </c>
      <c r="D31" s="100">
        <f t="shared" si="3"/>
        <v>2798702.0160750002</v>
      </c>
      <c r="E31" s="100">
        <f t="shared" si="3"/>
        <v>2938637.1168787503</v>
      </c>
      <c r="F31" s="100">
        <f t="shared" si="3"/>
        <v>3085568.9727226878</v>
      </c>
      <c r="G31" s="100">
        <f>G28+G21+G7</f>
        <v>3239847.4213588224</v>
      </c>
    </row>
    <row r="32" spans="1:7" x14ac:dyDescent="0.2">
      <c r="A32" s="75"/>
      <c r="B32" s="75"/>
      <c r="C32" s="75"/>
      <c r="D32" s="75"/>
      <c r="E32" s="75"/>
      <c r="F32" s="75"/>
      <c r="G32" s="75"/>
    </row>
    <row r="33" spans="1:7" x14ac:dyDescent="0.2">
      <c r="A33" s="173" t="s">
        <v>268</v>
      </c>
      <c r="B33" s="100"/>
      <c r="C33" s="100"/>
      <c r="D33" s="100"/>
      <c r="E33" s="100"/>
      <c r="F33" s="100"/>
      <c r="G33" s="100"/>
    </row>
    <row r="34" spans="1:7" ht="45" customHeight="1" x14ac:dyDescent="0.2">
      <c r="A34" s="175" t="s">
        <v>425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ht="45" customHeight="1" x14ac:dyDescent="0.2">
      <c r="A35" s="175" t="s">
        <v>270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">
      <c r="A36" s="173" t="s">
        <v>426</v>
      </c>
      <c r="B36" s="100">
        <f>B35+B34</f>
        <v>0</v>
      </c>
      <c r="C36" s="100">
        <f t="shared" ref="C36:F36" si="4">C35+C34</f>
        <v>0</v>
      </c>
      <c r="D36" s="100">
        <f t="shared" si="4"/>
        <v>0</v>
      </c>
      <c r="E36" s="100">
        <f t="shared" si="4"/>
        <v>0</v>
      </c>
      <c r="F36" s="100">
        <f t="shared" si="4"/>
        <v>0</v>
      </c>
      <c r="G36" s="100">
        <f>G35+G34</f>
        <v>0</v>
      </c>
    </row>
    <row r="37" spans="1:7" x14ac:dyDescent="0.2">
      <c r="A37" s="176"/>
      <c r="B37" s="177"/>
      <c r="C37" s="177"/>
      <c r="D37" s="177"/>
      <c r="E37" s="177"/>
      <c r="F37" s="177"/>
      <c r="G37" s="177"/>
    </row>
  </sheetData>
  <mergeCells count="1">
    <mergeCell ref="A1:G1"/>
  </mergeCells>
  <dataValidations count="2">
    <dataValidation allowBlank="1" showInputMessage="1" showErrorMessage="1" prompt="Año 1 (d)" sqref="WRV983045:WRZ983046 C65541:G65542 FJ65541:FN65542 PF65541:PJ65542 ZB65541:ZF65542 AIX65541:AJB65542 AST65541:ASX65542 BCP65541:BCT65542 BML65541:BMP65542 BWH65541:BWL65542 CGD65541:CGH65542 CPZ65541:CQD65542 CZV65541:CZZ65542 DJR65541:DJV65542 DTN65541:DTR65542 EDJ65541:EDN65542 ENF65541:ENJ65542 EXB65541:EXF65542 FGX65541:FHB65542 FQT65541:FQX65542 GAP65541:GAT65542 GKL65541:GKP65542 GUH65541:GUL65542 HED65541:HEH65542 HNZ65541:HOD65542 HXV65541:HXZ65542 IHR65541:IHV65542 IRN65541:IRR65542 JBJ65541:JBN65542 JLF65541:JLJ65542 JVB65541:JVF65542 KEX65541:KFB65542 KOT65541:KOX65542 KYP65541:KYT65542 LIL65541:LIP65542 LSH65541:LSL65542 MCD65541:MCH65542 MLZ65541:MMD65542 MVV65541:MVZ65542 NFR65541:NFV65542 NPN65541:NPR65542 NZJ65541:NZN65542 OJF65541:OJJ65542 OTB65541:OTF65542 PCX65541:PDB65542 PMT65541:PMX65542 PWP65541:PWT65542 QGL65541:QGP65542 QQH65541:QQL65542 RAD65541:RAH65542 RJZ65541:RKD65542 RTV65541:RTZ65542 SDR65541:SDV65542 SNN65541:SNR65542 SXJ65541:SXN65542 THF65541:THJ65542 TRB65541:TRF65542 UAX65541:UBB65542 UKT65541:UKX65542 UUP65541:UUT65542 VEL65541:VEP65542 VOH65541:VOL65542 VYD65541:VYH65542 WHZ65541:WID65542 WRV65541:WRZ65542 C131077:G131078 FJ131077:FN131078 PF131077:PJ131078 ZB131077:ZF131078 AIX131077:AJB131078 AST131077:ASX131078 BCP131077:BCT131078 BML131077:BMP131078 BWH131077:BWL131078 CGD131077:CGH131078 CPZ131077:CQD131078 CZV131077:CZZ131078 DJR131077:DJV131078 DTN131077:DTR131078 EDJ131077:EDN131078 ENF131077:ENJ131078 EXB131077:EXF131078 FGX131077:FHB131078 FQT131077:FQX131078 GAP131077:GAT131078 GKL131077:GKP131078 GUH131077:GUL131078 HED131077:HEH131078 HNZ131077:HOD131078 HXV131077:HXZ131078 IHR131077:IHV131078 IRN131077:IRR131078 JBJ131077:JBN131078 JLF131077:JLJ131078 JVB131077:JVF131078 KEX131077:KFB131078 KOT131077:KOX131078 KYP131077:KYT131078 LIL131077:LIP131078 LSH131077:LSL131078 MCD131077:MCH131078 MLZ131077:MMD131078 MVV131077:MVZ131078 NFR131077:NFV131078 NPN131077:NPR131078 NZJ131077:NZN131078 OJF131077:OJJ131078 OTB131077:OTF131078 PCX131077:PDB131078 PMT131077:PMX131078 PWP131077:PWT131078 QGL131077:QGP131078 QQH131077:QQL131078 RAD131077:RAH131078 RJZ131077:RKD131078 RTV131077:RTZ131078 SDR131077:SDV131078 SNN131077:SNR131078 SXJ131077:SXN131078 THF131077:THJ131078 TRB131077:TRF131078 UAX131077:UBB131078 UKT131077:UKX131078 UUP131077:UUT131078 VEL131077:VEP131078 VOH131077:VOL131078 VYD131077:VYH131078 WHZ131077:WID131078 WRV131077:WRZ131078 C196613:G196614 FJ196613:FN196614 PF196613:PJ196614 ZB196613:ZF196614 AIX196613:AJB196614 AST196613:ASX196614 BCP196613:BCT196614 BML196613:BMP196614 BWH196613:BWL196614 CGD196613:CGH196614 CPZ196613:CQD196614 CZV196613:CZZ196614 DJR196613:DJV196614 DTN196613:DTR196614 EDJ196613:EDN196614 ENF196613:ENJ196614 EXB196613:EXF196614 FGX196613:FHB196614 FQT196613:FQX196614 GAP196613:GAT196614 GKL196613:GKP196614 GUH196613:GUL196614 HED196613:HEH196614 HNZ196613:HOD196614 HXV196613:HXZ196614 IHR196613:IHV196614 IRN196613:IRR196614 JBJ196613:JBN196614 JLF196613:JLJ196614 JVB196613:JVF196614 KEX196613:KFB196614 KOT196613:KOX196614 KYP196613:KYT196614 LIL196613:LIP196614 LSH196613:LSL196614 MCD196613:MCH196614 MLZ196613:MMD196614 MVV196613:MVZ196614 NFR196613:NFV196614 NPN196613:NPR196614 NZJ196613:NZN196614 OJF196613:OJJ196614 OTB196613:OTF196614 PCX196613:PDB196614 PMT196613:PMX196614 PWP196613:PWT196614 QGL196613:QGP196614 QQH196613:QQL196614 RAD196613:RAH196614 RJZ196613:RKD196614 RTV196613:RTZ196614 SDR196613:SDV196614 SNN196613:SNR196614 SXJ196613:SXN196614 THF196613:THJ196614 TRB196613:TRF196614 UAX196613:UBB196614 UKT196613:UKX196614 UUP196613:UUT196614 VEL196613:VEP196614 VOH196613:VOL196614 VYD196613:VYH196614 WHZ196613:WID196614 WRV196613:WRZ196614 C262149:G262150 FJ262149:FN262150 PF262149:PJ262150 ZB262149:ZF262150 AIX262149:AJB262150 AST262149:ASX262150 BCP262149:BCT262150 BML262149:BMP262150 BWH262149:BWL262150 CGD262149:CGH262150 CPZ262149:CQD262150 CZV262149:CZZ262150 DJR262149:DJV262150 DTN262149:DTR262150 EDJ262149:EDN262150 ENF262149:ENJ262150 EXB262149:EXF262150 FGX262149:FHB262150 FQT262149:FQX262150 GAP262149:GAT262150 GKL262149:GKP262150 GUH262149:GUL262150 HED262149:HEH262150 HNZ262149:HOD262150 HXV262149:HXZ262150 IHR262149:IHV262150 IRN262149:IRR262150 JBJ262149:JBN262150 JLF262149:JLJ262150 JVB262149:JVF262150 KEX262149:KFB262150 KOT262149:KOX262150 KYP262149:KYT262150 LIL262149:LIP262150 LSH262149:LSL262150 MCD262149:MCH262150 MLZ262149:MMD262150 MVV262149:MVZ262150 NFR262149:NFV262150 NPN262149:NPR262150 NZJ262149:NZN262150 OJF262149:OJJ262150 OTB262149:OTF262150 PCX262149:PDB262150 PMT262149:PMX262150 PWP262149:PWT262150 QGL262149:QGP262150 QQH262149:QQL262150 RAD262149:RAH262150 RJZ262149:RKD262150 RTV262149:RTZ262150 SDR262149:SDV262150 SNN262149:SNR262150 SXJ262149:SXN262150 THF262149:THJ262150 TRB262149:TRF262150 UAX262149:UBB262150 UKT262149:UKX262150 UUP262149:UUT262150 VEL262149:VEP262150 VOH262149:VOL262150 VYD262149:VYH262150 WHZ262149:WID262150 WRV262149:WRZ262150 C327685:G327686 FJ327685:FN327686 PF327685:PJ327686 ZB327685:ZF327686 AIX327685:AJB327686 AST327685:ASX327686 BCP327685:BCT327686 BML327685:BMP327686 BWH327685:BWL327686 CGD327685:CGH327686 CPZ327685:CQD327686 CZV327685:CZZ327686 DJR327685:DJV327686 DTN327685:DTR327686 EDJ327685:EDN327686 ENF327685:ENJ327686 EXB327685:EXF327686 FGX327685:FHB327686 FQT327685:FQX327686 GAP327685:GAT327686 GKL327685:GKP327686 GUH327685:GUL327686 HED327685:HEH327686 HNZ327685:HOD327686 HXV327685:HXZ327686 IHR327685:IHV327686 IRN327685:IRR327686 JBJ327685:JBN327686 JLF327685:JLJ327686 JVB327685:JVF327686 KEX327685:KFB327686 KOT327685:KOX327686 KYP327685:KYT327686 LIL327685:LIP327686 LSH327685:LSL327686 MCD327685:MCH327686 MLZ327685:MMD327686 MVV327685:MVZ327686 NFR327685:NFV327686 NPN327685:NPR327686 NZJ327685:NZN327686 OJF327685:OJJ327686 OTB327685:OTF327686 PCX327685:PDB327686 PMT327685:PMX327686 PWP327685:PWT327686 QGL327685:QGP327686 QQH327685:QQL327686 RAD327685:RAH327686 RJZ327685:RKD327686 RTV327685:RTZ327686 SDR327685:SDV327686 SNN327685:SNR327686 SXJ327685:SXN327686 THF327685:THJ327686 TRB327685:TRF327686 UAX327685:UBB327686 UKT327685:UKX327686 UUP327685:UUT327686 VEL327685:VEP327686 VOH327685:VOL327686 VYD327685:VYH327686 WHZ327685:WID327686 WRV327685:WRZ327686 C393221:G393222 FJ393221:FN393222 PF393221:PJ393222 ZB393221:ZF393222 AIX393221:AJB393222 AST393221:ASX393222 BCP393221:BCT393222 BML393221:BMP393222 BWH393221:BWL393222 CGD393221:CGH393222 CPZ393221:CQD393222 CZV393221:CZZ393222 DJR393221:DJV393222 DTN393221:DTR393222 EDJ393221:EDN393222 ENF393221:ENJ393222 EXB393221:EXF393222 FGX393221:FHB393222 FQT393221:FQX393222 GAP393221:GAT393222 GKL393221:GKP393222 GUH393221:GUL393222 HED393221:HEH393222 HNZ393221:HOD393222 HXV393221:HXZ393222 IHR393221:IHV393222 IRN393221:IRR393222 JBJ393221:JBN393222 JLF393221:JLJ393222 JVB393221:JVF393222 KEX393221:KFB393222 KOT393221:KOX393222 KYP393221:KYT393222 LIL393221:LIP393222 LSH393221:LSL393222 MCD393221:MCH393222 MLZ393221:MMD393222 MVV393221:MVZ393222 NFR393221:NFV393222 NPN393221:NPR393222 NZJ393221:NZN393222 OJF393221:OJJ393222 OTB393221:OTF393222 PCX393221:PDB393222 PMT393221:PMX393222 PWP393221:PWT393222 QGL393221:QGP393222 QQH393221:QQL393222 RAD393221:RAH393222 RJZ393221:RKD393222 RTV393221:RTZ393222 SDR393221:SDV393222 SNN393221:SNR393222 SXJ393221:SXN393222 THF393221:THJ393222 TRB393221:TRF393222 UAX393221:UBB393222 UKT393221:UKX393222 UUP393221:UUT393222 VEL393221:VEP393222 VOH393221:VOL393222 VYD393221:VYH393222 WHZ393221:WID393222 WRV393221:WRZ393222 C458757:G458758 FJ458757:FN458758 PF458757:PJ458758 ZB458757:ZF458758 AIX458757:AJB458758 AST458757:ASX458758 BCP458757:BCT458758 BML458757:BMP458758 BWH458757:BWL458758 CGD458757:CGH458758 CPZ458757:CQD458758 CZV458757:CZZ458758 DJR458757:DJV458758 DTN458757:DTR458758 EDJ458757:EDN458758 ENF458757:ENJ458758 EXB458757:EXF458758 FGX458757:FHB458758 FQT458757:FQX458758 GAP458757:GAT458758 GKL458757:GKP458758 GUH458757:GUL458758 HED458757:HEH458758 HNZ458757:HOD458758 HXV458757:HXZ458758 IHR458757:IHV458758 IRN458757:IRR458758 JBJ458757:JBN458758 JLF458757:JLJ458758 JVB458757:JVF458758 KEX458757:KFB458758 KOT458757:KOX458758 KYP458757:KYT458758 LIL458757:LIP458758 LSH458757:LSL458758 MCD458757:MCH458758 MLZ458757:MMD458758 MVV458757:MVZ458758 NFR458757:NFV458758 NPN458757:NPR458758 NZJ458757:NZN458758 OJF458757:OJJ458758 OTB458757:OTF458758 PCX458757:PDB458758 PMT458757:PMX458758 PWP458757:PWT458758 QGL458757:QGP458758 QQH458757:QQL458758 RAD458757:RAH458758 RJZ458757:RKD458758 RTV458757:RTZ458758 SDR458757:SDV458758 SNN458757:SNR458758 SXJ458757:SXN458758 THF458757:THJ458758 TRB458757:TRF458758 UAX458757:UBB458758 UKT458757:UKX458758 UUP458757:UUT458758 VEL458757:VEP458758 VOH458757:VOL458758 VYD458757:VYH458758 WHZ458757:WID458758 WRV458757:WRZ458758 C524293:G524294 FJ524293:FN524294 PF524293:PJ524294 ZB524293:ZF524294 AIX524293:AJB524294 AST524293:ASX524294 BCP524293:BCT524294 BML524293:BMP524294 BWH524293:BWL524294 CGD524293:CGH524294 CPZ524293:CQD524294 CZV524293:CZZ524294 DJR524293:DJV524294 DTN524293:DTR524294 EDJ524293:EDN524294 ENF524293:ENJ524294 EXB524293:EXF524294 FGX524293:FHB524294 FQT524293:FQX524294 GAP524293:GAT524294 GKL524293:GKP524294 GUH524293:GUL524294 HED524293:HEH524294 HNZ524293:HOD524294 HXV524293:HXZ524294 IHR524293:IHV524294 IRN524293:IRR524294 JBJ524293:JBN524294 JLF524293:JLJ524294 JVB524293:JVF524294 KEX524293:KFB524294 KOT524293:KOX524294 KYP524293:KYT524294 LIL524293:LIP524294 LSH524293:LSL524294 MCD524293:MCH524294 MLZ524293:MMD524294 MVV524293:MVZ524294 NFR524293:NFV524294 NPN524293:NPR524294 NZJ524293:NZN524294 OJF524293:OJJ524294 OTB524293:OTF524294 PCX524293:PDB524294 PMT524293:PMX524294 PWP524293:PWT524294 QGL524293:QGP524294 QQH524293:QQL524294 RAD524293:RAH524294 RJZ524293:RKD524294 RTV524293:RTZ524294 SDR524293:SDV524294 SNN524293:SNR524294 SXJ524293:SXN524294 THF524293:THJ524294 TRB524293:TRF524294 UAX524293:UBB524294 UKT524293:UKX524294 UUP524293:UUT524294 VEL524293:VEP524294 VOH524293:VOL524294 VYD524293:VYH524294 WHZ524293:WID524294 WRV524293:WRZ524294 C589829:G589830 FJ589829:FN589830 PF589829:PJ589830 ZB589829:ZF589830 AIX589829:AJB589830 AST589829:ASX589830 BCP589829:BCT589830 BML589829:BMP589830 BWH589829:BWL589830 CGD589829:CGH589830 CPZ589829:CQD589830 CZV589829:CZZ589830 DJR589829:DJV589830 DTN589829:DTR589830 EDJ589829:EDN589830 ENF589829:ENJ589830 EXB589829:EXF589830 FGX589829:FHB589830 FQT589829:FQX589830 GAP589829:GAT589830 GKL589829:GKP589830 GUH589829:GUL589830 HED589829:HEH589830 HNZ589829:HOD589830 HXV589829:HXZ589830 IHR589829:IHV589830 IRN589829:IRR589830 JBJ589829:JBN589830 JLF589829:JLJ589830 JVB589829:JVF589830 KEX589829:KFB589830 KOT589829:KOX589830 KYP589829:KYT589830 LIL589829:LIP589830 LSH589829:LSL589830 MCD589829:MCH589830 MLZ589829:MMD589830 MVV589829:MVZ589830 NFR589829:NFV589830 NPN589829:NPR589830 NZJ589829:NZN589830 OJF589829:OJJ589830 OTB589829:OTF589830 PCX589829:PDB589830 PMT589829:PMX589830 PWP589829:PWT589830 QGL589829:QGP589830 QQH589829:QQL589830 RAD589829:RAH589830 RJZ589829:RKD589830 RTV589829:RTZ589830 SDR589829:SDV589830 SNN589829:SNR589830 SXJ589829:SXN589830 THF589829:THJ589830 TRB589829:TRF589830 UAX589829:UBB589830 UKT589829:UKX589830 UUP589829:UUT589830 VEL589829:VEP589830 VOH589829:VOL589830 VYD589829:VYH589830 WHZ589829:WID589830 WRV589829:WRZ589830 C655365:G655366 FJ655365:FN655366 PF655365:PJ655366 ZB655365:ZF655366 AIX655365:AJB655366 AST655365:ASX655366 BCP655365:BCT655366 BML655365:BMP655366 BWH655365:BWL655366 CGD655365:CGH655366 CPZ655365:CQD655366 CZV655365:CZZ655366 DJR655365:DJV655366 DTN655365:DTR655366 EDJ655365:EDN655366 ENF655365:ENJ655366 EXB655365:EXF655366 FGX655365:FHB655366 FQT655365:FQX655366 GAP655365:GAT655366 GKL655365:GKP655366 GUH655365:GUL655366 HED655365:HEH655366 HNZ655365:HOD655366 HXV655365:HXZ655366 IHR655365:IHV655366 IRN655365:IRR655366 JBJ655365:JBN655366 JLF655365:JLJ655366 JVB655365:JVF655366 KEX655365:KFB655366 KOT655365:KOX655366 KYP655365:KYT655366 LIL655365:LIP655366 LSH655365:LSL655366 MCD655365:MCH655366 MLZ655365:MMD655366 MVV655365:MVZ655366 NFR655365:NFV655366 NPN655365:NPR655366 NZJ655365:NZN655366 OJF655365:OJJ655366 OTB655365:OTF655366 PCX655365:PDB655366 PMT655365:PMX655366 PWP655365:PWT655366 QGL655365:QGP655366 QQH655365:QQL655366 RAD655365:RAH655366 RJZ655365:RKD655366 RTV655365:RTZ655366 SDR655365:SDV655366 SNN655365:SNR655366 SXJ655365:SXN655366 THF655365:THJ655366 TRB655365:TRF655366 UAX655365:UBB655366 UKT655365:UKX655366 UUP655365:UUT655366 VEL655365:VEP655366 VOH655365:VOL655366 VYD655365:VYH655366 WHZ655365:WID655366 WRV655365:WRZ655366 C720901:G720902 FJ720901:FN720902 PF720901:PJ720902 ZB720901:ZF720902 AIX720901:AJB720902 AST720901:ASX720902 BCP720901:BCT720902 BML720901:BMP720902 BWH720901:BWL720902 CGD720901:CGH720902 CPZ720901:CQD720902 CZV720901:CZZ720902 DJR720901:DJV720902 DTN720901:DTR720902 EDJ720901:EDN720902 ENF720901:ENJ720902 EXB720901:EXF720902 FGX720901:FHB720902 FQT720901:FQX720902 GAP720901:GAT720902 GKL720901:GKP720902 GUH720901:GUL720902 HED720901:HEH720902 HNZ720901:HOD720902 HXV720901:HXZ720902 IHR720901:IHV720902 IRN720901:IRR720902 JBJ720901:JBN720902 JLF720901:JLJ720902 JVB720901:JVF720902 KEX720901:KFB720902 KOT720901:KOX720902 KYP720901:KYT720902 LIL720901:LIP720902 LSH720901:LSL720902 MCD720901:MCH720902 MLZ720901:MMD720902 MVV720901:MVZ720902 NFR720901:NFV720902 NPN720901:NPR720902 NZJ720901:NZN720902 OJF720901:OJJ720902 OTB720901:OTF720902 PCX720901:PDB720902 PMT720901:PMX720902 PWP720901:PWT720902 QGL720901:QGP720902 QQH720901:QQL720902 RAD720901:RAH720902 RJZ720901:RKD720902 RTV720901:RTZ720902 SDR720901:SDV720902 SNN720901:SNR720902 SXJ720901:SXN720902 THF720901:THJ720902 TRB720901:TRF720902 UAX720901:UBB720902 UKT720901:UKX720902 UUP720901:UUT720902 VEL720901:VEP720902 VOH720901:VOL720902 VYD720901:VYH720902 WHZ720901:WID720902 WRV720901:WRZ720902 C786437:G786438 FJ786437:FN786438 PF786437:PJ786438 ZB786437:ZF786438 AIX786437:AJB786438 AST786437:ASX786438 BCP786437:BCT786438 BML786437:BMP786438 BWH786437:BWL786438 CGD786437:CGH786438 CPZ786437:CQD786438 CZV786437:CZZ786438 DJR786437:DJV786438 DTN786437:DTR786438 EDJ786437:EDN786438 ENF786437:ENJ786438 EXB786437:EXF786438 FGX786437:FHB786438 FQT786437:FQX786438 GAP786437:GAT786438 GKL786437:GKP786438 GUH786437:GUL786438 HED786437:HEH786438 HNZ786437:HOD786438 HXV786437:HXZ786438 IHR786437:IHV786438 IRN786437:IRR786438 JBJ786437:JBN786438 JLF786437:JLJ786438 JVB786437:JVF786438 KEX786437:KFB786438 KOT786437:KOX786438 KYP786437:KYT786438 LIL786437:LIP786438 LSH786437:LSL786438 MCD786437:MCH786438 MLZ786437:MMD786438 MVV786437:MVZ786438 NFR786437:NFV786438 NPN786437:NPR786438 NZJ786437:NZN786438 OJF786437:OJJ786438 OTB786437:OTF786438 PCX786437:PDB786438 PMT786437:PMX786438 PWP786437:PWT786438 QGL786437:QGP786438 QQH786437:QQL786438 RAD786437:RAH786438 RJZ786437:RKD786438 RTV786437:RTZ786438 SDR786437:SDV786438 SNN786437:SNR786438 SXJ786437:SXN786438 THF786437:THJ786438 TRB786437:TRF786438 UAX786437:UBB786438 UKT786437:UKX786438 UUP786437:UUT786438 VEL786437:VEP786438 VOH786437:VOL786438 VYD786437:VYH786438 WHZ786437:WID786438 WRV786437:WRZ786438 C851973:G851974 FJ851973:FN851974 PF851973:PJ851974 ZB851973:ZF851974 AIX851973:AJB851974 AST851973:ASX851974 BCP851973:BCT851974 BML851973:BMP851974 BWH851973:BWL851974 CGD851973:CGH851974 CPZ851973:CQD851974 CZV851973:CZZ851974 DJR851973:DJV851974 DTN851973:DTR851974 EDJ851973:EDN851974 ENF851973:ENJ851974 EXB851973:EXF851974 FGX851973:FHB851974 FQT851973:FQX851974 GAP851973:GAT851974 GKL851973:GKP851974 GUH851973:GUL851974 HED851973:HEH851974 HNZ851973:HOD851974 HXV851973:HXZ851974 IHR851973:IHV851974 IRN851973:IRR851974 JBJ851973:JBN851974 JLF851973:JLJ851974 JVB851973:JVF851974 KEX851973:KFB851974 KOT851973:KOX851974 KYP851973:KYT851974 LIL851973:LIP851974 LSH851973:LSL851974 MCD851973:MCH851974 MLZ851973:MMD851974 MVV851973:MVZ851974 NFR851973:NFV851974 NPN851973:NPR851974 NZJ851973:NZN851974 OJF851973:OJJ851974 OTB851973:OTF851974 PCX851973:PDB851974 PMT851973:PMX851974 PWP851973:PWT851974 QGL851973:QGP851974 QQH851973:QQL851974 RAD851973:RAH851974 RJZ851973:RKD851974 RTV851973:RTZ851974 SDR851973:SDV851974 SNN851973:SNR851974 SXJ851973:SXN851974 THF851973:THJ851974 TRB851973:TRF851974 UAX851973:UBB851974 UKT851973:UKX851974 UUP851973:UUT851974 VEL851973:VEP851974 VOH851973:VOL851974 VYD851973:VYH851974 WHZ851973:WID851974 WRV851973:WRZ851974 C917509:G917510 FJ917509:FN917510 PF917509:PJ917510 ZB917509:ZF917510 AIX917509:AJB917510 AST917509:ASX917510 BCP917509:BCT917510 BML917509:BMP917510 BWH917509:BWL917510 CGD917509:CGH917510 CPZ917509:CQD917510 CZV917509:CZZ917510 DJR917509:DJV917510 DTN917509:DTR917510 EDJ917509:EDN917510 ENF917509:ENJ917510 EXB917509:EXF917510 FGX917509:FHB917510 FQT917509:FQX917510 GAP917509:GAT917510 GKL917509:GKP917510 GUH917509:GUL917510 HED917509:HEH917510 HNZ917509:HOD917510 HXV917509:HXZ917510 IHR917509:IHV917510 IRN917509:IRR917510 JBJ917509:JBN917510 JLF917509:JLJ917510 JVB917509:JVF917510 KEX917509:KFB917510 KOT917509:KOX917510 KYP917509:KYT917510 LIL917509:LIP917510 LSH917509:LSL917510 MCD917509:MCH917510 MLZ917509:MMD917510 MVV917509:MVZ917510 NFR917509:NFV917510 NPN917509:NPR917510 NZJ917509:NZN917510 OJF917509:OJJ917510 OTB917509:OTF917510 PCX917509:PDB917510 PMT917509:PMX917510 PWP917509:PWT917510 QGL917509:QGP917510 QQH917509:QQL917510 RAD917509:RAH917510 RJZ917509:RKD917510 RTV917509:RTZ917510 SDR917509:SDV917510 SNN917509:SNR917510 SXJ917509:SXN917510 THF917509:THJ917510 TRB917509:TRF917510 UAX917509:UBB917510 UKT917509:UKX917510 UUP917509:UUT917510 VEL917509:VEP917510 VOH917509:VOL917510 VYD917509:VYH917510 WHZ917509:WID917510 WRV917509:WRZ917510 C983045:G983046 FJ983045:FN983046 PF983045:PJ983046 ZB983045:ZF983046 AIX983045:AJB983046 AST983045:ASX983046 BCP983045:BCT983046 BML983045:BMP983046 BWH983045:BWL983046 CGD983045:CGH983046 CPZ983045:CQD983046 CZV983045:CZZ983046 DJR983045:DJV983046 DTN983045:DTR983046 EDJ983045:EDN983046 ENF983045:ENJ983046 EXB983045:EXF983046 FGX983045:FHB983046 FQT983045:FQX983046 GAP983045:GAT983046 GKL983045:GKP983046 GUH983045:GUL983046 HED983045:HEH983046 HNZ983045:HOD983046 HXV983045:HXZ983046 IHR983045:IHV983046 IRN983045:IRR983046 JBJ983045:JBN983046 JLF983045:JLJ983046 JVB983045:JVF983046 KEX983045:KFB983046 KOT983045:KOX983046 KYP983045:KYT983046 LIL983045:LIP983046 LSH983045:LSL983046 MCD983045:MCH983046 MLZ983045:MMD983046 MVV983045:MVZ983046 NFR983045:NFV983046 NPN983045:NPR983046 NZJ983045:NZN983046 OJF983045:OJJ983046 OTB983045:OTF983046 PCX983045:PDB983046 PMT983045:PMX983046 PWP983045:PWT983046 QGL983045:QGP983046 QQH983045:QQL983046 RAD983045:RAH983046 RJZ983045:RKD983046 RTV983045:RTZ983046 SDR983045:SDV983046 SNN983045:SNR983046 SXJ983045:SXN983046 THF983045:THJ983046 TRB983045:TRF983046 UAX983045:UBB983046 UKT983045:UKX983046 UUP983045:UUT983046 VEL983045:VEP983046 VOH983045:VOL983046 VYD983045:VYH983046 WHZ983045:WID983046 WRV6:WRZ6 WHZ6:WID6 VYD6:VYH6 VOH6:VOL6 VEL6:VEP6 UUP6:UUT6 UKT6:UKX6 UAX6:UBB6 TRB6:TRF6 THF6:THJ6 SXJ6:SXN6 SNN6:SNR6 SDR6:SDV6 RTV6:RTZ6 RJZ6:RKD6 RAD6:RAH6 QQH6:QQL6 QGL6:QGP6 PWP6:PWT6 PMT6:PMX6 PCX6:PDB6 OTB6:OTF6 OJF6:OJJ6 NZJ6:NZN6 NPN6:NPR6 NFR6:NFV6 MVV6:MVZ6 MLZ6:MMD6 MCD6:MCH6 LSH6:LSL6 LIL6:LIP6 KYP6:KYT6 KOT6:KOX6 KEX6:KFB6 JVB6:JVF6 JLF6:JLJ6 JBJ6:JBN6 IRN6:IRR6 IHR6:IHV6 HXV6:HXZ6 HNZ6:HOD6 HED6:HEH6 GUH6:GUL6 GKL6:GKP6 GAP6:GAT6 FQT6:FQX6 FGX6:FHB6 EXB6:EXF6 ENF6:ENJ6 EDJ6:EDN6 DTN6:DTR6 DJR6:DJV6 CZV6:CZZ6 CPZ6:CQD6 CGD6:CGH6 BWH6:BWL6 BML6:BMP6 BCP6:BCT6 AST6:ASX6 AIX6:AJB6 ZB6:ZF6 PF6:PJ6 FJ6:FN6"/>
    <dataValidation type="decimal" allowBlank="1" showInputMessage="1" showErrorMessage="1" sqref="WRU983047:WRZ983076 FI7:FN36 PE7:PJ36 ZA7:ZF36 AIW7:AJB36 ASS7:ASX36 BCO7:BCT36 BMK7:BMP36 BWG7:BWL36 CGC7:CGH36 CPY7:CQD36 CZU7:CZZ36 DJQ7:DJV36 DTM7:DTR36 EDI7:EDN36 ENE7:ENJ36 EXA7:EXF36 FGW7:FHB36 FQS7:FQX36 GAO7:GAT36 GKK7:GKP36 GUG7:GUL36 HEC7:HEH36 HNY7:HOD36 HXU7:HXZ36 IHQ7:IHV36 IRM7:IRR36 JBI7:JBN36 JLE7:JLJ36 JVA7:JVF36 KEW7:KFB36 KOS7:KOX36 KYO7:KYT36 LIK7:LIP36 LSG7:LSL36 MCC7:MCH36 MLY7:MMD36 MVU7:MVZ36 NFQ7:NFV36 NPM7:NPR36 NZI7:NZN36 OJE7:OJJ36 OTA7:OTF36 PCW7:PDB36 PMS7:PMX36 PWO7:PWT36 QGK7:QGP36 QQG7:QQL36 RAC7:RAH36 RJY7:RKD36 RTU7:RTZ36 SDQ7:SDV36 SNM7:SNR36 SXI7:SXN36 THE7:THJ36 TRA7:TRF36 UAW7:UBB36 UKS7:UKX36 UUO7:UUT36 VEK7:VEP36 VOG7:VOL36 VYC7:VYH36 WHY7:WID36 WRU7:WRZ36 B65543:G65572 FI65543:FN65572 PE65543:PJ65572 ZA65543:ZF65572 AIW65543:AJB65572 ASS65543:ASX65572 BCO65543:BCT65572 BMK65543:BMP65572 BWG65543:BWL65572 CGC65543:CGH65572 CPY65543:CQD65572 CZU65543:CZZ65572 DJQ65543:DJV65572 DTM65543:DTR65572 EDI65543:EDN65572 ENE65543:ENJ65572 EXA65543:EXF65572 FGW65543:FHB65572 FQS65543:FQX65572 GAO65543:GAT65572 GKK65543:GKP65572 GUG65543:GUL65572 HEC65543:HEH65572 HNY65543:HOD65572 HXU65543:HXZ65572 IHQ65543:IHV65572 IRM65543:IRR65572 JBI65543:JBN65572 JLE65543:JLJ65572 JVA65543:JVF65572 KEW65543:KFB65572 KOS65543:KOX65572 KYO65543:KYT65572 LIK65543:LIP65572 LSG65543:LSL65572 MCC65543:MCH65572 MLY65543:MMD65572 MVU65543:MVZ65572 NFQ65543:NFV65572 NPM65543:NPR65572 NZI65543:NZN65572 OJE65543:OJJ65572 OTA65543:OTF65572 PCW65543:PDB65572 PMS65543:PMX65572 PWO65543:PWT65572 QGK65543:QGP65572 QQG65543:QQL65572 RAC65543:RAH65572 RJY65543:RKD65572 RTU65543:RTZ65572 SDQ65543:SDV65572 SNM65543:SNR65572 SXI65543:SXN65572 THE65543:THJ65572 TRA65543:TRF65572 UAW65543:UBB65572 UKS65543:UKX65572 UUO65543:UUT65572 VEK65543:VEP65572 VOG65543:VOL65572 VYC65543:VYH65572 WHY65543:WID65572 WRU65543:WRZ65572 B131079:G131108 FI131079:FN131108 PE131079:PJ131108 ZA131079:ZF131108 AIW131079:AJB131108 ASS131079:ASX131108 BCO131079:BCT131108 BMK131079:BMP131108 BWG131079:BWL131108 CGC131079:CGH131108 CPY131079:CQD131108 CZU131079:CZZ131108 DJQ131079:DJV131108 DTM131079:DTR131108 EDI131079:EDN131108 ENE131079:ENJ131108 EXA131079:EXF131108 FGW131079:FHB131108 FQS131079:FQX131108 GAO131079:GAT131108 GKK131079:GKP131108 GUG131079:GUL131108 HEC131079:HEH131108 HNY131079:HOD131108 HXU131079:HXZ131108 IHQ131079:IHV131108 IRM131079:IRR131108 JBI131079:JBN131108 JLE131079:JLJ131108 JVA131079:JVF131108 KEW131079:KFB131108 KOS131079:KOX131108 KYO131079:KYT131108 LIK131079:LIP131108 LSG131079:LSL131108 MCC131079:MCH131108 MLY131079:MMD131108 MVU131079:MVZ131108 NFQ131079:NFV131108 NPM131079:NPR131108 NZI131079:NZN131108 OJE131079:OJJ131108 OTA131079:OTF131108 PCW131079:PDB131108 PMS131079:PMX131108 PWO131079:PWT131108 QGK131079:QGP131108 QQG131079:QQL131108 RAC131079:RAH131108 RJY131079:RKD131108 RTU131079:RTZ131108 SDQ131079:SDV131108 SNM131079:SNR131108 SXI131079:SXN131108 THE131079:THJ131108 TRA131079:TRF131108 UAW131079:UBB131108 UKS131079:UKX131108 UUO131079:UUT131108 VEK131079:VEP131108 VOG131079:VOL131108 VYC131079:VYH131108 WHY131079:WID131108 WRU131079:WRZ131108 B196615:G196644 FI196615:FN196644 PE196615:PJ196644 ZA196615:ZF196644 AIW196615:AJB196644 ASS196615:ASX196644 BCO196615:BCT196644 BMK196615:BMP196644 BWG196615:BWL196644 CGC196615:CGH196644 CPY196615:CQD196644 CZU196615:CZZ196644 DJQ196615:DJV196644 DTM196615:DTR196644 EDI196615:EDN196644 ENE196615:ENJ196644 EXA196615:EXF196644 FGW196615:FHB196644 FQS196615:FQX196644 GAO196615:GAT196644 GKK196615:GKP196644 GUG196615:GUL196644 HEC196615:HEH196644 HNY196615:HOD196644 HXU196615:HXZ196644 IHQ196615:IHV196644 IRM196615:IRR196644 JBI196615:JBN196644 JLE196615:JLJ196644 JVA196615:JVF196644 KEW196615:KFB196644 KOS196615:KOX196644 KYO196615:KYT196644 LIK196615:LIP196644 LSG196615:LSL196644 MCC196615:MCH196644 MLY196615:MMD196644 MVU196615:MVZ196644 NFQ196615:NFV196644 NPM196615:NPR196644 NZI196615:NZN196644 OJE196615:OJJ196644 OTA196615:OTF196644 PCW196615:PDB196644 PMS196615:PMX196644 PWO196615:PWT196644 QGK196615:QGP196644 QQG196615:QQL196644 RAC196615:RAH196644 RJY196615:RKD196644 RTU196615:RTZ196644 SDQ196615:SDV196644 SNM196615:SNR196644 SXI196615:SXN196644 THE196615:THJ196644 TRA196615:TRF196644 UAW196615:UBB196644 UKS196615:UKX196644 UUO196615:UUT196644 VEK196615:VEP196644 VOG196615:VOL196644 VYC196615:VYH196644 WHY196615:WID196644 WRU196615:WRZ196644 B262151:G262180 FI262151:FN262180 PE262151:PJ262180 ZA262151:ZF262180 AIW262151:AJB262180 ASS262151:ASX262180 BCO262151:BCT262180 BMK262151:BMP262180 BWG262151:BWL262180 CGC262151:CGH262180 CPY262151:CQD262180 CZU262151:CZZ262180 DJQ262151:DJV262180 DTM262151:DTR262180 EDI262151:EDN262180 ENE262151:ENJ262180 EXA262151:EXF262180 FGW262151:FHB262180 FQS262151:FQX262180 GAO262151:GAT262180 GKK262151:GKP262180 GUG262151:GUL262180 HEC262151:HEH262180 HNY262151:HOD262180 HXU262151:HXZ262180 IHQ262151:IHV262180 IRM262151:IRR262180 JBI262151:JBN262180 JLE262151:JLJ262180 JVA262151:JVF262180 KEW262151:KFB262180 KOS262151:KOX262180 KYO262151:KYT262180 LIK262151:LIP262180 LSG262151:LSL262180 MCC262151:MCH262180 MLY262151:MMD262180 MVU262151:MVZ262180 NFQ262151:NFV262180 NPM262151:NPR262180 NZI262151:NZN262180 OJE262151:OJJ262180 OTA262151:OTF262180 PCW262151:PDB262180 PMS262151:PMX262180 PWO262151:PWT262180 QGK262151:QGP262180 QQG262151:QQL262180 RAC262151:RAH262180 RJY262151:RKD262180 RTU262151:RTZ262180 SDQ262151:SDV262180 SNM262151:SNR262180 SXI262151:SXN262180 THE262151:THJ262180 TRA262151:TRF262180 UAW262151:UBB262180 UKS262151:UKX262180 UUO262151:UUT262180 VEK262151:VEP262180 VOG262151:VOL262180 VYC262151:VYH262180 WHY262151:WID262180 WRU262151:WRZ262180 B327687:G327716 FI327687:FN327716 PE327687:PJ327716 ZA327687:ZF327716 AIW327687:AJB327716 ASS327687:ASX327716 BCO327687:BCT327716 BMK327687:BMP327716 BWG327687:BWL327716 CGC327687:CGH327716 CPY327687:CQD327716 CZU327687:CZZ327716 DJQ327687:DJV327716 DTM327687:DTR327716 EDI327687:EDN327716 ENE327687:ENJ327716 EXA327687:EXF327716 FGW327687:FHB327716 FQS327687:FQX327716 GAO327687:GAT327716 GKK327687:GKP327716 GUG327687:GUL327716 HEC327687:HEH327716 HNY327687:HOD327716 HXU327687:HXZ327716 IHQ327687:IHV327716 IRM327687:IRR327716 JBI327687:JBN327716 JLE327687:JLJ327716 JVA327687:JVF327716 KEW327687:KFB327716 KOS327687:KOX327716 KYO327687:KYT327716 LIK327687:LIP327716 LSG327687:LSL327716 MCC327687:MCH327716 MLY327687:MMD327716 MVU327687:MVZ327716 NFQ327687:NFV327716 NPM327687:NPR327716 NZI327687:NZN327716 OJE327687:OJJ327716 OTA327687:OTF327716 PCW327687:PDB327716 PMS327687:PMX327716 PWO327687:PWT327716 QGK327687:QGP327716 QQG327687:QQL327716 RAC327687:RAH327716 RJY327687:RKD327716 RTU327687:RTZ327716 SDQ327687:SDV327716 SNM327687:SNR327716 SXI327687:SXN327716 THE327687:THJ327716 TRA327687:TRF327716 UAW327687:UBB327716 UKS327687:UKX327716 UUO327687:UUT327716 VEK327687:VEP327716 VOG327687:VOL327716 VYC327687:VYH327716 WHY327687:WID327716 WRU327687:WRZ327716 B393223:G393252 FI393223:FN393252 PE393223:PJ393252 ZA393223:ZF393252 AIW393223:AJB393252 ASS393223:ASX393252 BCO393223:BCT393252 BMK393223:BMP393252 BWG393223:BWL393252 CGC393223:CGH393252 CPY393223:CQD393252 CZU393223:CZZ393252 DJQ393223:DJV393252 DTM393223:DTR393252 EDI393223:EDN393252 ENE393223:ENJ393252 EXA393223:EXF393252 FGW393223:FHB393252 FQS393223:FQX393252 GAO393223:GAT393252 GKK393223:GKP393252 GUG393223:GUL393252 HEC393223:HEH393252 HNY393223:HOD393252 HXU393223:HXZ393252 IHQ393223:IHV393252 IRM393223:IRR393252 JBI393223:JBN393252 JLE393223:JLJ393252 JVA393223:JVF393252 KEW393223:KFB393252 KOS393223:KOX393252 KYO393223:KYT393252 LIK393223:LIP393252 LSG393223:LSL393252 MCC393223:MCH393252 MLY393223:MMD393252 MVU393223:MVZ393252 NFQ393223:NFV393252 NPM393223:NPR393252 NZI393223:NZN393252 OJE393223:OJJ393252 OTA393223:OTF393252 PCW393223:PDB393252 PMS393223:PMX393252 PWO393223:PWT393252 QGK393223:QGP393252 QQG393223:QQL393252 RAC393223:RAH393252 RJY393223:RKD393252 RTU393223:RTZ393252 SDQ393223:SDV393252 SNM393223:SNR393252 SXI393223:SXN393252 THE393223:THJ393252 TRA393223:TRF393252 UAW393223:UBB393252 UKS393223:UKX393252 UUO393223:UUT393252 VEK393223:VEP393252 VOG393223:VOL393252 VYC393223:VYH393252 WHY393223:WID393252 WRU393223:WRZ393252 B458759:G458788 FI458759:FN458788 PE458759:PJ458788 ZA458759:ZF458788 AIW458759:AJB458788 ASS458759:ASX458788 BCO458759:BCT458788 BMK458759:BMP458788 BWG458759:BWL458788 CGC458759:CGH458788 CPY458759:CQD458788 CZU458759:CZZ458788 DJQ458759:DJV458788 DTM458759:DTR458788 EDI458759:EDN458788 ENE458759:ENJ458788 EXA458759:EXF458788 FGW458759:FHB458788 FQS458759:FQX458788 GAO458759:GAT458788 GKK458759:GKP458788 GUG458759:GUL458788 HEC458759:HEH458788 HNY458759:HOD458788 HXU458759:HXZ458788 IHQ458759:IHV458788 IRM458759:IRR458788 JBI458759:JBN458788 JLE458759:JLJ458788 JVA458759:JVF458788 KEW458759:KFB458788 KOS458759:KOX458788 KYO458759:KYT458788 LIK458759:LIP458788 LSG458759:LSL458788 MCC458759:MCH458788 MLY458759:MMD458788 MVU458759:MVZ458788 NFQ458759:NFV458788 NPM458759:NPR458788 NZI458759:NZN458788 OJE458759:OJJ458788 OTA458759:OTF458788 PCW458759:PDB458788 PMS458759:PMX458788 PWO458759:PWT458788 QGK458759:QGP458788 QQG458759:QQL458788 RAC458759:RAH458788 RJY458759:RKD458788 RTU458759:RTZ458788 SDQ458759:SDV458788 SNM458759:SNR458788 SXI458759:SXN458788 THE458759:THJ458788 TRA458759:TRF458788 UAW458759:UBB458788 UKS458759:UKX458788 UUO458759:UUT458788 VEK458759:VEP458788 VOG458759:VOL458788 VYC458759:VYH458788 WHY458759:WID458788 WRU458759:WRZ458788 B524295:G524324 FI524295:FN524324 PE524295:PJ524324 ZA524295:ZF524324 AIW524295:AJB524324 ASS524295:ASX524324 BCO524295:BCT524324 BMK524295:BMP524324 BWG524295:BWL524324 CGC524295:CGH524324 CPY524295:CQD524324 CZU524295:CZZ524324 DJQ524295:DJV524324 DTM524295:DTR524324 EDI524295:EDN524324 ENE524295:ENJ524324 EXA524295:EXF524324 FGW524295:FHB524324 FQS524295:FQX524324 GAO524295:GAT524324 GKK524295:GKP524324 GUG524295:GUL524324 HEC524295:HEH524324 HNY524295:HOD524324 HXU524295:HXZ524324 IHQ524295:IHV524324 IRM524295:IRR524324 JBI524295:JBN524324 JLE524295:JLJ524324 JVA524295:JVF524324 KEW524295:KFB524324 KOS524295:KOX524324 KYO524295:KYT524324 LIK524295:LIP524324 LSG524295:LSL524324 MCC524295:MCH524324 MLY524295:MMD524324 MVU524295:MVZ524324 NFQ524295:NFV524324 NPM524295:NPR524324 NZI524295:NZN524324 OJE524295:OJJ524324 OTA524295:OTF524324 PCW524295:PDB524324 PMS524295:PMX524324 PWO524295:PWT524324 QGK524295:QGP524324 QQG524295:QQL524324 RAC524295:RAH524324 RJY524295:RKD524324 RTU524295:RTZ524324 SDQ524295:SDV524324 SNM524295:SNR524324 SXI524295:SXN524324 THE524295:THJ524324 TRA524295:TRF524324 UAW524295:UBB524324 UKS524295:UKX524324 UUO524295:UUT524324 VEK524295:VEP524324 VOG524295:VOL524324 VYC524295:VYH524324 WHY524295:WID524324 WRU524295:WRZ524324 B589831:G589860 FI589831:FN589860 PE589831:PJ589860 ZA589831:ZF589860 AIW589831:AJB589860 ASS589831:ASX589860 BCO589831:BCT589860 BMK589831:BMP589860 BWG589831:BWL589860 CGC589831:CGH589860 CPY589831:CQD589860 CZU589831:CZZ589860 DJQ589831:DJV589860 DTM589831:DTR589860 EDI589831:EDN589860 ENE589831:ENJ589860 EXA589831:EXF589860 FGW589831:FHB589860 FQS589831:FQX589860 GAO589831:GAT589860 GKK589831:GKP589860 GUG589831:GUL589860 HEC589831:HEH589860 HNY589831:HOD589860 HXU589831:HXZ589860 IHQ589831:IHV589860 IRM589831:IRR589860 JBI589831:JBN589860 JLE589831:JLJ589860 JVA589831:JVF589860 KEW589831:KFB589860 KOS589831:KOX589860 KYO589831:KYT589860 LIK589831:LIP589860 LSG589831:LSL589860 MCC589831:MCH589860 MLY589831:MMD589860 MVU589831:MVZ589860 NFQ589831:NFV589860 NPM589831:NPR589860 NZI589831:NZN589860 OJE589831:OJJ589860 OTA589831:OTF589860 PCW589831:PDB589860 PMS589831:PMX589860 PWO589831:PWT589860 QGK589831:QGP589860 QQG589831:QQL589860 RAC589831:RAH589860 RJY589831:RKD589860 RTU589831:RTZ589860 SDQ589831:SDV589860 SNM589831:SNR589860 SXI589831:SXN589860 THE589831:THJ589860 TRA589831:TRF589860 UAW589831:UBB589860 UKS589831:UKX589860 UUO589831:UUT589860 VEK589831:VEP589860 VOG589831:VOL589860 VYC589831:VYH589860 WHY589831:WID589860 WRU589831:WRZ589860 B655367:G655396 FI655367:FN655396 PE655367:PJ655396 ZA655367:ZF655396 AIW655367:AJB655396 ASS655367:ASX655396 BCO655367:BCT655396 BMK655367:BMP655396 BWG655367:BWL655396 CGC655367:CGH655396 CPY655367:CQD655396 CZU655367:CZZ655396 DJQ655367:DJV655396 DTM655367:DTR655396 EDI655367:EDN655396 ENE655367:ENJ655396 EXA655367:EXF655396 FGW655367:FHB655396 FQS655367:FQX655396 GAO655367:GAT655396 GKK655367:GKP655396 GUG655367:GUL655396 HEC655367:HEH655396 HNY655367:HOD655396 HXU655367:HXZ655396 IHQ655367:IHV655396 IRM655367:IRR655396 JBI655367:JBN655396 JLE655367:JLJ655396 JVA655367:JVF655396 KEW655367:KFB655396 KOS655367:KOX655396 KYO655367:KYT655396 LIK655367:LIP655396 LSG655367:LSL655396 MCC655367:MCH655396 MLY655367:MMD655396 MVU655367:MVZ655396 NFQ655367:NFV655396 NPM655367:NPR655396 NZI655367:NZN655396 OJE655367:OJJ655396 OTA655367:OTF655396 PCW655367:PDB655396 PMS655367:PMX655396 PWO655367:PWT655396 QGK655367:QGP655396 QQG655367:QQL655396 RAC655367:RAH655396 RJY655367:RKD655396 RTU655367:RTZ655396 SDQ655367:SDV655396 SNM655367:SNR655396 SXI655367:SXN655396 THE655367:THJ655396 TRA655367:TRF655396 UAW655367:UBB655396 UKS655367:UKX655396 UUO655367:UUT655396 VEK655367:VEP655396 VOG655367:VOL655396 VYC655367:VYH655396 WHY655367:WID655396 WRU655367:WRZ655396 B720903:G720932 FI720903:FN720932 PE720903:PJ720932 ZA720903:ZF720932 AIW720903:AJB720932 ASS720903:ASX720932 BCO720903:BCT720932 BMK720903:BMP720932 BWG720903:BWL720932 CGC720903:CGH720932 CPY720903:CQD720932 CZU720903:CZZ720932 DJQ720903:DJV720932 DTM720903:DTR720932 EDI720903:EDN720932 ENE720903:ENJ720932 EXA720903:EXF720932 FGW720903:FHB720932 FQS720903:FQX720932 GAO720903:GAT720932 GKK720903:GKP720932 GUG720903:GUL720932 HEC720903:HEH720932 HNY720903:HOD720932 HXU720903:HXZ720932 IHQ720903:IHV720932 IRM720903:IRR720932 JBI720903:JBN720932 JLE720903:JLJ720932 JVA720903:JVF720932 KEW720903:KFB720932 KOS720903:KOX720932 KYO720903:KYT720932 LIK720903:LIP720932 LSG720903:LSL720932 MCC720903:MCH720932 MLY720903:MMD720932 MVU720903:MVZ720932 NFQ720903:NFV720932 NPM720903:NPR720932 NZI720903:NZN720932 OJE720903:OJJ720932 OTA720903:OTF720932 PCW720903:PDB720932 PMS720903:PMX720932 PWO720903:PWT720932 QGK720903:QGP720932 QQG720903:QQL720932 RAC720903:RAH720932 RJY720903:RKD720932 RTU720903:RTZ720932 SDQ720903:SDV720932 SNM720903:SNR720932 SXI720903:SXN720932 THE720903:THJ720932 TRA720903:TRF720932 UAW720903:UBB720932 UKS720903:UKX720932 UUO720903:UUT720932 VEK720903:VEP720932 VOG720903:VOL720932 VYC720903:VYH720932 WHY720903:WID720932 WRU720903:WRZ720932 B786439:G786468 FI786439:FN786468 PE786439:PJ786468 ZA786439:ZF786468 AIW786439:AJB786468 ASS786439:ASX786468 BCO786439:BCT786468 BMK786439:BMP786468 BWG786439:BWL786468 CGC786439:CGH786468 CPY786439:CQD786468 CZU786439:CZZ786468 DJQ786439:DJV786468 DTM786439:DTR786468 EDI786439:EDN786468 ENE786439:ENJ786468 EXA786439:EXF786468 FGW786439:FHB786468 FQS786439:FQX786468 GAO786439:GAT786468 GKK786439:GKP786468 GUG786439:GUL786468 HEC786439:HEH786468 HNY786439:HOD786468 HXU786439:HXZ786468 IHQ786439:IHV786468 IRM786439:IRR786468 JBI786439:JBN786468 JLE786439:JLJ786468 JVA786439:JVF786468 KEW786439:KFB786468 KOS786439:KOX786468 KYO786439:KYT786468 LIK786439:LIP786468 LSG786439:LSL786468 MCC786439:MCH786468 MLY786439:MMD786468 MVU786439:MVZ786468 NFQ786439:NFV786468 NPM786439:NPR786468 NZI786439:NZN786468 OJE786439:OJJ786468 OTA786439:OTF786468 PCW786439:PDB786468 PMS786439:PMX786468 PWO786439:PWT786468 QGK786439:QGP786468 QQG786439:QQL786468 RAC786439:RAH786468 RJY786439:RKD786468 RTU786439:RTZ786468 SDQ786439:SDV786468 SNM786439:SNR786468 SXI786439:SXN786468 THE786439:THJ786468 TRA786439:TRF786468 UAW786439:UBB786468 UKS786439:UKX786468 UUO786439:UUT786468 VEK786439:VEP786468 VOG786439:VOL786468 VYC786439:VYH786468 WHY786439:WID786468 WRU786439:WRZ786468 B851975:G852004 FI851975:FN852004 PE851975:PJ852004 ZA851975:ZF852004 AIW851975:AJB852004 ASS851975:ASX852004 BCO851975:BCT852004 BMK851975:BMP852004 BWG851975:BWL852004 CGC851975:CGH852004 CPY851975:CQD852004 CZU851975:CZZ852004 DJQ851975:DJV852004 DTM851975:DTR852004 EDI851975:EDN852004 ENE851975:ENJ852004 EXA851975:EXF852004 FGW851975:FHB852004 FQS851975:FQX852004 GAO851975:GAT852004 GKK851975:GKP852004 GUG851975:GUL852004 HEC851975:HEH852004 HNY851975:HOD852004 HXU851975:HXZ852004 IHQ851975:IHV852004 IRM851975:IRR852004 JBI851975:JBN852004 JLE851975:JLJ852004 JVA851975:JVF852004 KEW851975:KFB852004 KOS851975:KOX852004 KYO851975:KYT852004 LIK851975:LIP852004 LSG851975:LSL852004 MCC851975:MCH852004 MLY851975:MMD852004 MVU851975:MVZ852004 NFQ851975:NFV852004 NPM851975:NPR852004 NZI851975:NZN852004 OJE851975:OJJ852004 OTA851975:OTF852004 PCW851975:PDB852004 PMS851975:PMX852004 PWO851975:PWT852004 QGK851975:QGP852004 QQG851975:QQL852004 RAC851975:RAH852004 RJY851975:RKD852004 RTU851975:RTZ852004 SDQ851975:SDV852004 SNM851975:SNR852004 SXI851975:SXN852004 THE851975:THJ852004 TRA851975:TRF852004 UAW851975:UBB852004 UKS851975:UKX852004 UUO851975:UUT852004 VEK851975:VEP852004 VOG851975:VOL852004 VYC851975:VYH852004 WHY851975:WID852004 WRU851975:WRZ852004 B917511:G917540 FI917511:FN917540 PE917511:PJ917540 ZA917511:ZF917540 AIW917511:AJB917540 ASS917511:ASX917540 BCO917511:BCT917540 BMK917511:BMP917540 BWG917511:BWL917540 CGC917511:CGH917540 CPY917511:CQD917540 CZU917511:CZZ917540 DJQ917511:DJV917540 DTM917511:DTR917540 EDI917511:EDN917540 ENE917511:ENJ917540 EXA917511:EXF917540 FGW917511:FHB917540 FQS917511:FQX917540 GAO917511:GAT917540 GKK917511:GKP917540 GUG917511:GUL917540 HEC917511:HEH917540 HNY917511:HOD917540 HXU917511:HXZ917540 IHQ917511:IHV917540 IRM917511:IRR917540 JBI917511:JBN917540 JLE917511:JLJ917540 JVA917511:JVF917540 KEW917511:KFB917540 KOS917511:KOX917540 KYO917511:KYT917540 LIK917511:LIP917540 LSG917511:LSL917540 MCC917511:MCH917540 MLY917511:MMD917540 MVU917511:MVZ917540 NFQ917511:NFV917540 NPM917511:NPR917540 NZI917511:NZN917540 OJE917511:OJJ917540 OTA917511:OTF917540 PCW917511:PDB917540 PMS917511:PMX917540 PWO917511:PWT917540 QGK917511:QGP917540 QQG917511:QQL917540 RAC917511:RAH917540 RJY917511:RKD917540 RTU917511:RTZ917540 SDQ917511:SDV917540 SNM917511:SNR917540 SXI917511:SXN917540 THE917511:THJ917540 TRA917511:TRF917540 UAW917511:UBB917540 UKS917511:UKX917540 UUO917511:UUT917540 VEK917511:VEP917540 VOG917511:VOL917540 VYC917511:VYH917540 WHY917511:WID917540 WRU917511:WRZ917540 B983047:G983076 FI983047:FN983076 PE983047:PJ983076 ZA983047:ZF983076 AIW983047:AJB983076 ASS983047:ASX983076 BCO983047:BCT983076 BMK983047:BMP983076 BWG983047:BWL983076 CGC983047:CGH983076 CPY983047:CQD983076 CZU983047:CZZ983076 DJQ983047:DJV983076 DTM983047:DTR983076 EDI983047:EDN983076 ENE983047:ENJ983076 EXA983047:EXF983076 FGW983047:FHB983076 FQS983047:FQX983076 GAO983047:GAT983076 GKK983047:GKP983076 GUG983047:GUL983076 HEC983047:HEH983076 HNY983047:HOD983076 HXU983047:HXZ983076 IHQ983047:IHV983076 IRM983047:IRR983076 JBI983047:JBN983076 JLE983047:JLJ983076 JVA983047:JVF983076 KEW983047:KFB983076 KOS983047:KOX983076 KYO983047:KYT983076 LIK983047:LIP983076 LSG983047:LSL983076 MCC983047:MCH983076 MLY983047:MMD983076 MVU983047:MVZ983076 NFQ983047:NFV983076 NPM983047:NPR983076 NZI983047:NZN983076 OJE983047:OJJ983076 OTA983047:OTF983076 PCW983047:PDB983076 PMS983047:PMX983076 PWO983047:PWT983076 QGK983047:QGP983076 QQG983047:QQL983076 RAC983047:RAH983076 RJY983047:RKD983076 RTU983047:RTZ983076 SDQ983047:SDV983076 SNM983047:SNR983076 SXI983047:SXN983076 THE983047:THJ983076 TRA983047:TRF983076 UAW983047:UBB983076 UKS983047:UKX983076 UUO983047:UUT983076 VEK983047:VEP983076 VOG983047:VOL983076 VYC983047:VYH983076 WHY983047:WID983076 B7:G36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7:G7 B20:G21 B27:G28 B30:G33 B36:G3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Normal="100" workbookViewId="0">
      <selection activeCell="D13" sqref="D13"/>
    </sheetView>
  </sheetViews>
  <sheetFormatPr baseColWidth="10" defaultColWidth="11.42578125" defaultRowHeight="14.25" x14ac:dyDescent="0.2"/>
  <cols>
    <col min="1" max="1" width="70.28515625" style="55" bestFit="1" customWidth="1"/>
    <col min="2" max="2" width="14.85546875" style="55" customWidth="1"/>
    <col min="3" max="3" width="15.5703125" style="55" customWidth="1"/>
    <col min="4" max="4" width="15.85546875" style="55" customWidth="1"/>
    <col min="5" max="5" width="15.42578125" style="55" customWidth="1"/>
    <col min="6" max="6" width="17" style="55" customWidth="1"/>
    <col min="7" max="7" width="14.28515625" style="55" customWidth="1"/>
    <col min="8" max="196" width="11.42578125" style="55"/>
    <col min="197" max="197" width="42.28515625" style="55" customWidth="1"/>
    <col min="198" max="198" width="14.85546875" style="55" customWidth="1"/>
    <col min="199" max="199" width="15.5703125" style="55" customWidth="1"/>
    <col min="200" max="200" width="15.85546875" style="55" customWidth="1"/>
    <col min="201" max="201" width="15.42578125" style="55" customWidth="1"/>
    <col min="202" max="202" width="17" style="55" customWidth="1"/>
    <col min="203" max="203" width="14.28515625" style="55" customWidth="1"/>
    <col min="204" max="452" width="11.42578125" style="55"/>
    <col min="453" max="453" width="42.28515625" style="55" customWidth="1"/>
    <col min="454" max="454" width="14.85546875" style="55" customWidth="1"/>
    <col min="455" max="455" width="15.5703125" style="55" customWidth="1"/>
    <col min="456" max="456" width="15.85546875" style="55" customWidth="1"/>
    <col min="457" max="457" width="15.42578125" style="55" customWidth="1"/>
    <col min="458" max="458" width="17" style="55" customWidth="1"/>
    <col min="459" max="459" width="14.28515625" style="55" customWidth="1"/>
    <col min="460" max="708" width="11.42578125" style="55"/>
    <col min="709" max="709" width="42.28515625" style="55" customWidth="1"/>
    <col min="710" max="710" width="14.85546875" style="55" customWidth="1"/>
    <col min="711" max="711" width="15.5703125" style="55" customWidth="1"/>
    <col min="712" max="712" width="15.85546875" style="55" customWidth="1"/>
    <col min="713" max="713" width="15.42578125" style="55" customWidth="1"/>
    <col min="714" max="714" width="17" style="55" customWidth="1"/>
    <col min="715" max="715" width="14.28515625" style="55" customWidth="1"/>
    <col min="716" max="964" width="11.42578125" style="55"/>
    <col min="965" max="965" width="42.28515625" style="55" customWidth="1"/>
    <col min="966" max="966" width="14.85546875" style="55" customWidth="1"/>
    <col min="967" max="967" width="15.5703125" style="55" customWidth="1"/>
    <col min="968" max="968" width="15.85546875" style="55" customWidth="1"/>
    <col min="969" max="969" width="15.42578125" style="55" customWidth="1"/>
    <col min="970" max="970" width="17" style="55" customWidth="1"/>
    <col min="971" max="971" width="14.28515625" style="55" customWidth="1"/>
    <col min="972" max="1220" width="11.42578125" style="55"/>
    <col min="1221" max="1221" width="42.28515625" style="55" customWidth="1"/>
    <col min="1222" max="1222" width="14.85546875" style="55" customWidth="1"/>
    <col min="1223" max="1223" width="15.5703125" style="55" customWidth="1"/>
    <col min="1224" max="1224" width="15.85546875" style="55" customWidth="1"/>
    <col min="1225" max="1225" width="15.42578125" style="55" customWidth="1"/>
    <col min="1226" max="1226" width="17" style="55" customWidth="1"/>
    <col min="1227" max="1227" width="14.28515625" style="55" customWidth="1"/>
    <col min="1228" max="1476" width="11.42578125" style="55"/>
    <col min="1477" max="1477" width="42.28515625" style="55" customWidth="1"/>
    <col min="1478" max="1478" width="14.85546875" style="55" customWidth="1"/>
    <col min="1479" max="1479" width="15.5703125" style="55" customWidth="1"/>
    <col min="1480" max="1480" width="15.85546875" style="55" customWidth="1"/>
    <col min="1481" max="1481" width="15.42578125" style="55" customWidth="1"/>
    <col min="1482" max="1482" width="17" style="55" customWidth="1"/>
    <col min="1483" max="1483" width="14.28515625" style="55" customWidth="1"/>
    <col min="1484" max="1732" width="11.42578125" style="55"/>
    <col min="1733" max="1733" width="42.28515625" style="55" customWidth="1"/>
    <col min="1734" max="1734" width="14.85546875" style="55" customWidth="1"/>
    <col min="1735" max="1735" width="15.5703125" style="55" customWidth="1"/>
    <col min="1736" max="1736" width="15.85546875" style="55" customWidth="1"/>
    <col min="1737" max="1737" width="15.42578125" style="55" customWidth="1"/>
    <col min="1738" max="1738" width="17" style="55" customWidth="1"/>
    <col min="1739" max="1739" width="14.28515625" style="55" customWidth="1"/>
    <col min="1740" max="1988" width="11.42578125" style="55"/>
    <col min="1989" max="1989" width="42.28515625" style="55" customWidth="1"/>
    <col min="1990" max="1990" width="14.85546875" style="55" customWidth="1"/>
    <col min="1991" max="1991" width="15.5703125" style="55" customWidth="1"/>
    <col min="1992" max="1992" width="15.85546875" style="55" customWidth="1"/>
    <col min="1993" max="1993" width="15.42578125" style="55" customWidth="1"/>
    <col min="1994" max="1994" width="17" style="55" customWidth="1"/>
    <col min="1995" max="1995" width="14.28515625" style="55" customWidth="1"/>
    <col min="1996" max="2244" width="11.42578125" style="55"/>
    <col min="2245" max="2245" width="42.28515625" style="55" customWidth="1"/>
    <col min="2246" max="2246" width="14.85546875" style="55" customWidth="1"/>
    <col min="2247" max="2247" width="15.5703125" style="55" customWidth="1"/>
    <col min="2248" max="2248" width="15.85546875" style="55" customWidth="1"/>
    <col min="2249" max="2249" width="15.42578125" style="55" customWidth="1"/>
    <col min="2250" max="2250" width="17" style="55" customWidth="1"/>
    <col min="2251" max="2251" width="14.28515625" style="55" customWidth="1"/>
    <col min="2252" max="2500" width="11.42578125" style="55"/>
    <col min="2501" max="2501" width="42.28515625" style="55" customWidth="1"/>
    <col min="2502" max="2502" width="14.85546875" style="55" customWidth="1"/>
    <col min="2503" max="2503" width="15.5703125" style="55" customWidth="1"/>
    <col min="2504" max="2504" width="15.85546875" style="55" customWidth="1"/>
    <col min="2505" max="2505" width="15.42578125" style="55" customWidth="1"/>
    <col min="2506" max="2506" width="17" style="55" customWidth="1"/>
    <col min="2507" max="2507" width="14.28515625" style="55" customWidth="1"/>
    <col min="2508" max="2756" width="11.42578125" style="55"/>
    <col min="2757" max="2757" width="42.28515625" style="55" customWidth="1"/>
    <col min="2758" max="2758" width="14.85546875" style="55" customWidth="1"/>
    <col min="2759" max="2759" width="15.5703125" style="55" customWidth="1"/>
    <col min="2760" max="2760" width="15.85546875" style="55" customWidth="1"/>
    <col min="2761" max="2761" width="15.42578125" style="55" customWidth="1"/>
    <col min="2762" max="2762" width="17" style="55" customWidth="1"/>
    <col min="2763" max="2763" width="14.28515625" style="55" customWidth="1"/>
    <col min="2764" max="3012" width="11.42578125" style="55"/>
    <col min="3013" max="3013" width="42.28515625" style="55" customWidth="1"/>
    <col min="3014" max="3014" width="14.85546875" style="55" customWidth="1"/>
    <col min="3015" max="3015" width="15.5703125" style="55" customWidth="1"/>
    <col min="3016" max="3016" width="15.85546875" style="55" customWidth="1"/>
    <col min="3017" max="3017" width="15.42578125" style="55" customWidth="1"/>
    <col min="3018" max="3018" width="17" style="55" customWidth="1"/>
    <col min="3019" max="3019" width="14.28515625" style="55" customWidth="1"/>
    <col min="3020" max="3268" width="11.42578125" style="55"/>
    <col min="3269" max="3269" width="42.28515625" style="55" customWidth="1"/>
    <col min="3270" max="3270" width="14.85546875" style="55" customWidth="1"/>
    <col min="3271" max="3271" width="15.5703125" style="55" customWidth="1"/>
    <col min="3272" max="3272" width="15.85546875" style="55" customWidth="1"/>
    <col min="3273" max="3273" width="15.42578125" style="55" customWidth="1"/>
    <col min="3274" max="3274" width="17" style="55" customWidth="1"/>
    <col min="3275" max="3275" width="14.28515625" style="55" customWidth="1"/>
    <col min="3276" max="3524" width="11.42578125" style="55"/>
    <col min="3525" max="3525" width="42.28515625" style="55" customWidth="1"/>
    <col min="3526" max="3526" width="14.85546875" style="55" customWidth="1"/>
    <col min="3527" max="3527" width="15.5703125" style="55" customWidth="1"/>
    <col min="3528" max="3528" width="15.85546875" style="55" customWidth="1"/>
    <col min="3529" max="3529" width="15.42578125" style="55" customWidth="1"/>
    <col min="3530" max="3530" width="17" style="55" customWidth="1"/>
    <col min="3531" max="3531" width="14.28515625" style="55" customWidth="1"/>
    <col min="3532" max="3780" width="11.42578125" style="55"/>
    <col min="3781" max="3781" width="42.28515625" style="55" customWidth="1"/>
    <col min="3782" max="3782" width="14.85546875" style="55" customWidth="1"/>
    <col min="3783" max="3783" width="15.5703125" style="55" customWidth="1"/>
    <col min="3784" max="3784" width="15.85546875" style="55" customWidth="1"/>
    <col min="3785" max="3785" width="15.42578125" style="55" customWidth="1"/>
    <col min="3786" max="3786" width="17" style="55" customWidth="1"/>
    <col min="3787" max="3787" width="14.28515625" style="55" customWidth="1"/>
    <col min="3788" max="4036" width="11.42578125" style="55"/>
    <col min="4037" max="4037" width="42.28515625" style="55" customWidth="1"/>
    <col min="4038" max="4038" width="14.85546875" style="55" customWidth="1"/>
    <col min="4039" max="4039" width="15.5703125" style="55" customWidth="1"/>
    <col min="4040" max="4040" width="15.85546875" style="55" customWidth="1"/>
    <col min="4041" max="4041" width="15.42578125" style="55" customWidth="1"/>
    <col min="4042" max="4042" width="17" style="55" customWidth="1"/>
    <col min="4043" max="4043" width="14.28515625" style="55" customWidth="1"/>
    <col min="4044" max="4292" width="11.42578125" style="55"/>
    <col min="4293" max="4293" width="42.28515625" style="55" customWidth="1"/>
    <col min="4294" max="4294" width="14.85546875" style="55" customWidth="1"/>
    <col min="4295" max="4295" width="15.5703125" style="55" customWidth="1"/>
    <col min="4296" max="4296" width="15.85546875" style="55" customWidth="1"/>
    <col min="4297" max="4297" width="15.42578125" style="55" customWidth="1"/>
    <col min="4298" max="4298" width="17" style="55" customWidth="1"/>
    <col min="4299" max="4299" width="14.28515625" style="55" customWidth="1"/>
    <col min="4300" max="4548" width="11.42578125" style="55"/>
    <col min="4549" max="4549" width="42.28515625" style="55" customWidth="1"/>
    <col min="4550" max="4550" width="14.85546875" style="55" customWidth="1"/>
    <col min="4551" max="4551" width="15.5703125" style="55" customWidth="1"/>
    <col min="4552" max="4552" width="15.85546875" style="55" customWidth="1"/>
    <col min="4553" max="4553" width="15.42578125" style="55" customWidth="1"/>
    <col min="4554" max="4554" width="17" style="55" customWidth="1"/>
    <col min="4555" max="4555" width="14.28515625" style="55" customWidth="1"/>
    <col min="4556" max="4804" width="11.42578125" style="55"/>
    <col min="4805" max="4805" width="42.28515625" style="55" customWidth="1"/>
    <col min="4806" max="4806" width="14.85546875" style="55" customWidth="1"/>
    <col min="4807" max="4807" width="15.5703125" style="55" customWidth="1"/>
    <col min="4808" max="4808" width="15.85546875" style="55" customWidth="1"/>
    <col min="4809" max="4809" width="15.42578125" style="55" customWidth="1"/>
    <col min="4810" max="4810" width="17" style="55" customWidth="1"/>
    <col min="4811" max="4811" width="14.28515625" style="55" customWidth="1"/>
    <col min="4812" max="5060" width="11.42578125" style="55"/>
    <col min="5061" max="5061" width="42.28515625" style="55" customWidth="1"/>
    <col min="5062" max="5062" width="14.85546875" style="55" customWidth="1"/>
    <col min="5063" max="5063" width="15.5703125" style="55" customWidth="1"/>
    <col min="5064" max="5064" width="15.85546875" style="55" customWidth="1"/>
    <col min="5065" max="5065" width="15.42578125" style="55" customWidth="1"/>
    <col min="5066" max="5066" width="17" style="55" customWidth="1"/>
    <col min="5067" max="5067" width="14.28515625" style="55" customWidth="1"/>
    <col min="5068" max="5316" width="11.42578125" style="55"/>
    <col min="5317" max="5317" width="42.28515625" style="55" customWidth="1"/>
    <col min="5318" max="5318" width="14.85546875" style="55" customWidth="1"/>
    <col min="5319" max="5319" width="15.5703125" style="55" customWidth="1"/>
    <col min="5320" max="5320" width="15.85546875" style="55" customWidth="1"/>
    <col min="5321" max="5321" width="15.42578125" style="55" customWidth="1"/>
    <col min="5322" max="5322" width="17" style="55" customWidth="1"/>
    <col min="5323" max="5323" width="14.28515625" style="55" customWidth="1"/>
    <col min="5324" max="5572" width="11.42578125" style="55"/>
    <col min="5573" max="5573" width="42.28515625" style="55" customWidth="1"/>
    <col min="5574" max="5574" width="14.85546875" style="55" customWidth="1"/>
    <col min="5575" max="5575" width="15.5703125" style="55" customWidth="1"/>
    <col min="5576" max="5576" width="15.85546875" style="55" customWidth="1"/>
    <col min="5577" max="5577" width="15.42578125" style="55" customWidth="1"/>
    <col min="5578" max="5578" width="17" style="55" customWidth="1"/>
    <col min="5579" max="5579" width="14.28515625" style="55" customWidth="1"/>
    <col min="5580" max="5828" width="11.42578125" style="55"/>
    <col min="5829" max="5829" width="42.28515625" style="55" customWidth="1"/>
    <col min="5830" max="5830" width="14.85546875" style="55" customWidth="1"/>
    <col min="5831" max="5831" width="15.5703125" style="55" customWidth="1"/>
    <col min="5832" max="5832" width="15.85546875" style="55" customWidth="1"/>
    <col min="5833" max="5833" width="15.42578125" style="55" customWidth="1"/>
    <col min="5834" max="5834" width="17" style="55" customWidth="1"/>
    <col min="5835" max="5835" width="14.28515625" style="55" customWidth="1"/>
    <col min="5836" max="6084" width="11.42578125" style="55"/>
    <col min="6085" max="6085" width="42.28515625" style="55" customWidth="1"/>
    <col min="6086" max="6086" width="14.85546875" style="55" customWidth="1"/>
    <col min="6087" max="6087" width="15.5703125" style="55" customWidth="1"/>
    <col min="6088" max="6088" width="15.85546875" style="55" customWidth="1"/>
    <col min="6089" max="6089" width="15.42578125" style="55" customWidth="1"/>
    <col min="6090" max="6090" width="17" style="55" customWidth="1"/>
    <col min="6091" max="6091" width="14.28515625" style="55" customWidth="1"/>
    <col min="6092" max="6340" width="11.42578125" style="55"/>
    <col min="6341" max="6341" width="42.28515625" style="55" customWidth="1"/>
    <col min="6342" max="6342" width="14.85546875" style="55" customWidth="1"/>
    <col min="6343" max="6343" width="15.5703125" style="55" customWidth="1"/>
    <col min="6344" max="6344" width="15.85546875" style="55" customWidth="1"/>
    <col min="6345" max="6345" width="15.42578125" style="55" customWidth="1"/>
    <col min="6346" max="6346" width="17" style="55" customWidth="1"/>
    <col min="6347" max="6347" width="14.28515625" style="55" customWidth="1"/>
    <col min="6348" max="6596" width="11.42578125" style="55"/>
    <col min="6597" max="6597" width="42.28515625" style="55" customWidth="1"/>
    <col min="6598" max="6598" width="14.85546875" style="55" customWidth="1"/>
    <col min="6599" max="6599" width="15.5703125" style="55" customWidth="1"/>
    <col min="6600" max="6600" width="15.85546875" style="55" customWidth="1"/>
    <col min="6601" max="6601" width="15.42578125" style="55" customWidth="1"/>
    <col min="6602" max="6602" width="17" style="55" customWidth="1"/>
    <col min="6603" max="6603" width="14.28515625" style="55" customWidth="1"/>
    <col min="6604" max="6852" width="11.42578125" style="55"/>
    <col min="6853" max="6853" width="42.28515625" style="55" customWidth="1"/>
    <col min="6854" max="6854" width="14.85546875" style="55" customWidth="1"/>
    <col min="6855" max="6855" width="15.5703125" style="55" customWidth="1"/>
    <col min="6856" max="6856" width="15.85546875" style="55" customWidth="1"/>
    <col min="6857" max="6857" width="15.42578125" style="55" customWidth="1"/>
    <col min="6858" max="6858" width="17" style="55" customWidth="1"/>
    <col min="6859" max="6859" width="14.28515625" style="55" customWidth="1"/>
    <col min="6860" max="7108" width="11.42578125" style="55"/>
    <col min="7109" max="7109" width="42.28515625" style="55" customWidth="1"/>
    <col min="7110" max="7110" width="14.85546875" style="55" customWidth="1"/>
    <col min="7111" max="7111" width="15.5703125" style="55" customWidth="1"/>
    <col min="7112" max="7112" width="15.85546875" style="55" customWidth="1"/>
    <col min="7113" max="7113" width="15.42578125" style="55" customWidth="1"/>
    <col min="7114" max="7114" width="17" style="55" customWidth="1"/>
    <col min="7115" max="7115" width="14.28515625" style="55" customWidth="1"/>
    <col min="7116" max="7364" width="11.42578125" style="55"/>
    <col min="7365" max="7365" width="42.28515625" style="55" customWidth="1"/>
    <col min="7366" max="7366" width="14.85546875" style="55" customWidth="1"/>
    <col min="7367" max="7367" width="15.5703125" style="55" customWidth="1"/>
    <col min="7368" max="7368" width="15.85546875" style="55" customWidth="1"/>
    <col min="7369" max="7369" width="15.42578125" style="55" customWidth="1"/>
    <col min="7370" max="7370" width="17" style="55" customWidth="1"/>
    <col min="7371" max="7371" width="14.28515625" style="55" customWidth="1"/>
    <col min="7372" max="7620" width="11.42578125" style="55"/>
    <col min="7621" max="7621" width="42.28515625" style="55" customWidth="1"/>
    <col min="7622" max="7622" width="14.85546875" style="55" customWidth="1"/>
    <col min="7623" max="7623" width="15.5703125" style="55" customWidth="1"/>
    <col min="7624" max="7624" width="15.85546875" style="55" customWidth="1"/>
    <col min="7625" max="7625" width="15.42578125" style="55" customWidth="1"/>
    <col min="7626" max="7626" width="17" style="55" customWidth="1"/>
    <col min="7627" max="7627" width="14.28515625" style="55" customWidth="1"/>
    <col min="7628" max="7876" width="11.42578125" style="55"/>
    <col min="7877" max="7877" width="42.28515625" style="55" customWidth="1"/>
    <col min="7878" max="7878" width="14.85546875" style="55" customWidth="1"/>
    <col min="7879" max="7879" width="15.5703125" style="55" customWidth="1"/>
    <col min="7880" max="7880" width="15.85546875" style="55" customWidth="1"/>
    <col min="7881" max="7881" width="15.42578125" style="55" customWidth="1"/>
    <col min="7882" max="7882" width="17" style="55" customWidth="1"/>
    <col min="7883" max="7883" width="14.28515625" style="55" customWidth="1"/>
    <col min="7884" max="8132" width="11.42578125" style="55"/>
    <col min="8133" max="8133" width="42.28515625" style="55" customWidth="1"/>
    <col min="8134" max="8134" width="14.85546875" style="55" customWidth="1"/>
    <col min="8135" max="8135" width="15.5703125" style="55" customWidth="1"/>
    <col min="8136" max="8136" width="15.85546875" style="55" customWidth="1"/>
    <col min="8137" max="8137" width="15.42578125" style="55" customWidth="1"/>
    <col min="8138" max="8138" width="17" style="55" customWidth="1"/>
    <col min="8139" max="8139" width="14.28515625" style="55" customWidth="1"/>
    <col min="8140" max="8388" width="11.42578125" style="55"/>
    <col min="8389" max="8389" width="42.28515625" style="55" customWidth="1"/>
    <col min="8390" max="8390" width="14.85546875" style="55" customWidth="1"/>
    <col min="8391" max="8391" width="15.5703125" style="55" customWidth="1"/>
    <col min="8392" max="8392" width="15.85546875" style="55" customWidth="1"/>
    <col min="8393" max="8393" width="15.42578125" style="55" customWidth="1"/>
    <col min="8394" max="8394" width="17" style="55" customWidth="1"/>
    <col min="8395" max="8395" width="14.28515625" style="55" customWidth="1"/>
    <col min="8396" max="8644" width="11.42578125" style="55"/>
    <col min="8645" max="8645" width="42.28515625" style="55" customWidth="1"/>
    <col min="8646" max="8646" width="14.85546875" style="55" customWidth="1"/>
    <col min="8647" max="8647" width="15.5703125" style="55" customWidth="1"/>
    <col min="8648" max="8648" width="15.85546875" style="55" customWidth="1"/>
    <col min="8649" max="8649" width="15.42578125" style="55" customWidth="1"/>
    <col min="8650" max="8650" width="17" style="55" customWidth="1"/>
    <col min="8651" max="8651" width="14.28515625" style="55" customWidth="1"/>
    <col min="8652" max="8900" width="11.42578125" style="55"/>
    <col min="8901" max="8901" width="42.28515625" style="55" customWidth="1"/>
    <col min="8902" max="8902" width="14.85546875" style="55" customWidth="1"/>
    <col min="8903" max="8903" width="15.5703125" style="55" customWidth="1"/>
    <col min="8904" max="8904" width="15.85546875" style="55" customWidth="1"/>
    <col min="8905" max="8905" width="15.42578125" style="55" customWidth="1"/>
    <col min="8906" max="8906" width="17" style="55" customWidth="1"/>
    <col min="8907" max="8907" width="14.28515625" style="55" customWidth="1"/>
    <col min="8908" max="9156" width="11.42578125" style="55"/>
    <col min="9157" max="9157" width="42.28515625" style="55" customWidth="1"/>
    <col min="9158" max="9158" width="14.85546875" style="55" customWidth="1"/>
    <col min="9159" max="9159" width="15.5703125" style="55" customWidth="1"/>
    <col min="9160" max="9160" width="15.85546875" style="55" customWidth="1"/>
    <col min="9161" max="9161" width="15.42578125" style="55" customWidth="1"/>
    <col min="9162" max="9162" width="17" style="55" customWidth="1"/>
    <col min="9163" max="9163" width="14.28515625" style="55" customWidth="1"/>
    <col min="9164" max="9412" width="11.42578125" style="55"/>
    <col min="9413" max="9413" width="42.28515625" style="55" customWidth="1"/>
    <col min="9414" max="9414" width="14.85546875" style="55" customWidth="1"/>
    <col min="9415" max="9415" width="15.5703125" style="55" customWidth="1"/>
    <col min="9416" max="9416" width="15.85546875" style="55" customWidth="1"/>
    <col min="9417" max="9417" width="15.42578125" style="55" customWidth="1"/>
    <col min="9418" max="9418" width="17" style="55" customWidth="1"/>
    <col min="9419" max="9419" width="14.28515625" style="55" customWidth="1"/>
    <col min="9420" max="9668" width="11.42578125" style="55"/>
    <col min="9669" max="9669" width="42.28515625" style="55" customWidth="1"/>
    <col min="9670" max="9670" width="14.85546875" style="55" customWidth="1"/>
    <col min="9671" max="9671" width="15.5703125" style="55" customWidth="1"/>
    <col min="9672" max="9672" width="15.85546875" style="55" customWidth="1"/>
    <col min="9673" max="9673" width="15.42578125" style="55" customWidth="1"/>
    <col min="9674" max="9674" width="17" style="55" customWidth="1"/>
    <col min="9675" max="9675" width="14.28515625" style="55" customWidth="1"/>
    <col min="9676" max="9924" width="11.42578125" style="55"/>
    <col min="9925" max="9925" width="42.28515625" style="55" customWidth="1"/>
    <col min="9926" max="9926" width="14.85546875" style="55" customWidth="1"/>
    <col min="9927" max="9927" width="15.5703125" style="55" customWidth="1"/>
    <col min="9928" max="9928" width="15.85546875" style="55" customWidth="1"/>
    <col min="9929" max="9929" width="15.42578125" style="55" customWidth="1"/>
    <col min="9930" max="9930" width="17" style="55" customWidth="1"/>
    <col min="9931" max="9931" width="14.28515625" style="55" customWidth="1"/>
    <col min="9932" max="10180" width="11.42578125" style="55"/>
    <col min="10181" max="10181" width="42.28515625" style="55" customWidth="1"/>
    <col min="10182" max="10182" width="14.85546875" style="55" customWidth="1"/>
    <col min="10183" max="10183" width="15.5703125" style="55" customWidth="1"/>
    <col min="10184" max="10184" width="15.85546875" style="55" customWidth="1"/>
    <col min="10185" max="10185" width="15.42578125" style="55" customWidth="1"/>
    <col min="10186" max="10186" width="17" style="55" customWidth="1"/>
    <col min="10187" max="10187" width="14.28515625" style="55" customWidth="1"/>
    <col min="10188" max="10436" width="11.42578125" style="55"/>
    <col min="10437" max="10437" width="42.28515625" style="55" customWidth="1"/>
    <col min="10438" max="10438" width="14.85546875" style="55" customWidth="1"/>
    <col min="10439" max="10439" width="15.5703125" style="55" customWidth="1"/>
    <col min="10440" max="10440" width="15.85546875" style="55" customWidth="1"/>
    <col min="10441" max="10441" width="15.42578125" style="55" customWidth="1"/>
    <col min="10442" max="10442" width="17" style="55" customWidth="1"/>
    <col min="10443" max="10443" width="14.28515625" style="55" customWidth="1"/>
    <col min="10444" max="10692" width="11.42578125" style="55"/>
    <col min="10693" max="10693" width="42.28515625" style="55" customWidth="1"/>
    <col min="10694" max="10694" width="14.85546875" style="55" customWidth="1"/>
    <col min="10695" max="10695" width="15.5703125" style="55" customWidth="1"/>
    <col min="10696" max="10696" width="15.85546875" style="55" customWidth="1"/>
    <col min="10697" max="10697" width="15.42578125" style="55" customWidth="1"/>
    <col min="10698" max="10698" width="17" style="55" customWidth="1"/>
    <col min="10699" max="10699" width="14.28515625" style="55" customWidth="1"/>
    <col min="10700" max="10948" width="11.42578125" style="55"/>
    <col min="10949" max="10949" width="42.28515625" style="55" customWidth="1"/>
    <col min="10950" max="10950" width="14.85546875" style="55" customWidth="1"/>
    <col min="10951" max="10951" width="15.5703125" style="55" customWidth="1"/>
    <col min="10952" max="10952" width="15.85546875" style="55" customWidth="1"/>
    <col min="10953" max="10953" width="15.42578125" style="55" customWidth="1"/>
    <col min="10954" max="10954" width="17" style="55" customWidth="1"/>
    <col min="10955" max="10955" width="14.28515625" style="55" customWidth="1"/>
    <col min="10956" max="11204" width="11.42578125" style="55"/>
    <col min="11205" max="11205" width="42.28515625" style="55" customWidth="1"/>
    <col min="11206" max="11206" width="14.85546875" style="55" customWidth="1"/>
    <col min="11207" max="11207" width="15.5703125" style="55" customWidth="1"/>
    <col min="11208" max="11208" width="15.85546875" style="55" customWidth="1"/>
    <col min="11209" max="11209" width="15.42578125" style="55" customWidth="1"/>
    <col min="11210" max="11210" width="17" style="55" customWidth="1"/>
    <col min="11211" max="11211" width="14.28515625" style="55" customWidth="1"/>
    <col min="11212" max="11460" width="11.42578125" style="55"/>
    <col min="11461" max="11461" width="42.28515625" style="55" customWidth="1"/>
    <col min="11462" max="11462" width="14.85546875" style="55" customWidth="1"/>
    <col min="11463" max="11463" width="15.5703125" style="55" customWidth="1"/>
    <col min="11464" max="11464" width="15.85546875" style="55" customWidth="1"/>
    <col min="11465" max="11465" width="15.42578125" style="55" customWidth="1"/>
    <col min="11466" max="11466" width="17" style="55" customWidth="1"/>
    <col min="11467" max="11467" width="14.28515625" style="55" customWidth="1"/>
    <col min="11468" max="11716" width="11.42578125" style="55"/>
    <col min="11717" max="11717" width="42.28515625" style="55" customWidth="1"/>
    <col min="11718" max="11718" width="14.85546875" style="55" customWidth="1"/>
    <col min="11719" max="11719" width="15.5703125" style="55" customWidth="1"/>
    <col min="11720" max="11720" width="15.85546875" style="55" customWidth="1"/>
    <col min="11721" max="11721" width="15.42578125" style="55" customWidth="1"/>
    <col min="11722" max="11722" width="17" style="55" customWidth="1"/>
    <col min="11723" max="11723" width="14.28515625" style="55" customWidth="1"/>
    <col min="11724" max="11972" width="11.42578125" style="55"/>
    <col min="11973" max="11973" width="42.28515625" style="55" customWidth="1"/>
    <col min="11974" max="11974" width="14.85546875" style="55" customWidth="1"/>
    <col min="11975" max="11975" width="15.5703125" style="55" customWidth="1"/>
    <col min="11976" max="11976" width="15.85546875" style="55" customWidth="1"/>
    <col min="11977" max="11977" width="15.42578125" style="55" customWidth="1"/>
    <col min="11978" max="11978" width="17" style="55" customWidth="1"/>
    <col min="11979" max="11979" width="14.28515625" style="55" customWidth="1"/>
    <col min="11980" max="12228" width="11.42578125" style="55"/>
    <col min="12229" max="12229" width="42.28515625" style="55" customWidth="1"/>
    <col min="12230" max="12230" width="14.85546875" style="55" customWidth="1"/>
    <col min="12231" max="12231" width="15.5703125" style="55" customWidth="1"/>
    <col min="12232" max="12232" width="15.85546875" style="55" customWidth="1"/>
    <col min="12233" max="12233" width="15.42578125" style="55" customWidth="1"/>
    <col min="12234" max="12234" width="17" style="55" customWidth="1"/>
    <col min="12235" max="12235" width="14.28515625" style="55" customWidth="1"/>
    <col min="12236" max="12484" width="11.42578125" style="55"/>
    <col min="12485" max="12485" width="42.28515625" style="55" customWidth="1"/>
    <col min="12486" max="12486" width="14.85546875" style="55" customWidth="1"/>
    <col min="12487" max="12487" width="15.5703125" style="55" customWidth="1"/>
    <col min="12488" max="12488" width="15.85546875" style="55" customWidth="1"/>
    <col min="12489" max="12489" width="15.42578125" style="55" customWidth="1"/>
    <col min="12490" max="12490" width="17" style="55" customWidth="1"/>
    <col min="12491" max="12491" width="14.28515625" style="55" customWidth="1"/>
    <col min="12492" max="12740" width="11.42578125" style="55"/>
    <col min="12741" max="12741" width="42.28515625" style="55" customWidth="1"/>
    <col min="12742" max="12742" width="14.85546875" style="55" customWidth="1"/>
    <col min="12743" max="12743" width="15.5703125" style="55" customWidth="1"/>
    <col min="12744" max="12744" width="15.85546875" style="55" customWidth="1"/>
    <col min="12745" max="12745" width="15.42578125" style="55" customWidth="1"/>
    <col min="12746" max="12746" width="17" style="55" customWidth="1"/>
    <col min="12747" max="12747" width="14.28515625" style="55" customWidth="1"/>
    <col min="12748" max="12996" width="11.42578125" style="55"/>
    <col min="12997" max="12997" width="42.28515625" style="55" customWidth="1"/>
    <col min="12998" max="12998" width="14.85546875" style="55" customWidth="1"/>
    <col min="12999" max="12999" width="15.5703125" style="55" customWidth="1"/>
    <col min="13000" max="13000" width="15.85546875" style="55" customWidth="1"/>
    <col min="13001" max="13001" width="15.42578125" style="55" customWidth="1"/>
    <col min="13002" max="13002" width="17" style="55" customWidth="1"/>
    <col min="13003" max="13003" width="14.28515625" style="55" customWidth="1"/>
    <col min="13004" max="13252" width="11.42578125" style="55"/>
    <col min="13253" max="13253" width="42.28515625" style="55" customWidth="1"/>
    <col min="13254" max="13254" width="14.85546875" style="55" customWidth="1"/>
    <col min="13255" max="13255" width="15.5703125" style="55" customWidth="1"/>
    <col min="13256" max="13256" width="15.85546875" style="55" customWidth="1"/>
    <col min="13257" max="13257" width="15.42578125" style="55" customWidth="1"/>
    <col min="13258" max="13258" width="17" style="55" customWidth="1"/>
    <col min="13259" max="13259" width="14.28515625" style="55" customWidth="1"/>
    <col min="13260" max="13508" width="11.42578125" style="55"/>
    <col min="13509" max="13509" width="42.28515625" style="55" customWidth="1"/>
    <col min="13510" max="13510" width="14.85546875" style="55" customWidth="1"/>
    <col min="13511" max="13511" width="15.5703125" style="55" customWidth="1"/>
    <col min="13512" max="13512" width="15.85546875" style="55" customWidth="1"/>
    <col min="13513" max="13513" width="15.42578125" style="55" customWidth="1"/>
    <col min="13514" max="13514" width="17" style="55" customWidth="1"/>
    <col min="13515" max="13515" width="14.28515625" style="55" customWidth="1"/>
    <col min="13516" max="13764" width="11.42578125" style="55"/>
    <col min="13765" max="13765" width="42.28515625" style="55" customWidth="1"/>
    <col min="13766" max="13766" width="14.85546875" style="55" customWidth="1"/>
    <col min="13767" max="13767" width="15.5703125" style="55" customWidth="1"/>
    <col min="13768" max="13768" width="15.85546875" style="55" customWidth="1"/>
    <col min="13769" max="13769" width="15.42578125" style="55" customWidth="1"/>
    <col min="13770" max="13770" width="17" style="55" customWidth="1"/>
    <col min="13771" max="13771" width="14.28515625" style="55" customWidth="1"/>
    <col min="13772" max="14020" width="11.42578125" style="55"/>
    <col min="14021" max="14021" width="42.28515625" style="55" customWidth="1"/>
    <col min="14022" max="14022" width="14.85546875" style="55" customWidth="1"/>
    <col min="14023" max="14023" width="15.5703125" style="55" customWidth="1"/>
    <col min="14024" max="14024" width="15.85546875" style="55" customWidth="1"/>
    <col min="14025" max="14025" width="15.42578125" style="55" customWidth="1"/>
    <col min="14026" max="14026" width="17" style="55" customWidth="1"/>
    <col min="14027" max="14027" width="14.28515625" style="55" customWidth="1"/>
    <col min="14028" max="14276" width="11.42578125" style="55"/>
    <col min="14277" max="14277" width="42.28515625" style="55" customWidth="1"/>
    <col min="14278" max="14278" width="14.85546875" style="55" customWidth="1"/>
    <col min="14279" max="14279" width="15.5703125" style="55" customWidth="1"/>
    <col min="14280" max="14280" width="15.85546875" style="55" customWidth="1"/>
    <col min="14281" max="14281" width="15.42578125" style="55" customWidth="1"/>
    <col min="14282" max="14282" width="17" style="55" customWidth="1"/>
    <col min="14283" max="14283" width="14.28515625" style="55" customWidth="1"/>
    <col min="14284" max="14532" width="11.42578125" style="55"/>
    <col min="14533" max="14533" width="42.28515625" style="55" customWidth="1"/>
    <col min="14534" max="14534" width="14.85546875" style="55" customWidth="1"/>
    <col min="14535" max="14535" width="15.5703125" style="55" customWidth="1"/>
    <col min="14536" max="14536" width="15.85546875" style="55" customWidth="1"/>
    <col min="14537" max="14537" width="15.42578125" style="55" customWidth="1"/>
    <col min="14538" max="14538" width="17" style="55" customWidth="1"/>
    <col min="14539" max="14539" width="14.28515625" style="55" customWidth="1"/>
    <col min="14540" max="14788" width="11.42578125" style="55"/>
    <col min="14789" max="14789" width="42.28515625" style="55" customWidth="1"/>
    <col min="14790" max="14790" width="14.85546875" style="55" customWidth="1"/>
    <col min="14791" max="14791" width="15.5703125" style="55" customWidth="1"/>
    <col min="14792" max="14792" width="15.85546875" style="55" customWidth="1"/>
    <col min="14793" max="14793" width="15.42578125" style="55" customWidth="1"/>
    <col min="14794" max="14794" width="17" style="55" customWidth="1"/>
    <col min="14795" max="14795" width="14.28515625" style="55" customWidth="1"/>
    <col min="14796" max="15044" width="11.42578125" style="55"/>
    <col min="15045" max="15045" width="42.28515625" style="55" customWidth="1"/>
    <col min="15046" max="15046" width="14.85546875" style="55" customWidth="1"/>
    <col min="15047" max="15047" width="15.5703125" style="55" customWidth="1"/>
    <col min="15048" max="15048" width="15.85546875" style="55" customWidth="1"/>
    <col min="15049" max="15049" width="15.42578125" style="55" customWidth="1"/>
    <col min="15050" max="15050" width="17" style="55" customWidth="1"/>
    <col min="15051" max="15051" width="14.28515625" style="55" customWidth="1"/>
    <col min="15052" max="15300" width="11.42578125" style="55"/>
    <col min="15301" max="15301" width="42.28515625" style="55" customWidth="1"/>
    <col min="15302" max="15302" width="14.85546875" style="55" customWidth="1"/>
    <col min="15303" max="15303" width="15.5703125" style="55" customWidth="1"/>
    <col min="15304" max="15304" width="15.85546875" style="55" customWidth="1"/>
    <col min="15305" max="15305" width="15.42578125" style="55" customWidth="1"/>
    <col min="15306" max="15306" width="17" style="55" customWidth="1"/>
    <col min="15307" max="15307" width="14.28515625" style="55" customWidth="1"/>
    <col min="15308" max="15556" width="11.42578125" style="55"/>
    <col min="15557" max="15557" width="42.28515625" style="55" customWidth="1"/>
    <col min="15558" max="15558" width="14.85546875" style="55" customWidth="1"/>
    <col min="15559" max="15559" width="15.5703125" style="55" customWidth="1"/>
    <col min="15560" max="15560" width="15.85546875" style="55" customWidth="1"/>
    <col min="15561" max="15561" width="15.42578125" style="55" customWidth="1"/>
    <col min="15562" max="15562" width="17" style="55" customWidth="1"/>
    <col min="15563" max="15563" width="14.28515625" style="55" customWidth="1"/>
    <col min="15564" max="15812" width="11.42578125" style="55"/>
    <col min="15813" max="15813" width="42.28515625" style="55" customWidth="1"/>
    <col min="15814" max="15814" width="14.85546875" style="55" customWidth="1"/>
    <col min="15815" max="15815" width="15.5703125" style="55" customWidth="1"/>
    <col min="15816" max="15816" width="15.85546875" style="55" customWidth="1"/>
    <col min="15817" max="15817" width="15.42578125" style="55" customWidth="1"/>
    <col min="15818" max="15818" width="17" style="55" customWidth="1"/>
    <col min="15819" max="15819" width="14.28515625" style="55" customWidth="1"/>
    <col min="15820" max="16068" width="11.42578125" style="55"/>
    <col min="16069" max="16069" width="42.28515625" style="55" customWidth="1"/>
    <col min="16070" max="16070" width="14.85546875" style="55" customWidth="1"/>
    <col min="16071" max="16071" width="15.5703125" style="55" customWidth="1"/>
    <col min="16072" max="16072" width="15.85546875" style="55" customWidth="1"/>
    <col min="16073" max="16073" width="15.42578125" style="55" customWidth="1"/>
    <col min="16074" max="16074" width="17" style="55" customWidth="1"/>
    <col min="16075" max="16075" width="14.28515625" style="55" customWidth="1"/>
    <col min="16076" max="16384" width="11.42578125" style="55"/>
  </cols>
  <sheetData>
    <row r="1" spans="1:7" x14ac:dyDescent="0.2">
      <c r="A1" s="222" t="s">
        <v>427</v>
      </c>
      <c r="B1" s="222"/>
      <c r="C1" s="222"/>
      <c r="D1" s="222"/>
      <c r="E1" s="222"/>
      <c r="F1" s="222"/>
      <c r="G1" s="222"/>
    </row>
    <row r="2" spans="1:7" x14ac:dyDescent="0.2">
      <c r="A2" s="178" t="str">
        <f>'Formato 1'!A2</f>
        <v>CASA DE LA CULTURA DE CORONEO, GTO.</v>
      </c>
      <c r="B2" s="179"/>
      <c r="C2" s="179"/>
      <c r="D2" s="179"/>
      <c r="E2" s="179"/>
      <c r="F2" s="179"/>
      <c r="G2" s="180"/>
    </row>
    <row r="3" spans="1:7" x14ac:dyDescent="0.2">
      <c r="A3" s="181" t="s">
        <v>428</v>
      </c>
      <c r="B3" s="182"/>
      <c r="C3" s="182"/>
      <c r="D3" s="182"/>
      <c r="E3" s="182"/>
      <c r="F3" s="182"/>
      <c r="G3" s="183"/>
    </row>
    <row r="4" spans="1:7" x14ac:dyDescent="0.2">
      <c r="A4" s="181" t="s">
        <v>2</v>
      </c>
      <c r="B4" s="182"/>
      <c r="C4" s="182"/>
      <c r="D4" s="182"/>
      <c r="E4" s="182"/>
      <c r="F4" s="182"/>
      <c r="G4" s="183"/>
    </row>
    <row r="5" spans="1:7" x14ac:dyDescent="0.2">
      <c r="A5" s="181" t="s">
        <v>411</v>
      </c>
      <c r="B5" s="182"/>
      <c r="C5" s="182"/>
      <c r="D5" s="182"/>
      <c r="E5" s="182"/>
      <c r="F5" s="182"/>
      <c r="G5" s="183"/>
    </row>
    <row r="6" spans="1:7" ht="57.75" customHeight="1" x14ac:dyDescent="0.2">
      <c r="A6" s="130" t="s">
        <v>527</v>
      </c>
      <c r="B6" s="67" t="s">
        <v>526</v>
      </c>
      <c r="C6" s="91">
        <v>2025</v>
      </c>
      <c r="D6" s="91">
        <v>2026</v>
      </c>
      <c r="E6" s="91">
        <v>2027</v>
      </c>
      <c r="F6" s="91">
        <v>2028</v>
      </c>
      <c r="G6" s="91">
        <v>2029</v>
      </c>
    </row>
    <row r="7" spans="1:7" x14ac:dyDescent="0.2">
      <c r="A7" s="131" t="s">
        <v>523</v>
      </c>
      <c r="B7" s="188">
        <f>SUM(B8:B16)</f>
        <v>2538505.23</v>
      </c>
      <c r="C7" s="188">
        <f t="shared" ref="C7:G7" si="0">SUM(C8:C16)</f>
        <v>2665430.4915</v>
      </c>
      <c r="D7" s="188">
        <f t="shared" si="0"/>
        <v>2798702.0160750002</v>
      </c>
      <c r="E7" s="188">
        <f t="shared" si="0"/>
        <v>2938637.1168787498</v>
      </c>
      <c r="F7" s="188">
        <f t="shared" si="0"/>
        <v>3085568.9727226887</v>
      </c>
      <c r="G7" s="194">
        <f t="shared" si="0"/>
        <v>3239847.4213588228</v>
      </c>
    </row>
    <row r="8" spans="1:7" x14ac:dyDescent="0.2">
      <c r="A8" s="113" t="s">
        <v>520</v>
      </c>
      <c r="B8" s="189">
        <v>1755794.26</v>
      </c>
      <c r="C8" s="189">
        <v>1843583.973</v>
      </c>
      <c r="D8" s="189">
        <v>1935763.1716500001</v>
      </c>
      <c r="E8" s="189">
        <v>2032551.3302325003</v>
      </c>
      <c r="F8" s="189">
        <v>2134178.8967441255</v>
      </c>
      <c r="G8" s="189">
        <v>2240887.841581332</v>
      </c>
    </row>
    <row r="9" spans="1:7" x14ac:dyDescent="0.2">
      <c r="A9" s="113" t="s">
        <v>521</v>
      </c>
      <c r="B9" s="189">
        <v>202000</v>
      </c>
      <c r="C9" s="189">
        <v>212100</v>
      </c>
      <c r="D9" s="189">
        <v>222705</v>
      </c>
      <c r="E9" s="189">
        <v>233840.25</v>
      </c>
      <c r="F9" s="189">
        <v>245532.26250000001</v>
      </c>
      <c r="G9" s="189">
        <v>257808.87562500002</v>
      </c>
    </row>
    <row r="10" spans="1:7" x14ac:dyDescent="0.2">
      <c r="A10" s="113" t="s">
        <v>429</v>
      </c>
      <c r="B10" s="189">
        <v>319234.16000000003</v>
      </c>
      <c r="C10" s="189">
        <v>335195.86800000007</v>
      </c>
      <c r="D10" s="189">
        <v>351955.6614000001</v>
      </c>
      <c r="E10" s="189">
        <v>369553.4444700001</v>
      </c>
      <c r="F10" s="189">
        <v>388031.11669350014</v>
      </c>
      <c r="G10" s="189">
        <v>407432.67252817517</v>
      </c>
    </row>
    <row r="11" spans="1:7" x14ac:dyDescent="0.2">
      <c r="A11" s="154" t="s">
        <v>430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</row>
    <row r="12" spans="1:7" x14ac:dyDescent="0.2">
      <c r="A12" s="154" t="s">
        <v>522</v>
      </c>
      <c r="B12" s="189">
        <v>16700</v>
      </c>
      <c r="C12" s="189">
        <v>17535</v>
      </c>
      <c r="D12" s="189">
        <v>18411.75</v>
      </c>
      <c r="E12" s="189">
        <v>19332.337500000001</v>
      </c>
      <c r="F12" s="189">
        <v>20298.954375000001</v>
      </c>
      <c r="G12" s="189">
        <v>21313.902093750003</v>
      </c>
    </row>
    <row r="13" spans="1:7" x14ac:dyDescent="0.2">
      <c r="A13" s="113" t="s">
        <v>431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9">
        <v>0</v>
      </c>
    </row>
    <row r="14" spans="1:7" x14ac:dyDescent="0.2">
      <c r="A14" s="154" t="s">
        <v>432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9">
        <v>0</v>
      </c>
    </row>
    <row r="15" spans="1:7" x14ac:dyDescent="0.2">
      <c r="A15" s="113" t="s">
        <v>433</v>
      </c>
      <c r="B15" s="189">
        <v>244776.81</v>
      </c>
      <c r="C15" s="189">
        <v>257015.65050000002</v>
      </c>
      <c r="D15" s="189">
        <v>269866.43302500003</v>
      </c>
      <c r="E15" s="189">
        <v>283359.75467625004</v>
      </c>
      <c r="F15" s="189">
        <v>297527.74241006258</v>
      </c>
      <c r="G15" s="189">
        <v>312404.1295305657</v>
      </c>
    </row>
    <row r="16" spans="1:7" x14ac:dyDescent="0.2">
      <c r="A16" s="113" t="s">
        <v>434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</row>
    <row r="17" spans="1:7" x14ac:dyDescent="0.2">
      <c r="A17" s="87"/>
      <c r="B17" s="190"/>
      <c r="C17" s="190"/>
      <c r="D17" s="190"/>
      <c r="E17" s="190"/>
      <c r="F17" s="190"/>
      <c r="G17" s="190"/>
    </row>
    <row r="18" spans="1:7" x14ac:dyDescent="0.2">
      <c r="A18" s="99" t="s">
        <v>518</v>
      </c>
      <c r="B18" s="191">
        <f>SUM(B19:B27)</f>
        <v>0</v>
      </c>
      <c r="C18" s="191">
        <f t="shared" ref="C18:G18" si="1">SUM(C19:C27)</f>
        <v>0</v>
      </c>
      <c r="D18" s="191">
        <f t="shared" si="1"/>
        <v>0</v>
      </c>
      <c r="E18" s="191">
        <f t="shared" si="1"/>
        <v>0</v>
      </c>
      <c r="F18" s="191">
        <f t="shared" si="1"/>
        <v>0</v>
      </c>
      <c r="G18" s="191">
        <f t="shared" si="1"/>
        <v>0</v>
      </c>
    </row>
    <row r="19" spans="1:7" x14ac:dyDescent="0.2">
      <c r="A19" s="113" t="s">
        <v>520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</row>
    <row r="20" spans="1:7" x14ac:dyDescent="0.2">
      <c r="A20" s="113" t="s">
        <v>521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</row>
    <row r="21" spans="1:7" x14ac:dyDescent="0.2">
      <c r="A21" s="113" t="s">
        <v>429</v>
      </c>
      <c r="B21" s="189">
        <v>0</v>
      </c>
      <c r="C21" s="189">
        <v>0</v>
      </c>
      <c r="D21" s="189">
        <v>0</v>
      </c>
      <c r="E21" s="189">
        <v>0</v>
      </c>
      <c r="F21" s="189">
        <v>0</v>
      </c>
      <c r="G21" s="189">
        <v>0</v>
      </c>
    </row>
    <row r="22" spans="1:7" x14ac:dyDescent="0.2">
      <c r="A22" s="154" t="s">
        <v>430</v>
      </c>
      <c r="B22" s="189">
        <v>0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</row>
    <row r="23" spans="1:7" x14ac:dyDescent="0.2">
      <c r="A23" s="154" t="s">
        <v>522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">
      <c r="A24" s="154" t="s">
        <v>431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</row>
    <row r="25" spans="1:7" x14ac:dyDescent="0.2">
      <c r="A25" s="154" t="s">
        <v>432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2">
      <c r="A26" s="113" t="s">
        <v>435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2">
      <c r="A27" s="113" t="s">
        <v>434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</row>
    <row r="28" spans="1:7" x14ac:dyDescent="0.2">
      <c r="A28" s="86"/>
      <c r="B28" s="190"/>
      <c r="C28" s="190"/>
      <c r="D28" s="190"/>
      <c r="E28" s="190"/>
      <c r="F28" s="190"/>
      <c r="G28" s="190"/>
    </row>
    <row r="29" spans="1:7" x14ac:dyDescent="0.2">
      <c r="A29" s="99" t="s">
        <v>519</v>
      </c>
      <c r="B29" s="192">
        <f t="shared" ref="B29:G29" si="2">B7+B18</f>
        <v>2538505.23</v>
      </c>
      <c r="C29" s="192">
        <f t="shared" si="2"/>
        <v>2665430.4915</v>
      </c>
      <c r="D29" s="192">
        <f t="shared" si="2"/>
        <v>2798702.0160750002</v>
      </c>
      <c r="E29" s="192">
        <f t="shared" si="2"/>
        <v>2938637.1168787498</v>
      </c>
      <c r="F29" s="192">
        <f t="shared" si="2"/>
        <v>3085568.9727226887</v>
      </c>
      <c r="G29" s="195">
        <f t="shared" si="2"/>
        <v>3239847.4213588228</v>
      </c>
    </row>
    <row r="30" spans="1:7" x14ac:dyDescent="0.2">
      <c r="A30" s="104"/>
      <c r="B30" s="193"/>
      <c r="C30" s="193"/>
      <c r="D30" s="193"/>
      <c r="E30" s="193"/>
      <c r="F30" s="193"/>
      <c r="G30" s="193"/>
    </row>
  </sheetData>
  <mergeCells count="1">
    <mergeCell ref="A1:G1"/>
  </mergeCells>
  <dataValidations count="2">
    <dataValidation allowBlank="1" showInputMessage="1" showErrorMessage="1" prompt="Año 1 (d)" sqref="C65541:G65542 GQ65541:GU65542 QM65541:QQ65542 AAI65541:AAM65542 AKE65541:AKI65542 AUA65541:AUE65542 BDW65541:BEA65542 BNS65541:BNW65542 BXO65541:BXS65542 CHK65541:CHO65542 CRG65541:CRK65542 DBC65541:DBG65542 DKY65541:DLC65542 DUU65541:DUY65542 EEQ65541:EEU65542 EOM65541:EOQ65542 EYI65541:EYM65542 FIE65541:FII65542 FSA65541:FSE65542 GBW65541:GCA65542 GLS65541:GLW65542 GVO65541:GVS65542 HFK65541:HFO65542 HPG65541:HPK65542 HZC65541:HZG65542 IIY65541:IJC65542 ISU65541:ISY65542 JCQ65541:JCU65542 JMM65541:JMQ65542 JWI65541:JWM65542 KGE65541:KGI65542 KQA65541:KQE65542 KZW65541:LAA65542 LJS65541:LJW65542 LTO65541:LTS65542 MDK65541:MDO65542 MNG65541:MNK65542 MXC65541:MXG65542 NGY65541:NHC65542 NQU65541:NQY65542 OAQ65541:OAU65542 OKM65541:OKQ65542 OUI65541:OUM65542 PEE65541:PEI65542 POA65541:POE65542 PXW65541:PYA65542 QHS65541:QHW65542 QRO65541:QRS65542 RBK65541:RBO65542 RLG65541:RLK65542 RVC65541:RVG65542 SEY65541:SFC65542 SOU65541:SOY65542 SYQ65541:SYU65542 TIM65541:TIQ65542 TSI65541:TSM65542 UCE65541:UCI65542 UMA65541:UME65542 UVW65541:UWA65542 VFS65541:VFW65542 VPO65541:VPS65542 VZK65541:VZO65542 WJG65541:WJK65542 WTC65541:WTG65542 C131077:G131078 GQ131077:GU131078 QM131077:QQ131078 AAI131077:AAM131078 AKE131077:AKI131078 AUA131077:AUE131078 BDW131077:BEA131078 BNS131077:BNW131078 BXO131077:BXS131078 CHK131077:CHO131078 CRG131077:CRK131078 DBC131077:DBG131078 DKY131077:DLC131078 DUU131077:DUY131078 EEQ131077:EEU131078 EOM131077:EOQ131078 EYI131077:EYM131078 FIE131077:FII131078 FSA131077:FSE131078 GBW131077:GCA131078 GLS131077:GLW131078 GVO131077:GVS131078 HFK131077:HFO131078 HPG131077:HPK131078 HZC131077:HZG131078 IIY131077:IJC131078 ISU131077:ISY131078 JCQ131077:JCU131078 JMM131077:JMQ131078 JWI131077:JWM131078 KGE131077:KGI131078 KQA131077:KQE131078 KZW131077:LAA131078 LJS131077:LJW131078 LTO131077:LTS131078 MDK131077:MDO131078 MNG131077:MNK131078 MXC131077:MXG131078 NGY131077:NHC131078 NQU131077:NQY131078 OAQ131077:OAU131078 OKM131077:OKQ131078 OUI131077:OUM131078 PEE131077:PEI131078 POA131077:POE131078 PXW131077:PYA131078 QHS131077:QHW131078 QRO131077:QRS131078 RBK131077:RBO131078 RLG131077:RLK131078 RVC131077:RVG131078 SEY131077:SFC131078 SOU131077:SOY131078 SYQ131077:SYU131078 TIM131077:TIQ131078 TSI131077:TSM131078 UCE131077:UCI131078 UMA131077:UME131078 UVW131077:UWA131078 VFS131077:VFW131078 VPO131077:VPS131078 VZK131077:VZO131078 WJG131077:WJK131078 WTC131077:WTG131078 C196613:G196614 GQ196613:GU196614 QM196613:QQ196614 AAI196613:AAM196614 AKE196613:AKI196614 AUA196613:AUE196614 BDW196613:BEA196614 BNS196613:BNW196614 BXO196613:BXS196614 CHK196613:CHO196614 CRG196613:CRK196614 DBC196613:DBG196614 DKY196613:DLC196614 DUU196613:DUY196614 EEQ196613:EEU196614 EOM196613:EOQ196614 EYI196613:EYM196614 FIE196613:FII196614 FSA196613:FSE196614 GBW196613:GCA196614 GLS196613:GLW196614 GVO196613:GVS196614 HFK196613:HFO196614 HPG196613:HPK196614 HZC196613:HZG196614 IIY196613:IJC196614 ISU196613:ISY196614 JCQ196613:JCU196614 JMM196613:JMQ196614 JWI196613:JWM196614 KGE196613:KGI196614 KQA196613:KQE196614 KZW196613:LAA196614 LJS196613:LJW196614 LTO196613:LTS196614 MDK196613:MDO196614 MNG196613:MNK196614 MXC196613:MXG196614 NGY196613:NHC196614 NQU196613:NQY196614 OAQ196613:OAU196614 OKM196613:OKQ196614 OUI196613:OUM196614 PEE196613:PEI196614 POA196613:POE196614 PXW196613:PYA196614 QHS196613:QHW196614 QRO196613:QRS196614 RBK196613:RBO196614 RLG196613:RLK196614 RVC196613:RVG196614 SEY196613:SFC196614 SOU196613:SOY196614 SYQ196613:SYU196614 TIM196613:TIQ196614 TSI196613:TSM196614 UCE196613:UCI196614 UMA196613:UME196614 UVW196613:UWA196614 VFS196613:VFW196614 VPO196613:VPS196614 VZK196613:VZO196614 WJG196613:WJK196614 WTC196613:WTG196614 C262149:G262150 GQ262149:GU262150 QM262149:QQ262150 AAI262149:AAM262150 AKE262149:AKI262150 AUA262149:AUE262150 BDW262149:BEA262150 BNS262149:BNW262150 BXO262149:BXS262150 CHK262149:CHO262150 CRG262149:CRK262150 DBC262149:DBG262150 DKY262149:DLC262150 DUU262149:DUY262150 EEQ262149:EEU262150 EOM262149:EOQ262150 EYI262149:EYM262150 FIE262149:FII262150 FSA262149:FSE262150 GBW262149:GCA262150 GLS262149:GLW262150 GVO262149:GVS262150 HFK262149:HFO262150 HPG262149:HPK262150 HZC262149:HZG262150 IIY262149:IJC262150 ISU262149:ISY262150 JCQ262149:JCU262150 JMM262149:JMQ262150 JWI262149:JWM262150 KGE262149:KGI262150 KQA262149:KQE262150 KZW262149:LAA262150 LJS262149:LJW262150 LTO262149:LTS262150 MDK262149:MDO262150 MNG262149:MNK262150 MXC262149:MXG262150 NGY262149:NHC262150 NQU262149:NQY262150 OAQ262149:OAU262150 OKM262149:OKQ262150 OUI262149:OUM262150 PEE262149:PEI262150 POA262149:POE262150 PXW262149:PYA262150 QHS262149:QHW262150 QRO262149:QRS262150 RBK262149:RBO262150 RLG262149:RLK262150 RVC262149:RVG262150 SEY262149:SFC262150 SOU262149:SOY262150 SYQ262149:SYU262150 TIM262149:TIQ262150 TSI262149:TSM262150 UCE262149:UCI262150 UMA262149:UME262150 UVW262149:UWA262150 VFS262149:VFW262150 VPO262149:VPS262150 VZK262149:VZO262150 WJG262149:WJK262150 WTC262149:WTG262150 C327685:G327686 GQ327685:GU327686 QM327685:QQ327686 AAI327685:AAM327686 AKE327685:AKI327686 AUA327685:AUE327686 BDW327685:BEA327686 BNS327685:BNW327686 BXO327685:BXS327686 CHK327685:CHO327686 CRG327685:CRK327686 DBC327685:DBG327686 DKY327685:DLC327686 DUU327685:DUY327686 EEQ327685:EEU327686 EOM327685:EOQ327686 EYI327685:EYM327686 FIE327685:FII327686 FSA327685:FSE327686 GBW327685:GCA327686 GLS327685:GLW327686 GVO327685:GVS327686 HFK327685:HFO327686 HPG327685:HPK327686 HZC327685:HZG327686 IIY327685:IJC327686 ISU327685:ISY327686 JCQ327685:JCU327686 JMM327685:JMQ327686 JWI327685:JWM327686 KGE327685:KGI327686 KQA327685:KQE327686 KZW327685:LAA327686 LJS327685:LJW327686 LTO327685:LTS327686 MDK327685:MDO327686 MNG327685:MNK327686 MXC327685:MXG327686 NGY327685:NHC327686 NQU327685:NQY327686 OAQ327685:OAU327686 OKM327685:OKQ327686 OUI327685:OUM327686 PEE327685:PEI327686 POA327685:POE327686 PXW327685:PYA327686 QHS327685:QHW327686 QRO327685:QRS327686 RBK327685:RBO327686 RLG327685:RLK327686 RVC327685:RVG327686 SEY327685:SFC327686 SOU327685:SOY327686 SYQ327685:SYU327686 TIM327685:TIQ327686 TSI327685:TSM327686 UCE327685:UCI327686 UMA327685:UME327686 UVW327685:UWA327686 VFS327685:VFW327686 VPO327685:VPS327686 VZK327685:VZO327686 WJG327685:WJK327686 WTC327685:WTG327686 C393221:G393222 GQ393221:GU393222 QM393221:QQ393222 AAI393221:AAM393222 AKE393221:AKI393222 AUA393221:AUE393222 BDW393221:BEA393222 BNS393221:BNW393222 BXO393221:BXS393222 CHK393221:CHO393222 CRG393221:CRK393222 DBC393221:DBG393222 DKY393221:DLC393222 DUU393221:DUY393222 EEQ393221:EEU393222 EOM393221:EOQ393222 EYI393221:EYM393222 FIE393221:FII393222 FSA393221:FSE393222 GBW393221:GCA393222 GLS393221:GLW393222 GVO393221:GVS393222 HFK393221:HFO393222 HPG393221:HPK393222 HZC393221:HZG393222 IIY393221:IJC393222 ISU393221:ISY393222 JCQ393221:JCU393222 JMM393221:JMQ393222 JWI393221:JWM393222 KGE393221:KGI393222 KQA393221:KQE393222 KZW393221:LAA393222 LJS393221:LJW393222 LTO393221:LTS393222 MDK393221:MDO393222 MNG393221:MNK393222 MXC393221:MXG393222 NGY393221:NHC393222 NQU393221:NQY393222 OAQ393221:OAU393222 OKM393221:OKQ393222 OUI393221:OUM393222 PEE393221:PEI393222 POA393221:POE393222 PXW393221:PYA393222 QHS393221:QHW393222 QRO393221:QRS393222 RBK393221:RBO393222 RLG393221:RLK393222 RVC393221:RVG393222 SEY393221:SFC393222 SOU393221:SOY393222 SYQ393221:SYU393222 TIM393221:TIQ393222 TSI393221:TSM393222 UCE393221:UCI393222 UMA393221:UME393222 UVW393221:UWA393222 VFS393221:VFW393222 VPO393221:VPS393222 VZK393221:VZO393222 WJG393221:WJK393222 WTC393221:WTG393222 C458757:G458758 GQ458757:GU458758 QM458757:QQ458758 AAI458757:AAM458758 AKE458757:AKI458758 AUA458757:AUE458758 BDW458757:BEA458758 BNS458757:BNW458758 BXO458757:BXS458758 CHK458757:CHO458758 CRG458757:CRK458758 DBC458757:DBG458758 DKY458757:DLC458758 DUU458757:DUY458758 EEQ458757:EEU458758 EOM458757:EOQ458758 EYI458757:EYM458758 FIE458757:FII458758 FSA458757:FSE458758 GBW458757:GCA458758 GLS458757:GLW458758 GVO458757:GVS458758 HFK458757:HFO458758 HPG458757:HPK458758 HZC458757:HZG458758 IIY458757:IJC458758 ISU458757:ISY458758 JCQ458757:JCU458758 JMM458757:JMQ458758 JWI458757:JWM458758 KGE458757:KGI458758 KQA458757:KQE458758 KZW458757:LAA458758 LJS458757:LJW458758 LTO458757:LTS458758 MDK458757:MDO458758 MNG458757:MNK458758 MXC458757:MXG458758 NGY458757:NHC458758 NQU458757:NQY458758 OAQ458757:OAU458758 OKM458757:OKQ458758 OUI458757:OUM458758 PEE458757:PEI458758 POA458757:POE458758 PXW458757:PYA458758 QHS458757:QHW458758 QRO458757:QRS458758 RBK458757:RBO458758 RLG458757:RLK458758 RVC458757:RVG458758 SEY458757:SFC458758 SOU458757:SOY458758 SYQ458757:SYU458758 TIM458757:TIQ458758 TSI458757:TSM458758 UCE458757:UCI458758 UMA458757:UME458758 UVW458757:UWA458758 VFS458757:VFW458758 VPO458757:VPS458758 VZK458757:VZO458758 WJG458757:WJK458758 WTC458757:WTG458758 C524293:G524294 GQ524293:GU524294 QM524293:QQ524294 AAI524293:AAM524294 AKE524293:AKI524294 AUA524293:AUE524294 BDW524293:BEA524294 BNS524293:BNW524294 BXO524293:BXS524294 CHK524293:CHO524294 CRG524293:CRK524294 DBC524293:DBG524294 DKY524293:DLC524294 DUU524293:DUY524294 EEQ524293:EEU524294 EOM524293:EOQ524294 EYI524293:EYM524294 FIE524293:FII524294 FSA524293:FSE524294 GBW524293:GCA524294 GLS524293:GLW524294 GVO524293:GVS524294 HFK524293:HFO524294 HPG524293:HPK524294 HZC524293:HZG524294 IIY524293:IJC524294 ISU524293:ISY524294 JCQ524293:JCU524294 JMM524293:JMQ524294 JWI524293:JWM524294 KGE524293:KGI524294 KQA524293:KQE524294 KZW524293:LAA524294 LJS524293:LJW524294 LTO524293:LTS524294 MDK524293:MDO524294 MNG524293:MNK524294 MXC524293:MXG524294 NGY524293:NHC524294 NQU524293:NQY524294 OAQ524293:OAU524294 OKM524293:OKQ524294 OUI524293:OUM524294 PEE524293:PEI524294 POA524293:POE524294 PXW524293:PYA524294 QHS524293:QHW524294 QRO524293:QRS524294 RBK524293:RBO524294 RLG524293:RLK524294 RVC524293:RVG524294 SEY524293:SFC524294 SOU524293:SOY524294 SYQ524293:SYU524294 TIM524293:TIQ524294 TSI524293:TSM524294 UCE524293:UCI524294 UMA524293:UME524294 UVW524293:UWA524294 VFS524293:VFW524294 VPO524293:VPS524294 VZK524293:VZO524294 WJG524293:WJK524294 WTC524293:WTG524294 C589829:G589830 GQ589829:GU589830 QM589829:QQ589830 AAI589829:AAM589830 AKE589829:AKI589830 AUA589829:AUE589830 BDW589829:BEA589830 BNS589829:BNW589830 BXO589829:BXS589830 CHK589829:CHO589830 CRG589829:CRK589830 DBC589829:DBG589830 DKY589829:DLC589830 DUU589829:DUY589830 EEQ589829:EEU589830 EOM589829:EOQ589830 EYI589829:EYM589830 FIE589829:FII589830 FSA589829:FSE589830 GBW589829:GCA589830 GLS589829:GLW589830 GVO589829:GVS589830 HFK589829:HFO589830 HPG589829:HPK589830 HZC589829:HZG589830 IIY589829:IJC589830 ISU589829:ISY589830 JCQ589829:JCU589830 JMM589829:JMQ589830 JWI589829:JWM589830 KGE589829:KGI589830 KQA589829:KQE589830 KZW589829:LAA589830 LJS589829:LJW589830 LTO589829:LTS589830 MDK589829:MDO589830 MNG589829:MNK589830 MXC589829:MXG589830 NGY589829:NHC589830 NQU589829:NQY589830 OAQ589829:OAU589830 OKM589829:OKQ589830 OUI589829:OUM589830 PEE589829:PEI589830 POA589829:POE589830 PXW589829:PYA589830 QHS589829:QHW589830 QRO589829:QRS589830 RBK589829:RBO589830 RLG589829:RLK589830 RVC589829:RVG589830 SEY589829:SFC589830 SOU589829:SOY589830 SYQ589829:SYU589830 TIM589829:TIQ589830 TSI589829:TSM589830 UCE589829:UCI589830 UMA589829:UME589830 UVW589829:UWA589830 VFS589829:VFW589830 VPO589829:VPS589830 VZK589829:VZO589830 WJG589829:WJK589830 WTC589829:WTG589830 C655365:G655366 GQ655365:GU655366 QM655365:QQ655366 AAI655365:AAM655366 AKE655365:AKI655366 AUA655365:AUE655366 BDW655365:BEA655366 BNS655365:BNW655366 BXO655365:BXS655366 CHK655365:CHO655366 CRG655365:CRK655366 DBC655365:DBG655366 DKY655365:DLC655366 DUU655365:DUY655366 EEQ655365:EEU655366 EOM655365:EOQ655366 EYI655365:EYM655366 FIE655365:FII655366 FSA655365:FSE655366 GBW655365:GCA655366 GLS655365:GLW655366 GVO655365:GVS655366 HFK655365:HFO655366 HPG655365:HPK655366 HZC655365:HZG655366 IIY655365:IJC655366 ISU655365:ISY655366 JCQ655365:JCU655366 JMM655365:JMQ655366 JWI655365:JWM655366 KGE655365:KGI655366 KQA655365:KQE655366 KZW655365:LAA655366 LJS655365:LJW655366 LTO655365:LTS655366 MDK655365:MDO655366 MNG655365:MNK655366 MXC655365:MXG655366 NGY655365:NHC655366 NQU655365:NQY655366 OAQ655365:OAU655366 OKM655365:OKQ655366 OUI655365:OUM655366 PEE655365:PEI655366 POA655365:POE655366 PXW655365:PYA655366 QHS655365:QHW655366 QRO655365:QRS655366 RBK655365:RBO655366 RLG655365:RLK655366 RVC655365:RVG655366 SEY655365:SFC655366 SOU655365:SOY655366 SYQ655365:SYU655366 TIM655365:TIQ655366 TSI655365:TSM655366 UCE655365:UCI655366 UMA655365:UME655366 UVW655365:UWA655366 VFS655365:VFW655366 VPO655365:VPS655366 VZK655365:VZO655366 WJG655365:WJK655366 WTC655365:WTG655366 C720901:G720902 GQ720901:GU720902 QM720901:QQ720902 AAI720901:AAM720902 AKE720901:AKI720902 AUA720901:AUE720902 BDW720901:BEA720902 BNS720901:BNW720902 BXO720901:BXS720902 CHK720901:CHO720902 CRG720901:CRK720902 DBC720901:DBG720902 DKY720901:DLC720902 DUU720901:DUY720902 EEQ720901:EEU720902 EOM720901:EOQ720902 EYI720901:EYM720902 FIE720901:FII720902 FSA720901:FSE720902 GBW720901:GCA720902 GLS720901:GLW720902 GVO720901:GVS720902 HFK720901:HFO720902 HPG720901:HPK720902 HZC720901:HZG720902 IIY720901:IJC720902 ISU720901:ISY720902 JCQ720901:JCU720902 JMM720901:JMQ720902 JWI720901:JWM720902 KGE720901:KGI720902 KQA720901:KQE720902 KZW720901:LAA720902 LJS720901:LJW720902 LTO720901:LTS720902 MDK720901:MDO720902 MNG720901:MNK720902 MXC720901:MXG720902 NGY720901:NHC720902 NQU720901:NQY720902 OAQ720901:OAU720902 OKM720901:OKQ720902 OUI720901:OUM720902 PEE720901:PEI720902 POA720901:POE720902 PXW720901:PYA720902 QHS720901:QHW720902 QRO720901:QRS720902 RBK720901:RBO720902 RLG720901:RLK720902 RVC720901:RVG720902 SEY720901:SFC720902 SOU720901:SOY720902 SYQ720901:SYU720902 TIM720901:TIQ720902 TSI720901:TSM720902 UCE720901:UCI720902 UMA720901:UME720902 UVW720901:UWA720902 VFS720901:VFW720902 VPO720901:VPS720902 VZK720901:VZO720902 WJG720901:WJK720902 WTC720901:WTG720902 C786437:G786438 GQ786437:GU786438 QM786437:QQ786438 AAI786437:AAM786438 AKE786437:AKI786438 AUA786437:AUE786438 BDW786437:BEA786438 BNS786437:BNW786438 BXO786437:BXS786438 CHK786437:CHO786438 CRG786437:CRK786438 DBC786437:DBG786438 DKY786437:DLC786438 DUU786437:DUY786438 EEQ786437:EEU786438 EOM786437:EOQ786438 EYI786437:EYM786438 FIE786437:FII786438 FSA786437:FSE786438 GBW786437:GCA786438 GLS786437:GLW786438 GVO786437:GVS786438 HFK786437:HFO786438 HPG786437:HPK786438 HZC786437:HZG786438 IIY786437:IJC786438 ISU786437:ISY786438 JCQ786437:JCU786438 JMM786437:JMQ786438 JWI786437:JWM786438 KGE786437:KGI786438 KQA786437:KQE786438 KZW786437:LAA786438 LJS786437:LJW786438 LTO786437:LTS786438 MDK786437:MDO786438 MNG786437:MNK786438 MXC786437:MXG786438 NGY786437:NHC786438 NQU786437:NQY786438 OAQ786437:OAU786438 OKM786437:OKQ786438 OUI786437:OUM786438 PEE786437:PEI786438 POA786437:POE786438 PXW786437:PYA786438 QHS786437:QHW786438 QRO786437:QRS786438 RBK786437:RBO786438 RLG786437:RLK786438 RVC786437:RVG786438 SEY786437:SFC786438 SOU786437:SOY786438 SYQ786437:SYU786438 TIM786437:TIQ786438 TSI786437:TSM786438 UCE786437:UCI786438 UMA786437:UME786438 UVW786437:UWA786438 VFS786437:VFW786438 VPO786437:VPS786438 VZK786437:VZO786438 WJG786437:WJK786438 WTC786437:WTG786438 C851973:G851974 GQ851973:GU851974 QM851973:QQ851974 AAI851973:AAM851974 AKE851973:AKI851974 AUA851973:AUE851974 BDW851973:BEA851974 BNS851973:BNW851974 BXO851973:BXS851974 CHK851973:CHO851974 CRG851973:CRK851974 DBC851973:DBG851974 DKY851973:DLC851974 DUU851973:DUY851974 EEQ851973:EEU851974 EOM851973:EOQ851974 EYI851973:EYM851974 FIE851973:FII851974 FSA851973:FSE851974 GBW851973:GCA851974 GLS851973:GLW851974 GVO851973:GVS851974 HFK851973:HFO851974 HPG851973:HPK851974 HZC851973:HZG851974 IIY851973:IJC851974 ISU851973:ISY851974 JCQ851973:JCU851974 JMM851973:JMQ851974 JWI851973:JWM851974 KGE851973:KGI851974 KQA851973:KQE851974 KZW851973:LAA851974 LJS851973:LJW851974 LTO851973:LTS851974 MDK851973:MDO851974 MNG851973:MNK851974 MXC851973:MXG851974 NGY851973:NHC851974 NQU851973:NQY851974 OAQ851973:OAU851974 OKM851973:OKQ851974 OUI851973:OUM851974 PEE851973:PEI851974 POA851973:POE851974 PXW851973:PYA851974 QHS851973:QHW851974 QRO851973:QRS851974 RBK851973:RBO851974 RLG851973:RLK851974 RVC851973:RVG851974 SEY851973:SFC851974 SOU851973:SOY851974 SYQ851973:SYU851974 TIM851973:TIQ851974 TSI851973:TSM851974 UCE851973:UCI851974 UMA851973:UME851974 UVW851973:UWA851974 VFS851973:VFW851974 VPO851973:VPS851974 VZK851973:VZO851974 WJG851973:WJK851974 WTC851973:WTG851974 C917509:G917510 GQ917509:GU917510 QM917509:QQ917510 AAI917509:AAM917510 AKE917509:AKI917510 AUA917509:AUE917510 BDW917509:BEA917510 BNS917509:BNW917510 BXO917509:BXS917510 CHK917509:CHO917510 CRG917509:CRK917510 DBC917509:DBG917510 DKY917509:DLC917510 DUU917509:DUY917510 EEQ917509:EEU917510 EOM917509:EOQ917510 EYI917509:EYM917510 FIE917509:FII917510 FSA917509:FSE917510 GBW917509:GCA917510 GLS917509:GLW917510 GVO917509:GVS917510 HFK917509:HFO917510 HPG917509:HPK917510 HZC917509:HZG917510 IIY917509:IJC917510 ISU917509:ISY917510 JCQ917509:JCU917510 JMM917509:JMQ917510 JWI917509:JWM917510 KGE917509:KGI917510 KQA917509:KQE917510 KZW917509:LAA917510 LJS917509:LJW917510 LTO917509:LTS917510 MDK917509:MDO917510 MNG917509:MNK917510 MXC917509:MXG917510 NGY917509:NHC917510 NQU917509:NQY917510 OAQ917509:OAU917510 OKM917509:OKQ917510 OUI917509:OUM917510 PEE917509:PEI917510 POA917509:POE917510 PXW917509:PYA917510 QHS917509:QHW917510 QRO917509:QRS917510 RBK917509:RBO917510 RLG917509:RLK917510 RVC917509:RVG917510 SEY917509:SFC917510 SOU917509:SOY917510 SYQ917509:SYU917510 TIM917509:TIQ917510 TSI917509:TSM917510 UCE917509:UCI917510 UMA917509:UME917510 UVW917509:UWA917510 VFS917509:VFW917510 VPO917509:VPS917510 VZK917509:VZO917510 WJG917509:WJK917510 WTC917509:WTG917510 C983045:G983046 GQ983045:GU983046 QM983045:QQ983046 AAI983045:AAM983046 AKE983045:AKI983046 AUA983045:AUE983046 BDW983045:BEA983046 BNS983045:BNW983046 BXO983045:BXS983046 CHK983045:CHO983046 CRG983045:CRK983046 DBC983045:DBG983046 DKY983045:DLC983046 DUU983045:DUY983046 EEQ983045:EEU983046 EOM983045:EOQ983046 EYI983045:EYM983046 FIE983045:FII983046 FSA983045:FSE983046 GBW983045:GCA983046 GLS983045:GLW983046 GVO983045:GVS983046 HFK983045:HFO983046 HPG983045:HPK983046 HZC983045:HZG983046 IIY983045:IJC983046 ISU983045:ISY983046 JCQ983045:JCU983046 JMM983045:JMQ983046 JWI983045:JWM983046 KGE983045:KGI983046 KQA983045:KQE983046 KZW983045:LAA983046 LJS983045:LJW983046 LTO983045:LTS983046 MDK983045:MDO983046 MNG983045:MNK983046 MXC983045:MXG983046 NGY983045:NHC983046 NQU983045:NQY983046 OAQ983045:OAU983046 OKM983045:OKQ983046 OUI983045:OUM983046 PEE983045:PEI983046 POA983045:POE983046 PXW983045:PYA983046 QHS983045:QHW983046 QRO983045:QRS983046 RBK983045:RBO983046 RLG983045:RLK983046 RVC983045:RVG983046 SEY983045:SFC983046 SOU983045:SOY983046 SYQ983045:SYU983046 TIM983045:TIQ983046 TSI983045:TSM983046 UCE983045:UCI983046 UMA983045:UME983046 UVW983045:UWA983046 VFS983045:VFW983046 VPO983045:VPS983046 VZK983045:VZO983046 WJG983045:WJK983046 WTC983045:WTG983046 WTC6:WTG6 WJG6:WJK6 VZK6:VZO6 VPO6:VPS6 VFS6:VFW6 UVW6:UWA6 UMA6:UME6 UCE6:UCI6 TSI6:TSM6 TIM6:TIQ6 SYQ6:SYU6 SOU6:SOY6 SEY6:SFC6 RVC6:RVG6 RLG6:RLK6 RBK6:RBO6 QRO6:QRS6 QHS6:QHW6 PXW6:PYA6 POA6:POE6 PEE6:PEI6 OUI6:OUM6 OKM6:OKQ6 OAQ6:OAU6 NQU6:NQY6 NGY6:NHC6 MXC6:MXG6 MNG6:MNK6 MDK6:MDO6 LTO6:LTS6 LJS6:LJW6 KZW6:LAA6 KQA6:KQE6 KGE6:KGI6 JWI6:JWM6 JMM6:JMQ6 JCQ6:JCU6 ISU6:ISY6 IIY6:IJC6 HZC6:HZG6 HPG6:HPK6 HFK6:HFO6 GVO6:GVS6 GLS6:GLW6 GBW6:GCA6 FSA6:FSE6 FIE6:FII6 EYI6:EYM6 EOM6:EOQ6 EEQ6:EEU6 DUU6:DUY6 DKY6:DLC6 DBC6:DBG6 CRG6:CRK6 CHK6:CHO6 BXO6:BXS6 BNS6:BNW6 BDW6:BEA6 AUA6:AUE6 AKE6:AKI6 AAI6:AAM6 QM6:QQ6 GQ6:GU6 C6:G6"/>
    <dataValidation type="decimal" allowBlank="1" showInputMessage="1" showErrorMessage="1" sqref="WTB983047:WTG983069 GP7:GU29 QL7:QQ29 AAH7:AAM29 AKD7:AKI29 ATZ7:AUE29 BDV7:BEA29 BNR7:BNW29 BXN7:BXS29 CHJ7:CHO29 CRF7:CRK29 DBB7:DBG29 DKX7:DLC29 DUT7:DUY29 EEP7:EEU29 EOL7:EOQ29 EYH7:EYM29 FID7:FII29 FRZ7:FSE29 GBV7:GCA29 GLR7:GLW29 GVN7:GVS29 HFJ7:HFO29 HPF7:HPK29 HZB7:HZG29 IIX7:IJC29 IST7:ISY29 JCP7:JCU29 JML7:JMQ29 JWH7:JWM29 KGD7:KGI29 KPZ7:KQE29 KZV7:LAA29 LJR7:LJW29 LTN7:LTS29 MDJ7:MDO29 MNF7:MNK29 MXB7:MXG29 NGX7:NHC29 NQT7:NQY29 OAP7:OAU29 OKL7:OKQ29 OUH7:OUM29 PED7:PEI29 PNZ7:POE29 PXV7:PYA29 QHR7:QHW29 QRN7:QRS29 RBJ7:RBO29 RLF7:RLK29 RVB7:RVG29 SEX7:SFC29 SOT7:SOY29 SYP7:SYU29 TIL7:TIQ29 TSH7:TSM29 UCD7:UCI29 ULZ7:UME29 UVV7:UWA29 VFR7:VFW29 VPN7:VPS29 VZJ7:VZO29 WJF7:WJK29 WTB7:WTG29 B65543:G65565 GP65543:GU65565 QL65543:QQ65565 AAH65543:AAM65565 AKD65543:AKI65565 ATZ65543:AUE65565 BDV65543:BEA65565 BNR65543:BNW65565 BXN65543:BXS65565 CHJ65543:CHO65565 CRF65543:CRK65565 DBB65543:DBG65565 DKX65543:DLC65565 DUT65543:DUY65565 EEP65543:EEU65565 EOL65543:EOQ65565 EYH65543:EYM65565 FID65543:FII65565 FRZ65543:FSE65565 GBV65543:GCA65565 GLR65543:GLW65565 GVN65543:GVS65565 HFJ65543:HFO65565 HPF65543:HPK65565 HZB65543:HZG65565 IIX65543:IJC65565 IST65543:ISY65565 JCP65543:JCU65565 JML65543:JMQ65565 JWH65543:JWM65565 KGD65543:KGI65565 KPZ65543:KQE65565 KZV65543:LAA65565 LJR65543:LJW65565 LTN65543:LTS65565 MDJ65543:MDO65565 MNF65543:MNK65565 MXB65543:MXG65565 NGX65543:NHC65565 NQT65543:NQY65565 OAP65543:OAU65565 OKL65543:OKQ65565 OUH65543:OUM65565 PED65543:PEI65565 PNZ65543:POE65565 PXV65543:PYA65565 QHR65543:QHW65565 QRN65543:QRS65565 RBJ65543:RBO65565 RLF65543:RLK65565 RVB65543:RVG65565 SEX65543:SFC65565 SOT65543:SOY65565 SYP65543:SYU65565 TIL65543:TIQ65565 TSH65543:TSM65565 UCD65543:UCI65565 ULZ65543:UME65565 UVV65543:UWA65565 VFR65543:VFW65565 VPN65543:VPS65565 VZJ65543:VZO65565 WJF65543:WJK65565 WTB65543:WTG65565 B131079:G131101 GP131079:GU131101 QL131079:QQ131101 AAH131079:AAM131101 AKD131079:AKI131101 ATZ131079:AUE131101 BDV131079:BEA131101 BNR131079:BNW131101 BXN131079:BXS131101 CHJ131079:CHO131101 CRF131079:CRK131101 DBB131079:DBG131101 DKX131079:DLC131101 DUT131079:DUY131101 EEP131079:EEU131101 EOL131079:EOQ131101 EYH131079:EYM131101 FID131079:FII131101 FRZ131079:FSE131101 GBV131079:GCA131101 GLR131079:GLW131101 GVN131079:GVS131101 HFJ131079:HFO131101 HPF131079:HPK131101 HZB131079:HZG131101 IIX131079:IJC131101 IST131079:ISY131101 JCP131079:JCU131101 JML131079:JMQ131101 JWH131079:JWM131101 KGD131079:KGI131101 KPZ131079:KQE131101 KZV131079:LAA131101 LJR131079:LJW131101 LTN131079:LTS131101 MDJ131079:MDO131101 MNF131079:MNK131101 MXB131079:MXG131101 NGX131079:NHC131101 NQT131079:NQY131101 OAP131079:OAU131101 OKL131079:OKQ131101 OUH131079:OUM131101 PED131079:PEI131101 PNZ131079:POE131101 PXV131079:PYA131101 QHR131079:QHW131101 QRN131079:QRS131101 RBJ131079:RBO131101 RLF131079:RLK131101 RVB131079:RVG131101 SEX131079:SFC131101 SOT131079:SOY131101 SYP131079:SYU131101 TIL131079:TIQ131101 TSH131079:TSM131101 UCD131079:UCI131101 ULZ131079:UME131101 UVV131079:UWA131101 VFR131079:VFW131101 VPN131079:VPS131101 VZJ131079:VZO131101 WJF131079:WJK131101 WTB131079:WTG131101 B196615:G196637 GP196615:GU196637 QL196615:QQ196637 AAH196615:AAM196637 AKD196615:AKI196637 ATZ196615:AUE196637 BDV196615:BEA196637 BNR196615:BNW196637 BXN196615:BXS196637 CHJ196615:CHO196637 CRF196615:CRK196637 DBB196615:DBG196637 DKX196615:DLC196637 DUT196615:DUY196637 EEP196615:EEU196637 EOL196615:EOQ196637 EYH196615:EYM196637 FID196615:FII196637 FRZ196615:FSE196637 GBV196615:GCA196637 GLR196615:GLW196637 GVN196615:GVS196637 HFJ196615:HFO196637 HPF196615:HPK196637 HZB196615:HZG196637 IIX196615:IJC196637 IST196615:ISY196637 JCP196615:JCU196637 JML196615:JMQ196637 JWH196615:JWM196637 KGD196615:KGI196637 KPZ196615:KQE196637 KZV196615:LAA196637 LJR196615:LJW196637 LTN196615:LTS196637 MDJ196615:MDO196637 MNF196615:MNK196637 MXB196615:MXG196637 NGX196615:NHC196637 NQT196615:NQY196637 OAP196615:OAU196637 OKL196615:OKQ196637 OUH196615:OUM196637 PED196615:PEI196637 PNZ196615:POE196637 PXV196615:PYA196637 QHR196615:QHW196637 QRN196615:QRS196637 RBJ196615:RBO196637 RLF196615:RLK196637 RVB196615:RVG196637 SEX196615:SFC196637 SOT196615:SOY196637 SYP196615:SYU196637 TIL196615:TIQ196637 TSH196615:TSM196637 UCD196615:UCI196637 ULZ196615:UME196637 UVV196615:UWA196637 VFR196615:VFW196637 VPN196615:VPS196637 VZJ196615:VZO196637 WJF196615:WJK196637 WTB196615:WTG196637 B262151:G262173 GP262151:GU262173 QL262151:QQ262173 AAH262151:AAM262173 AKD262151:AKI262173 ATZ262151:AUE262173 BDV262151:BEA262173 BNR262151:BNW262173 BXN262151:BXS262173 CHJ262151:CHO262173 CRF262151:CRK262173 DBB262151:DBG262173 DKX262151:DLC262173 DUT262151:DUY262173 EEP262151:EEU262173 EOL262151:EOQ262173 EYH262151:EYM262173 FID262151:FII262173 FRZ262151:FSE262173 GBV262151:GCA262173 GLR262151:GLW262173 GVN262151:GVS262173 HFJ262151:HFO262173 HPF262151:HPK262173 HZB262151:HZG262173 IIX262151:IJC262173 IST262151:ISY262173 JCP262151:JCU262173 JML262151:JMQ262173 JWH262151:JWM262173 KGD262151:KGI262173 KPZ262151:KQE262173 KZV262151:LAA262173 LJR262151:LJW262173 LTN262151:LTS262173 MDJ262151:MDO262173 MNF262151:MNK262173 MXB262151:MXG262173 NGX262151:NHC262173 NQT262151:NQY262173 OAP262151:OAU262173 OKL262151:OKQ262173 OUH262151:OUM262173 PED262151:PEI262173 PNZ262151:POE262173 PXV262151:PYA262173 QHR262151:QHW262173 QRN262151:QRS262173 RBJ262151:RBO262173 RLF262151:RLK262173 RVB262151:RVG262173 SEX262151:SFC262173 SOT262151:SOY262173 SYP262151:SYU262173 TIL262151:TIQ262173 TSH262151:TSM262173 UCD262151:UCI262173 ULZ262151:UME262173 UVV262151:UWA262173 VFR262151:VFW262173 VPN262151:VPS262173 VZJ262151:VZO262173 WJF262151:WJK262173 WTB262151:WTG262173 B327687:G327709 GP327687:GU327709 QL327687:QQ327709 AAH327687:AAM327709 AKD327687:AKI327709 ATZ327687:AUE327709 BDV327687:BEA327709 BNR327687:BNW327709 BXN327687:BXS327709 CHJ327687:CHO327709 CRF327687:CRK327709 DBB327687:DBG327709 DKX327687:DLC327709 DUT327687:DUY327709 EEP327687:EEU327709 EOL327687:EOQ327709 EYH327687:EYM327709 FID327687:FII327709 FRZ327687:FSE327709 GBV327687:GCA327709 GLR327687:GLW327709 GVN327687:GVS327709 HFJ327687:HFO327709 HPF327687:HPK327709 HZB327687:HZG327709 IIX327687:IJC327709 IST327687:ISY327709 JCP327687:JCU327709 JML327687:JMQ327709 JWH327687:JWM327709 KGD327687:KGI327709 KPZ327687:KQE327709 KZV327687:LAA327709 LJR327687:LJW327709 LTN327687:LTS327709 MDJ327687:MDO327709 MNF327687:MNK327709 MXB327687:MXG327709 NGX327687:NHC327709 NQT327687:NQY327709 OAP327687:OAU327709 OKL327687:OKQ327709 OUH327687:OUM327709 PED327687:PEI327709 PNZ327687:POE327709 PXV327687:PYA327709 QHR327687:QHW327709 QRN327687:QRS327709 RBJ327687:RBO327709 RLF327687:RLK327709 RVB327687:RVG327709 SEX327687:SFC327709 SOT327687:SOY327709 SYP327687:SYU327709 TIL327687:TIQ327709 TSH327687:TSM327709 UCD327687:UCI327709 ULZ327687:UME327709 UVV327687:UWA327709 VFR327687:VFW327709 VPN327687:VPS327709 VZJ327687:VZO327709 WJF327687:WJK327709 WTB327687:WTG327709 B393223:G393245 GP393223:GU393245 QL393223:QQ393245 AAH393223:AAM393245 AKD393223:AKI393245 ATZ393223:AUE393245 BDV393223:BEA393245 BNR393223:BNW393245 BXN393223:BXS393245 CHJ393223:CHO393245 CRF393223:CRK393245 DBB393223:DBG393245 DKX393223:DLC393245 DUT393223:DUY393245 EEP393223:EEU393245 EOL393223:EOQ393245 EYH393223:EYM393245 FID393223:FII393245 FRZ393223:FSE393245 GBV393223:GCA393245 GLR393223:GLW393245 GVN393223:GVS393245 HFJ393223:HFO393245 HPF393223:HPK393245 HZB393223:HZG393245 IIX393223:IJC393245 IST393223:ISY393245 JCP393223:JCU393245 JML393223:JMQ393245 JWH393223:JWM393245 KGD393223:KGI393245 KPZ393223:KQE393245 KZV393223:LAA393245 LJR393223:LJW393245 LTN393223:LTS393245 MDJ393223:MDO393245 MNF393223:MNK393245 MXB393223:MXG393245 NGX393223:NHC393245 NQT393223:NQY393245 OAP393223:OAU393245 OKL393223:OKQ393245 OUH393223:OUM393245 PED393223:PEI393245 PNZ393223:POE393245 PXV393223:PYA393245 QHR393223:QHW393245 QRN393223:QRS393245 RBJ393223:RBO393245 RLF393223:RLK393245 RVB393223:RVG393245 SEX393223:SFC393245 SOT393223:SOY393245 SYP393223:SYU393245 TIL393223:TIQ393245 TSH393223:TSM393245 UCD393223:UCI393245 ULZ393223:UME393245 UVV393223:UWA393245 VFR393223:VFW393245 VPN393223:VPS393245 VZJ393223:VZO393245 WJF393223:WJK393245 WTB393223:WTG393245 B458759:G458781 GP458759:GU458781 QL458759:QQ458781 AAH458759:AAM458781 AKD458759:AKI458781 ATZ458759:AUE458781 BDV458759:BEA458781 BNR458759:BNW458781 BXN458759:BXS458781 CHJ458759:CHO458781 CRF458759:CRK458781 DBB458759:DBG458781 DKX458759:DLC458781 DUT458759:DUY458781 EEP458759:EEU458781 EOL458759:EOQ458781 EYH458759:EYM458781 FID458759:FII458781 FRZ458759:FSE458781 GBV458759:GCA458781 GLR458759:GLW458781 GVN458759:GVS458781 HFJ458759:HFO458781 HPF458759:HPK458781 HZB458759:HZG458781 IIX458759:IJC458781 IST458759:ISY458781 JCP458759:JCU458781 JML458759:JMQ458781 JWH458759:JWM458781 KGD458759:KGI458781 KPZ458759:KQE458781 KZV458759:LAA458781 LJR458759:LJW458781 LTN458759:LTS458781 MDJ458759:MDO458781 MNF458759:MNK458781 MXB458759:MXG458781 NGX458759:NHC458781 NQT458759:NQY458781 OAP458759:OAU458781 OKL458759:OKQ458781 OUH458759:OUM458781 PED458759:PEI458781 PNZ458759:POE458781 PXV458759:PYA458781 QHR458759:QHW458781 QRN458759:QRS458781 RBJ458759:RBO458781 RLF458759:RLK458781 RVB458759:RVG458781 SEX458759:SFC458781 SOT458759:SOY458781 SYP458759:SYU458781 TIL458759:TIQ458781 TSH458759:TSM458781 UCD458759:UCI458781 ULZ458759:UME458781 UVV458759:UWA458781 VFR458759:VFW458781 VPN458759:VPS458781 VZJ458759:VZO458781 WJF458759:WJK458781 WTB458759:WTG458781 B524295:G524317 GP524295:GU524317 QL524295:QQ524317 AAH524295:AAM524317 AKD524295:AKI524317 ATZ524295:AUE524317 BDV524295:BEA524317 BNR524295:BNW524317 BXN524295:BXS524317 CHJ524295:CHO524317 CRF524295:CRK524317 DBB524295:DBG524317 DKX524295:DLC524317 DUT524295:DUY524317 EEP524295:EEU524317 EOL524295:EOQ524317 EYH524295:EYM524317 FID524295:FII524317 FRZ524295:FSE524317 GBV524295:GCA524317 GLR524295:GLW524317 GVN524295:GVS524317 HFJ524295:HFO524317 HPF524295:HPK524317 HZB524295:HZG524317 IIX524295:IJC524317 IST524295:ISY524317 JCP524295:JCU524317 JML524295:JMQ524317 JWH524295:JWM524317 KGD524295:KGI524317 KPZ524295:KQE524317 KZV524295:LAA524317 LJR524295:LJW524317 LTN524295:LTS524317 MDJ524295:MDO524317 MNF524295:MNK524317 MXB524295:MXG524317 NGX524295:NHC524317 NQT524295:NQY524317 OAP524295:OAU524317 OKL524295:OKQ524317 OUH524295:OUM524317 PED524295:PEI524317 PNZ524295:POE524317 PXV524295:PYA524317 QHR524295:QHW524317 QRN524295:QRS524317 RBJ524295:RBO524317 RLF524295:RLK524317 RVB524295:RVG524317 SEX524295:SFC524317 SOT524295:SOY524317 SYP524295:SYU524317 TIL524295:TIQ524317 TSH524295:TSM524317 UCD524295:UCI524317 ULZ524295:UME524317 UVV524295:UWA524317 VFR524295:VFW524317 VPN524295:VPS524317 VZJ524295:VZO524317 WJF524295:WJK524317 WTB524295:WTG524317 B589831:G589853 GP589831:GU589853 QL589831:QQ589853 AAH589831:AAM589853 AKD589831:AKI589853 ATZ589831:AUE589853 BDV589831:BEA589853 BNR589831:BNW589853 BXN589831:BXS589853 CHJ589831:CHO589853 CRF589831:CRK589853 DBB589831:DBG589853 DKX589831:DLC589853 DUT589831:DUY589853 EEP589831:EEU589853 EOL589831:EOQ589853 EYH589831:EYM589853 FID589831:FII589853 FRZ589831:FSE589853 GBV589831:GCA589853 GLR589831:GLW589853 GVN589831:GVS589853 HFJ589831:HFO589853 HPF589831:HPK589853 HZB589831:HZG589853 IIX589831:IJC589853 IST589831:ISY589853 JCP589831:JCU589853 JML589831:JMQ589853 JWH589831:JWM589853 KGD589831:KGI589853 KPZ589831:KQE589853 KZV589831:LAA589853 LJR589831:LJW589853 LTN589831:LTS589853 MDJ589831:MDO589853 MNF589831:MNK589853 MXB589831:MXG589853 NGX589831:NHC589853 NQT589831:NQY589853 OAP589831:OAU589853 OKL589831:OKQ589853 OUH589831:OUM589853 PED589831:PEI589853 PNZ589831:POE589853 PXV589831:PYA589853 QHR589831:QHW589853 QRN589831:QRS589853 RBJ589831:RBO589853 RLF589831:RLK589853 RVB589831:RVG589853 SEX589831:SFC589853 SOT589831:SOY589853 SYP589831:SYU589853 TIL589831:TIQ589853 TSH589831:TSM589853 UCD589831:UCI589853 ULZ589831:UME589853 UVV589831:UWA589853 VFR589831:VFW589853 VPN589831:VPS589853 VZJ589831:VZO589853 WJF589831:WJK589853 WTB589831:WTG589853 B655367:G655389 GP655367:GU655389 QL655367:QQ655389 AAH655367:AAM655389 AKD655367:AKI655389 ATZ655367:AUE655389 BDV655367:BEA655389 BNR655367:BNW655389 BXN655367:BXS655389 CHJ655367:CHO655389 CRF655367:CRK655389 DBB655367:DBG655389 DKX655367:DLC655389 DUT655367:DUY655389 EEP655367:EEU655389 EOL655367:EOQ655389 EYH655367:EYM655389 FID655367:FII655389 FRZ655367:FSE655389 GBV655367:GCA655389 GLR655367:GLW655389 GVN655367:GVS655389 HFJ655367:HFO655389 HPF655367:HPK655389 HZB655367:HZG655389 IIX655367:IJC655389 IST655367:ISY655389 JCP655367:JCU655389 JML655367:JMQ655389 JWH655367:JWM655389 KGD655367:KGI655389 KPZ655367:KQE655389 KZV655367:LAA655389 LJR655367:LJW655389 LTN655367:LTS655389 MDJ655367:MDO655389 MNF655367:MNK655389 MXB655367:MXG655389 NGX655367:NHC655389 NQT655367:NQY655389 OAP655367:OAU655389 OKL655367:OKQ655389 OUH655367:OUM655389 PED655367:PEI655389 PNZ655367:POE655389 PXV655367:PYA655389 QHR655367:QHW655389 QRN655367:QRS655389 RBJ655367:RBO655389 RLF655367:RLK655389 RVB655367:RVG655389 SEX655367:SFC655389 SOT655367:SOY655389 SYP655367:SYU655389 TIL655367:TIQ655389 TSH655367:TSM655389 UCD655367:UCI655389 ULZ655367:UME655389 UVV655367:UWA655389 VFR655367:VFW655389 VPN655367:VPS655389 VZJ655367:VZO655389 WJF655367:WJK655389 WTB655367:WTG655389 B720903:G720925 GP720903:GU720925 QL720903:QQ720925 AAH720903:AAM720925 AKD720903:AKI720925 ATZ720903:AUE720925 BDV720903:BEA720925 BNR720903:BNW720925 BXN720903:BXS720925 CHJ720903:CHO720925 CRF720903:CRK720925 DBB720903:DBG720925 DKX720903:DLC720925 DUT720903:DUY720925 EEP720903:EEU720925 EOL720903:EOQ720925 EYH720903:EYM720925 FID720903:FII720925 FRZ720903:FSE720925 GBV720903:GCA720925 GLR720903:GLW720925 GVN720903:GVS720925 HFJ720903:HFO720925 HPF720903:HPK720925 HZB720903:HZG720925 IIX720903:IJC720925 IST720903:ISY720925 JCP720903:JCU720925 JML720903:JMQ720925 JWH720903:JWM720925 KGD720903:KGI720925 KPZ720903:KQE720925 KZV720903:LAA720925 LJR720903:LJW720925 LTN720903:LTS720925 MDJ720903:MDO720925 MNF720903:MNK720925 MXB720903:MXG720925 NGX720903:NHC720925 NQT720903:NQY720925 OAP720903:OAU720925 OKL720903:OKQ720925 OUH720903:OUM720925 PED720903:PEI720925 PNZ720903:POE720925 PXV720903:PYA720925 QHR720903:QHW720925 QRN720903:QRS720925 RBJ720903:RBO720925 RLF720903:RLK720925 RVB720903:RVG720925 SEX720903:SFC720925 SOT720903:SOY720925 SYP720903:SYU720925 TIL720903:TIQ720925 TSH720903:TSM720925 UCD720903:UCI720925 ULZ720903:UME720925 UVV720903:UWA720925 VFR720903:VFW720925 VPN720903:VPS720925 VZJ720903:VZO720925 WJF720903:WJK720925 WTB720903:WTG720925 B786439:G786461 GP786439:GU786461 QL786439:QQ786461 AAH786439:AAM786461 AKD786439:AKI786461 ATZ786439:AUE786461 BDV786439:BEA786461 BNR786439:BNW786461 BXN786439:BXS786461 CHJ786439:CHO786461 CRF786439:CRK786461 DBB786439:DBG786461 DKX786439:DLC786461 DUT786439:DUY786461 EEP786439:EEU786461 EOL786439:EOQ786461 EYH786439:EYM786461 FID786439:FII786461 FRZ786439:FSE786461 GBV786439:GCA786461 GLR786439:GLW786461 GVN786439:GVS786461 HFJ786439:HFO786461 HPF786439:HPK786461 HZB786439:HZG786461 IIX786439:IJC786461 IST786439:ISY786461 JCP786439:JCU786461 JML786439:JMQ786461 JWH786439:JWM786461 KGD786439:KGI786461 KPZ786439:KQE786461 KZV786439:LAA786461 LJR786439:LJW786461 LTN786439:LTS786461 MDJ786439:MDO786461 MNF786439:MNK786461 MXB786439:MXG786461 NGX786439:NHC786461 NQT786439:NQY786461 OAP786439:OAU786461 OKL786439:OKQ786461 OUH786439:OUM786461 PED786439:PEI786461 PNZ786439:POE786461 PXV786439:PYA786461 QHR786439:QHW786461 QRN786439:QRS786461 RBJ786439:RBO786461 RLF786439:RLK786461 RVB786439:RVG786461 SEX786439:SFC786461 SOT786439:SOY786461 SYP786439:SYU786461 TIL786439:TIQ786461 TSH786439:TSM786461 UCD786439:UCI786461 ULZ786439:UME786461 UVV786439:UWA786461 VFR786439:VFW786461 VPN786439:VPS786461 VZJ786439:VZO786461 WJF786439:WJK786461 WTB786439:WTG786461 B851975:G851997 GP851975:GU851997 QL851975:QQ851997 AAH851975:AAM851997 AKD851975:AKI851997 ATZ851975:AUE851997 BDV851975:BEA851997 BNR851975:BNW851997 BXN851975:BXS851997 CHJ851975:CHO851997 CRF851975:CRK851997 DBB851975:DBG851997 DKX851975:DLC851997 DUT851975:DUY851997 EEP851975:EEU851997 EOL851975:EOQ851997 EYH851975:EYM851997 FID851975:FII851997 FRZ851975:FSE851997 GBV851975:GCA851997 GLR851975:GLW851997 GVN851975:GVS851997 HFJ851975:HFO851997 HPF851975:HPK851997 HZB851975:HZG851997 IIX851975:IJC851997 IST851975:ISY851997 JCP851975:JCU851997 JML851975:JMQ851997 JWH851975:JWM851997 KGD851975:KGI851997 KPZ851975:KQE851997 KZV851975:LAA851997 LJR851975:LJW851997 LTN851975:LTS851997 MDJ851975:MDO851997 MNF851975:MNK851997 MXB851975:MXG851997 NGX851975:NHC851997 NQT851975:NQY851997 OAP851975:OAU851997 OKL851975:OKQ851997 OUH851975:OUM851997 PED851975:PEI851997 PNZ851975:POE851997 PXV851975:PYA851997 QHR851975:QHW851997 QRN851975:QRS851997 RBJ851975:RBO851997 RLF851975:RLK851997 RVB851975:RVG851997 SEX851975:SFC851997 SOT851975:SOY851997 SYP851975:SYU851997 TIL851975:TIQ851997 TSH851975:TSM851997 UCD851975:UCI851997 ULZ851975:UME851997 UVV851975:UWA851997 VFR851975:VFW851997 VPN851975:VPS851997 VZJ851975:VZO851997 WJF851975:WJK851997 WTB851975:WTG851997 B917511:G917533 GP917511:GU917533 QL917511:QQ917533 AAH917511:AAM917533 AKD917511:AKI917533 ATZ917511:AUE917533 BDV917511:BEA917533 BNR917511:BNW917533 BXN917511:BXS917533 CHJ917511:CHO917533 CRF917511:CRK917533 DBB917511:DBG917533 DKX917511:DLC917533 DUT917511:DUY917533 EEP917511:EEU917533 EOL917511:EOQ917533 EYH917511:EYM917533 FID917511:FII917533 FRZ917511:FSE917533 GBV917511:GCA917533 GLR917511:GLW917533 GVN917511:GVS917533 HFJ917511:HFO917533 HPF917511:HPK917533 HZB917511:HZG917533 IIX917511:IJC917533 IST917511:ISY917533 JCP917511:JCU917533 JML917511:JMQ917533 JWH917511:JWM917533 KGD917511:KGI917533 KPZ917511:KQE917533 KZV917511:LAA917533 LJR917511:LJW917533 LTN917511:LTS917533 MDJ917511:MDO917533 MNF917511:MNK917533 MXB917511:MXG917533 NGX917511:NHC917533 NQT917511:NQY917533 OAP917511:OAU917533 OKL917511:OKQ917533 OUH917511:OUM917533 PED917511:PEI917533 PNZ917511:POE917533 PXV917511:PYA917533 QHR917511:QHW917533 QRN917511:QRS917533 RBJ917511:RBO917533 RLF917511:RLK917533 RVB917511:RVG917533 SEX917511:SFC917533 SOT917511:SOY917533 SYP917511:SYU917533 TIL917511:TIQ917533 TSH917511:TSM917533 UCD917511:UCI917533 ULZ917511:UME917533 UVV917511:UWA917533 VFR917511:VFW917533 VPN917511:VPS917533 VZJ917511:VZO917533 WJF917511:WJK917533 WTB917511:WTG917533 B983047:G983069 GP983047:GU983069 QL983047:QQ983069 AAH983047:AAM983069 AKD983047:AKI983069 ATZ983047:AUE983069 BDV983047:BEA983069 BNR983047:BNW983069 BXN983047:BXS983069 CHJ983047:CHO983069 CRF983047:CRK983069 DBB983047:DBG983069 DKX983047:DLC983069 DUT983047:DUY983069 EEP983047:EEU983069 EOL983047:EOQ983069 EYH983047:EYM983069 FID983047:FII983069 FRZ983047:FSE983069 GBV983047:GCA983069 GLR983047:GLW983069 GVN983047:GVS983069 HFJ983047:HFO983069 HPF983047:HPK983069 HZB983047:HZG983069 IIX983047:IJC983069 IST983047:ISY983069 JCP983047:JCU983069 JML983047:JMQ983069 JWH983047:JWM983069 KGD983047:KGI983069 KPZ983047:KQE983069 KZV983047:LAA983069 LJR983047:LJW983069 LTN983047:LTS983069 MDJ983047:MDO983069 MNF983047:MNK983069 MXB983047:MXG983069 NGX983047:NHC983069 NQT983047:NQY983069 OAP983047:OAU983069 OKL983047:OKQ983069 OUH983047:OUM983069 PED983047:PEI983069 PNZ983047:POE983069 PXV983047:PYA983069 QHR983047:QHW983069 QRN983047:QRS983069 RBJ983047:RBO983069 RLF983047:RLK983069 RVB983047:RVG983069 SEX983047:SFC983069 SOT983047:SOY983069 SYP983047:SYU983069 TIL983047:TIQ983069 TSH983047:TSM983069 UCD983047:UCI983069 ULZ983047:UME983069 UVV983047:UWA983069 VFR983047:VFW983069 VPN983047:VPS983069 VZJ983047:VZO983069 WJF983047:WJK983069 B7:G29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="67" zoomScaleNormal="70" workbookViewId="0">
      <selection activeCell="G6" sqref="G6:G32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4" t="s">
        <v>436</v>
      </c>
      <c r="B1" s="224"/>
      <c r="C1" s="224"/>
      <c r="D1" s="224"/>
      <c r="E1" s="224"/>
      <c r="F1" s="224"/>
      <c r="G1" s="224"/>
    </row>
    <row r="2" spans="1:7" x14ac:dyDescent="0.25">
      <c r="A2" s="32" t="str">
        <f>'Formato 1'!A2</f>
        <v>CASA DE LA CULTURA DE CORONEO, GTO.</v>
      </c>
      <c r="B2" s="33"/>
      <c r="C2" s="33"/>
      <c r="D2" s="33"/>
      <c r="E2" s="33"/>
      <c r="F2" s="33"/>
      <c r="G2" s="34"/>
    </row>
    <row r="3" spans="1:7" x14ac:dyDescent="0.25">
      <c r="A3" s="26" t="s">
        <v>437</v>
      </c>
      <c r="B3" s="27"/>
      <c r="C3" s="27"/>
      <c r="D3" s="27"/>
      <c r="E3" s="27"/>
      <c r="F3" s="27"/>
      <c r="G3" s="28"/>
    </row>
    <row r="4" spans="1:7" x14ac:dyDescent="0.25">
      <c r="A4" s="29" t="s">
        <v>2</v>
      </c>
      <c r="B4" s="30"/>
      <c r="C4" s="30"/>
      <c r="D4" s="30"/>
      <c r="E4" s="30"/>
      <c r="F4" s="30"/>
      <c r="G4" s="31"/>
    </row>
    <row r="5" spans="1:7" ht="47.25" x14ac:dyDescent="0.25">
      <c r="A5" s="35" t="s">
        <v>412</v>
      </c>
      <c r="B5" s="36">
        <v>2019</v>
      </c>
      <c r="C5" s="36">
        <v>2020</v>
      </c>
      <c r="D5" s="36">
        <v>2021</v>
      </c>
      <c r="E5" s="36">
        <v>2022</v>
      </c>
      <c r="F5" s="36">
        <v>2023</v>
      </c>
      <c r="G5" s="6" t="s">
        <v>528</v>
      </c>
    </row>
    <row r="6" spans="1:7" x14ac:dyDescent="0.25">
      <c r="A6" s="18" t="s">
        <v>413</v>
      </c>
      <c r="B6" s="7">
        <f>SUM(B8:B18)</f>
        <v>0</v>
      </c>
      <c r="C6" s="7">
        <f>SUM(C7:C18)</f>
        <v>0</v>
      </c>
      <c r="D6" s="7">
        <f>SUM(D7:D18)</f>
        <v>0</v>
      </c>
      <c r="E6" s="7">
        <f>SUM(E7:E18)</f>
        <v>0</v>
      </c>
      <c r="F6" s="7">
        <f>SUM(F7:F18)</f>
        <v>0</v>
      </c>
      <c r="G6" s="196">
        <f>SUM(G7:G18)</f>
        <v>2734693.66</v>
      </c>
    </row>
    <row r="7" spans="1:7" x14ac:dyDescent="0.25">
      <c r="A7" s="19" t="s">
        <v>489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97">
        <v>0</v>
      </c>
    </row>
    <row r="8" spans="1:7" x14ac:dyDescent="0.25">
      <c r="A8" s="19" t="s">
        <v>490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97">
        <v>0</v>
      </c>
    </row>
    <row r="9" spans="1:7" x14ac:dyDescent="0.25">
      <c r="A9" s="19" t="s">
        <v>491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97">
        <v>0</v>
      </c>
    </row>
    <row r="10" spans="1:7" x14ac:dyDescent="0.25">
      <c r="A10" s="19" t="s">
        <v>492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97">
        <v>0</v>
      </c>
    </row>
    <row r="11" spans="1:7" x14ac:dyDescent="0.25">
      <c r="A11" s="19" t="s">
        <v>493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97">
        <v>0</v>
      </c>
    </row>
    <row r="12" spans="1:7" x14ac:dyDescent="0.25">
      <c r="A12" s="19" t="s">
        <v>494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97">
        <v>0</v>
      </c>
    </row>
    <row r="13" spans="1:7" ht="30" customHeight="1" x14ac:dyDescent="0.25">
      <c r="A13" s="20" t="s">
        <v>505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97">
        <v>149193.76</v>
      </c>
    </row>
    <row r="14" spans="1:7" x14ac:dyDescent="0.25">
      <c r="A14" s="19" t="s">
        <v>495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97">
        <v>0</v>
      </c>
    </row>
    <row r="15" spans="1:7" x14ac:dyDescent="0.25">
      <c r="A15" s="21" t="s">
        <v>496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97">
        <v>0</v>
      </c>
    </row>
    <row r="16" spans="1:7" x14ac:dyDescent="0.25">
      <c r="A16" s="19" t="s">
        <v>506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97">
        <v>2585499.9000000004</v>
      </c>
    </row>
    <row r="17" spans="1:7" x14ac:dyDescent="0.25">
      <c r="A17" s="19" t="s">
        <v>497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97">
        <v>0</v>
      </c>
    </row>
    <row r="18" spans="1:7" x14ac:dyDescent="0.25">
      <c r="A18" s="19" t="s">
        <v>507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97">
        <v>0</v>
      </c>
    </row>
    <row r="19" spans="1:7" x14ac:dyDescent="0.25">
      <c r="A19" s="16"/>
      <c r="B19" s="16"/>
      <c r="C19" s="16"/>
      <c r="D19" s="16"/>
      <c r="E19" s="16"/>
      <c r="F19" s="16"/>
      <c r="G19" s="197"/>
    </row>
    <row r="20" spans="1:7" x14ac:dyDescent="0.25">
      <c r="A20" s="22" t="s">
        <v>419</v>
      </c>
      <c r="B20" s="3">
        <f>SUM(B21:B25)</f>
        <v>0</v>
      </c>
      <c r="C20" s="3">
        <f t="shared" ref="C20:G20" si="0">SUM(C21:C25)</f>
        <v>0</v>
      </c>
      <c r="D20" s="3">
        <f t="shared" si="0"/>
        <v>0</v>
      </c>
      <c r="E20" s="3">
        <f t="shared" si="0"/>
        <v>0</v>
      </c>
      <c r="F20" s="3">
        <f t="shared" si="0"/>
        <v>0</v>
      </c>
      <c r="G20" s="198">
        <f t="shared" si="0"/>
        <v>0</v>
      </c>
    </row>
    <row r="21" spans="1:7" x14ac:dyDescent="0.25">
      <c r="A21" s="19" t="s">
        <v>498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97">
        <v>0</v>
      </c>
    </row>
    <row r="22" spans="1:7" x14ac:dyDescent="0.25">
      <c r="A22" s="19" t="s">
        <v>499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97">
        <v>0</v>
      </c>
    </row>
    <row r="23" spans="1:7" x14ac:dyDescent="0.25">
      <c r="A23" s="19" t="s">
        <v>500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97">
        <v>0</v>
      </c>
    </row>
    <row r="24" spans="1:7" ht="45" customHeight="1" x14ac:dyDescent="0.25">
      <c r="A24" s="20" t="s">
        <v>508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97">
        <v>0</v>
      </c>
    </row>
    <row r="25" spans="1:7" x14ac:dyDescent="0.25">
      <c r="A25" s="19" t="s">
        <v>501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97">
        <v>0</v>
      </c>
    </row>
    <row r="26" spans="1:7" x14ac:dyDescent="0.25">
      <c r="A26" s="9"/>
      <c r="B26" s="16"/>
      <c r="C26" s="16"/>
      <c r="D26" s="16"/>
      <c r="E26" s="16"/>
      <c r="F26" s="16"/>
      <c r="G26" s="197"/>
    </row>
    <row r="27" spans="1:7" x14ac:dyDescent="0.25">
      <c r="A27" s="1" t="s">
        <v>423</v>
      </c>
      <c r="B27" s="3">
        <f>B28</f>
        <v>0</v>
      </c>
      <c r="C27" s="3">
        <f>C28</f>
        <v>0</v>
      </c>
      <c r="D27" s="3">
        <f t="shared" ref="D27:G27" si="1">D28</f>
        <v>0</v>
      </c>
      <c r="E27" s="3">
        <f t="shared" si="1"/>
        <v>0</v>
      </c>
      <c r="F27" s="3">
        <f t="shared" si="1"/>
        <v>0</v>
      </c>
      <c r="G27" s="198">
        <f t="shared" si="1"/>
        <v>0</v>
      </c>
    </row>
    <row r="28" spans="1:7" x14ac:dyDescent="0.25">
      <c r="A28" s="14" t="s">
        <v>266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97">
        <v>0</v>
      </c>
    </row>
    <row r="29" spans="1:7" x14ac:dyDescent="0.25">
      <c r="A29" s="9"/>
      <c r="B29" s="16"/>
      <c r="C29" s="16"/>
      <c r="D29" s="16"/>
      <c r="E29" s="16"/>
      <c r="F29" s="16"/>
      <c r="G29" s="197"/>
    </row>
    <row r="30" spans="1:7" x14ac:dyDescent="0.25">
      <c r="A30" s="1" t="s">
        <v>509</v>
      </c>
      <c r="B30" s="8">
        <f>B6+B20+B27</f>
        <v>0</v>
      </c>
      <c r="C30" s="8">
        <f t="shared" ref="C30:G30" si="2">C6+C20+C27</f>
        <v>0</v>
      </c>
      <c r="D30" s="8">
        <f t="shared" si="2"/>
        <v>0</v>
      </c>
      <c r="E30" s="8">
        <f t="shared" si="2"/>
        <v>0</v>
      </c>
      <c r="F30" s="8">
        <f t="shared" si="2"/>
        <v>0</v>
      </c>
      <c r="G30" s="199">
        <f t="shared" si="2"/>
        <v>2734693.66</v>
      </c>
    </row>
    <row r="31" spans="1:7" x14ac:dyDescent="0.25">
      <c r="A31" s="9"/>
      <c r="B31" s="16"/>
      <c r="C31" s="16"/>
      <c r="D31" s="16"/>
      <c r="E31" s="16"/>
      <c r="F31" s="16"/>
      <c r="G31" s="197"/>
    </row>
    <row r="32" spans="1:7" x14ac:dyDescent="0.25">
      <c r="A32" s="1" t="s">
        <v>268</v>
      </c>
      <c r="B32" s="3"/>
      <c r="C32" s="3"/>
      <c r="D32" s="3"/>
      <c r="E32" s="3"/>
      <c r="F32" s="3"/>
      <c r="G32" s="198"/>
    </row>
    <row r="33" spans="1:7" ht="45" customHeight="1" x14ac:dyDescent="0.25">
      <c r="A33" s="23" t="s">
        <v>425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45" customHeight="1" x14ac:dyDescent="0.25">
      <c r="A34" s="23" t="s">
        <v>438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5">
      <c r="A35" s="1" t="s">
        <v>439</v>
      </c>
      <c r="B35" s="3">
        <f>B33+B34</f>
        <v>0</v>
      </c>
      <c r="C35" s="3">
        <f t="shared" ref="C35:G35" si="3">C33+C34</f>
        <v>0</v>
      </c>
      <c r="D35" s="3">
        <f t="shared" si="3"/>
        <v>0</v>
      </c>
      <c r="E35" s="3">
        <f t="shared" si="3"/>
        <v>0</v>
      </c>
      <c r="F35" s="3">
        <f t="shared" si="3"/>
        <v>0</v>
      </c>
      <c r="G35" s="3">
        <f t="shared" si="3"/>
        <v>0</v>
      </c>
    </row>
    <row r="36" spans="1:7" ht="5.25" customHeight="1" x14ac:dyDescent="0.25">
      <c r="A36" s="12"/>
      <c r="B36" s="24"/>
      <c r="C36" s="24"/>
      <c r="D36" s="24"/>
      <c r="E36" s="24"/>
      <c r="F36" s="24"/>
      <c r="G36" s="24"/>
    </row>
    <row r="37" spans="1:7" x14ac:dyDescent="0.25">
      <c r="A37" s="17"/>
    </row>
    <row r="38" spans="1:7" x14ac:dyDescent="0.25">
      <c r="A38" s="223" t="s">
        <v>442</v>
      </c>
      <c r="B38" s="223"/>
      <c r="C38" s="223"/>
      <c r="D38" s="223"/>
      <c r="E38" s="223"/>
      <c r="F38" s="223"/>
      <c r="G38" s="223"/>
    </row>
    <row r="39" spans="1:7" x14ac:dyDescent="0.25">
      <c r="A39" s="223" t="s">
        <v>443</v>
      </c>
      <c r="B39" s="223"/>
      <c r="C39" s="223"/>
      <c r="D39" s="223"/>
      <c r="E39" s="223"/>
      <c r="F39" s="223"/>
      <c r="G39" s="223"/>
    </row>
  </sheetData>
  <mergeCells count="3">
    <mergeCell ref="A38:G38"/>
    <mergeCell ref="A39:G39"/>
    <mergeCell ref="A1:G1"/>
  </mergeCells>
  <dataValidations count="2">
    <dataValidation allowBlank="1" showInputMessage="1" showErrorMessage="1" prompt="Año 1 (c)" sqref="B65540:F65541 GT65540:GX65541 QP65540:QT65541 AAL65540:AAP65541 AKH65540:AKL65541 AUD65540:AUH65541 BDZ65540:BED65541 BNV65540:BNZ65541 BXR65540:BXV65541 CHN65540:CHR65541 CRJ65540:CRN65541 DBF65540:DBJ65541 DLB65540:DLF65541 DUX65540:DVB65541 EET65540:EEX65541 EOP65540:EOT65541 EYL65540:EYP65541 FIH65540:FIL65541 FSD65540:FSH65541 GBZ65540:GCD65541 GLV65540:GLZ65541 GVR65540:GVV65541 HFN65540:HFR65541 HPJ65540:HPN65541 HZF65540:HZJ65541 IJB65540:IJF65541 ISX65540:ITB65541 JCT65540:JCX65541 JMP65540:JMT65541 JWL65540:JWP65541 KGH65540:KGL65541 KQD65540:KQH65541 KZZ65540:LAD65541 LJV65540:LJZ65541 LTR65540:LTV65541 MDN65540:MDR65541 MNJ65540:MNN65541 MXF65540:MXJ65541 NHB65540:NHF65541 NQX65540:NRB65541 OAT65540:OAX65541 OKP65540:OKT65541 OUL65540:OUP65541 PEH65540:PEL65541 POD65540:POH65541 PXZ65540:PYD65541 QHV65540:QHZ65541 QRR65540:QRV65541 RBN65540:RBR65541 RLJ65540:RLN65541 RVF65540:RVJ65541 SFB65540:SFF65541 SOX65540:SPB65541 SYT65540:SYX65541 TIP65540:TIT65541 TSL65540:TSP65541 UCH65540:UCL65541 UMD65540:UMH65541 UVZ65540:UWD65541 VFV65540:VFZ65541 VPR65540:VPV65541 VZN65540:VZR65541 WJJ65540:WJN65541 WTF65540:WTJ65541 B131076:F131077 GT131076:GX131077 QP131076:QT131077 AAL131076:AAP131077 AKH131076:AKL131077 AUD131076:AUH131077 BDZ131076:BED131077 BNV131076:BNZ131077 BXR131076:BXV131077 CHN131076:CHR131077 CRJ131076:CRN131077 DBF131076:DBJ131077 DLB131076:DLF131077 DUX131076:DVB131077 EET131076:EEX131077 EOP131076:EOT131077 EYL131076:EYP131077 FIH131076:FIL131077 FSD131076:FSH131077 GBZ131076:GCD131077 GLV131076:GLZ131077 GVR131076:GVV131077 HFN131076:HFR131077 HPJ131076:HPN131077 HZF131076:HZJ131077 IJB131076:IJF131077 ISX131076:ITB131077 JCT131076:JCX131077 JMP131076:JMT131077 JWL131076:JWP131077 KGH131076:KGL131077 KQD131076:KQH131077 KZZ131076:LAD131077 LJV131076:LJZ131077 LTR131076:LTV131077 MDN131076:MDR131077 MNJ131076:MNN131077 MXF131076:MXJ131077 NHB131076:NHF131077 NQX131076:NRB131077 OAT131076:OAX131077 OKP131076:OKT131077 OUL131076:OUP131077 PEH131076:PEL131077 POD131076:POH131077 PXZ131076:PYD131077 QHV131076:QHZ131077 QRR131076:QRV131077 RBN131076:RBR131077 RLJ131076:RLN131077 RVF131076:RVJ131077 SFB131076:SFF131077 SOX131076:SPB131077 SYT131076:SYX131077 TIP131076:TIT131077 TSL131076:TSP131077 UCH131076:UCL131077 UMD131076:UMH131077 UVZ131076:UWD131077 VFV131076:VFZ131077 VPR131076:VPV131077 VZN131076:VZR131077 WJJ131076:WJN131077 WTF131076:WTJ131077 B196612:F196613 GT196612:GX196613 QP196612:QT196613 AAL196612:AAP196613 AKH196612:AKL196613 AUD196612:AUH196613 BDZ196612:BED196613 BNV196612:BNZ196613 BXR196612:BXV196613 CHN196612:CHR196613 CRJ196612:CRN196613 DBF196612:DBJ196613 DLB196612:DLF196613 DUX196612:DVB196613 EET196612:EEX196613 EOP196612:EOT196613 EYL196612:EYP196613 FIH196612:FIL196613 FSD196612:FSH196613 GBZ196612:GCD196613 GLV196612:GLZ196613 GVR196612:GVV196613 HFN196612:HFR196613 HPJ196612:HPN196613 HZF196612:HZJ196613 IJB196612:IJF196613 ISX196612:ITB196613 JCT196612:JCX196613 JMP196612:JMT196613 JWL196612:JWP196613 KGH196612:KGL196613 KQD196612:KQH196613 KZZ196612:LAD196613 LJV196612:LJZ196613 LTR196612:LTV196613 MDN196612:MDR196613 MNJ196612:MNN196613 MXF196612:MXJ196613 NHB196612:NHF196613 NQX196612:NRB196613 OAT196612:OAX196613 OKP196612:OKT196613 OUL196612:OUP196613 PEH196612:PEL196613 POD196612:POH196613 PXZ196612:PYD196613 QHV196612:QHZ196613 QRR196612:QRV196613 RBN196612:RBR196613 RLJ196612:RLN196613 RVF196612:RVJ196613 SFB196612:SFF196613 SOX196612:SPB196613 SYT196612:SYX196613 TIP196612:TIT196613 TSL196612:TSP196613 UCH196612:UCL196613 UMD196612:UMH196613 UVZ196612:UWD196613 VFV196612:VFZ196613 VPR196612:VPV196613 VZN196612:VZR196613 WJJ196612:WJN196613 WTF196612:WTJ196613 B262148:F262149 GT262148:GX262149 QP262148:QT262149 AAL262148:AAP262149 AKH262148:AKL262149 AUD262148:AUH262149 BDZ262148:BED262149 BNV262148:BNZ262149 BXR262148:BXV262149 CHN262148:CHR262149 CRJ262148:CRN262149 DBF262148:DBJ262149 DLB262148:DLF262149 DUX262148:DVB262149 EET262148:EEX262149 EOP262148:EOT262149 EYL262148:EYP262149 FIH262148:FIL262149 FSD262148:FSH262149 GBZ262148:GCD262149 GLV262148:GLZ262149 GVR262148:GVV262149 HFN262148:HFR262149 HPJ262148:HPN262149 HZF262148:HZJ262149 IJB262148:IJF262149 ISX262148:ITB262149 JCT262148:JCX262149 JMP262148:JMT262149 JWL262148:JWP262149 KGH262148:KGL262149 KQD262148:KQH262149 KZZ262148:LAD262149 LJV262148:LJZ262149 LTR262148:LTV262149 MDN262148:MDR262149 MNJ262148:MNN262149 MXF262148:MXJ262149 NHB262148:NHF262149 NQX262148:NRB262149 OAT262148:OAX262149 OKP262148:OKT262149 OUL262148:OUP262149 PEH262148:PEL262149 POD262148:POH262149 PXZ262148:PYD262149 QHV262148:QHZ262149 QRR262148:QRV262149 RBN262148:RBR262149 RLJ262148:RLN262149 RVF262148:RVJ262149 SFB262148:SFF262149 SOX262148:SPB262149 SYT262148:SYX262149 TIP262148:TIT262149 TSL262148:TSP262149 UCH262148:UCL262149 UMD262148:UMH262149 UVZ262148:UWD262149 VFV262148:VFZ262149 VPR262148:VPV262149 VZN262148:VZR262149 WJJ262148:WJN262149 WTF262148:WTJ262149 B327684:F327685 GT327684:GX327685 QP327684:QT327685 AAL327684:AAP327685 AKH327684:AKL327685 AUD327684:AUH327685 BDZ327684:BED327685 BNV327684:BNZ327685 BXR327684:BXV327685 CHN327684:CHR327685 CRJ327684:CRN327685 DBF327684:DBJ327685 DLB327684:DLF327685 DUX327684:DVB327685 EET327684:EEX327685 EOP327684:EOT327685 EYL327684:EYP327685 FIH327684:FIL327685 FSD327684:FSH327685 GBZ327684:GCD327685 GLV327684:GLZ327685 GVR327684:GVV327685 HFN327684:HFR327685 HPJ327684:HPN327685 HZF327684:HZJ327685 IJB327684:IJF327685 ISX327684:ITB327685 JCT327684:JCX327685 JMP327684:JMT327685 JWL327684:JWP327685 KGH327684:KGL327685 KQD327684:KQH327685 KZZ327684:LAD327685 LJV327684:LJZ327685 LTR327684:LTV327685 MDN327684:MDR327685 MNJ327684:MNN327685 MXF327684:MXJ327685 NHB327684:NHF327685 NQX327684:NRB327685 OAT327684:OAX327685 OKP327684:OKT327685 OUL327684:OUP327685 PEH327684:PEL327685 POD327684:POH327685 PXZ327684:PYD327685 QHV327684:QHZ327685 QRR327684:QRV327685 RBN327684:RBR327685 RLJ327684:RLN327685 RVF327684:RVJ327685 SFB327684:SFF327685 SOX327684:SPB327685 SYT327684:SYX327685 TIP327684:TIT327685 TSL327684:TSP327685 UCH327684:UCL327685 UMD327684:UMH327685 UVZ327684:UWD327685 VFV327684:VFZ327685 VPR327684:VPV327685 VZN327684:VZR327685 WJJ327684:WJN327685 WTF327684:WTJ327685 B393220:F393221 GT393220:GX393221 QP393220:QT393221 AAL393220:AAP393221 AKH393220:AKL393221 AUD393220:AUH393221 BDZ393220:BED393221 BNV393220:BNZ393221 BXR393220:BXV393221 CHN393220:CHR393221 CRJ393220:CRN393221 DBF393220:DBJ393221 DLB393220:DLF393221 DUX393220:DVB393221 EET393220:EEX393221 EOP393220:EOT393221 EYL393220:EYP393221 FIH393220:FIL393221 FSD393220:FSH393221 GBZ393220:GCD393221 GLV393220:GLZ393221 GVR393220:GVV393221 HFN393220:HFR393221 HPJ393220:HPN393221 HZF393220:HZJ393221 IJB393220:IJF393221 ISX393220:ITB393221 JCT393220:JCX393221 JMP393220:JMT393221 JWL393220:JWP393221 KGH393220:KGL393221 KQD393220:KQH393221 KZZ393220:LAD393221 LJV393220:LJZ393221 LTR393220:LTV393221 MDN393220:MDR393221 MNJ393220:MNN393221 MXF393220:MXJ393221 NHB393220:NHF393221 NQX393220:NRB393221 OAT393220:OAX393221 OKP393220:OKT393221 OUL393220:OUP393221 PEH393220:PEL393221 POD393220:POH393221 PXZ393220:PYD393221 QHV393220:QHZ393221 QRR393220:QRV393221 RBN393220:RBR393221 RLJ393220:RLN393221 RVF393220:RVJ393221 SFB393220:SFF393221 SOX393220:SPB393221 SYT393220:SYX393221 TIP393220:TIT393221 TSL393220:TSP393221 UCH393220:UCL393221 UMD393220:UMH393221 UVZ393220:UWD393221 VFV393220:VFZ393221 VPR393220:VPV393221 VZN393220:VZR393221 WJJ393220:WJN393221 WTF393220:WTJ393221 B458756:F458757 GT458756:GX458757 QP458756:QT458757 AAL458756:AAP458757 AKH458756:AKL458757 AUD458756:AUH458757 BDZ458756:BED458757 BNV458756:BNZ458757 BXR458756:BXV458757 CHN458756:CHR458757 CRJ458756:CRN458757 DBF458756:DBJ458757 DLB458756:DLF458757 DUX458756:DVB458757 EET458756:EEX458757 EOP458756:EOT458757 EYL458756:EYP458757 FIH458756:FIL458757 FSD458756:FSH458757 GBZ458756:GCD458757 GLV458756:GLZ458757 GVR458756:GVV458757 HFN458756:HFR458757 HPJ458756:HPN458757 HZF458756:HZJ458757 IJB458756:IJF458757 ISX458756:ITB458757 JCT458756:JCX458757 JMP458756:JMT458757 JWL458756:JWP458757 KGH458756:KGL458757 KQD458756:KQH458757 KZZ458756:LAD458757 LJV458756:LJZ458757 LTR458756:LTV458757 MDN458756:MDR458757 MNJ458756:MNN458757 MXF458756:MXJ458757 NHB458756:NHF458757 NQX458756:NRB458757 OAT458756:OAX458757 OKP458756:OKT458757 OUL458756:OUP458757 PEH458756:PEL458757 POD458756:POH458757 PXZ458756:PYD458757 QHV458756:QHZ458757 QRR458756:QRV458757 RBN458756:RBR458757 RLJ458756:RLN458757 RVF458756:RVJ458757 SFB458756:SFF458757 SOX458756:SPB458757 SYT458756:SYX458757 TIP458756:TIT458757 TSL458756:TSP458757 UCH458756:UCL458757 UMD458756:UMH458757 UVZ458756:UWD458757 VFV458756:VFZ458757 VPR458756:VPV458757 VZN458756:VZR458757 WJJ458756:WJN458757 WTF458756:WTJ458757 B524292:F524293 GT524292:GX524293 QP524292:QT524293 AAL524292:AAP524293 AKH524292:AKL524293 AUD524292:AUH524293 BDZ524292:BED524293 BNV524292:BNZ524293 BXR524292:BXV524293 CHN524292:CHR524293 CRJ524292:CRN524293 DBF524292:DBJ524293 DLB524292:DLF524293 DUX524292:DVB524293 EET524292:EEX524293 EOP524292:EOT524293 EYL524292:EYP524293 FIH524292:FIL524293 FSD524292:FSH524293 GBZ524292:GCD524293 GLV524292:GLZ524293 GVR524292:GVV524293 HFN524292:HFR524293 HPJ524292:HPN524293 HZF524292:HZJ524293 IJB524292:IJF524293 ISX524292:ITB524293 JCT524292:JCX524293 JMP524292:JMT524293 JWL524292:JWP524293 KGH524292:KGL524293 KQD524292:KQH524293 KZZ524292:LAD524293 LJV524292:LJZ524293 LTR524292:LTV524293 MDN524292:MDR524293 MNJ524292:MNN524293 MXF524292:MXJ524293 NHB524292:NHF524293 NQX524292:NRB524293 OAT524292:OAX524293 OKP524292:OKT524293 OUL524292:OUP524293 PEH524292:PEL524293 POD524292:POH524293 PXZ524292:PYD524293 QHV524292:QHZ524293 QRR524292:QRV524293 RBN524292:RBR524293 RLJ524292:RLN524293 RVF524292:RVJ524293 SFB524292:SFF524293 SOX524292:SPB524293 SYT524292:SYX524293 TIP524292:TIT524293 TSL524292:TSP524293 UCH524292:UCL524293 UMD524292:UMH524293 UVZ524292:UWD524293 VFV524292:VFZ524293 VPR524292:VPV524293 VZN524292:VZR524293 WJJ524292:WJN524293 WTF524292:WTJ524293 B589828:F589829 GT589828:GX589829 QP589828:QT589829 AAL589828:AAP589829 AKH589828:AKL589829 AUD589828:AUH589829 BDZ589828:BED589829 BNV589828:BNZ589829 BXR589828:BXV589829 CHN589828:CHR589829 CRJ589828:CRN589829 DBF589828:DBJ589829 DLB589828:DLF589829 DUX589828:DVB589829 EET589828:EEX589829 EOP589828:EOT589829 EYL589828:EYP589829 FIH589828:FIL589829 FSD589828:FSH589829 GBZ589828:GCD589829 GLV589828:GLZ589829 GVR589828:GVV589829 HFN589828:HFR589829 HPJ589828:HPN589829 HZF589828:HZJ589829 IJB589828:IJF589829 ISX589828:ITB589829 JCT589828:JCX589829 JMP589828:JMT589829 JWL589828:JWP589829 KGH589828:KGL589829 KQD589828:KQH589829 KZZ589828:LAD589829 LJV589828:LJZ589829 LTR589828:LTV589829 MDN589828:MDR589829 MNJ589828:MNN589829 MXF589828:MXJ589829 NHB589828:NHF589829 NQX589828:NRB589829 OAT589828:OAX589829 OKP589828:OKT589829 OUL589828:OUP589829 PEH589828:PEL589829 POD589828:POH589829 PXZ589828:PYD589829 QHV589828:QHZ589829 QRR589828:QRV589829 RBN589828:RBR589829 RLJ589828:RLN589829 RVF589828:RVJ589829 SFB589828:SFF589829 SOX589828:SPB589829 SYT589828:SYX589829 TIP589828:TIT589829 TSL589828:TSP589829 UCH589828:UCL589829 UMD589828:UMH589829 UVZ589828:UWD589829 VFV589828:VFZ589829 VPR589828:VPV589829 VZN589828:VZR589829 WJJ589828:WJN589829 WTF589828:WTJ589829 B655364:F655365 GT655364:GX655365 QP655364:QT655365 AAL655364:AAP655365 AKH655364:AKL655365 AUD655364:AUH655365 BDZ655364:BED655365 BNV655364:BNZ655365 BXR655364:BXV655365 CHN655364:CHR655365 CRJ655364:CRN655365 DBF655364:DBJ655365 DLB655364:DLF655365 DUX655364:DVB655365 EET655364:EEX655365 EOP655364:EOT655365 EYL655364:EYP655365 FIH655364:FIL655365 FSD655364:FSH655365 GBZ655364:GCD655365 GLV655364:GLZ655365 GVR655364:GVV655365 HFN655364:HFR655365 HPJ655364:HPN655365 HZF655364:HZJ655365 IJB655364:IJF655365 ISX655364:ITB655365 JCT655364:JCX655365 JMP655364:JMT655365 JWL655364:JWP655365 KGH655364:KGL655365 KQD655364:KQH655365 KZZ655364:LAD655365 LJV655364:LJZ655365 LTR655364:LTV655365 MDN655364:MDR655365 MNJ655364:MNN655365 MXF655364:MXJ655365 NHB655364:NHF655365 NQX655364:NRB655365 OAT655364:OAX655365 OKP655364:OKT655365 OUL655364:OUP655365 PEH655364:PEL655365 POD655364:POH655365 PXZ655364:PYD655365 QHV655364:QHZ655365 QRR655364:QRV655365 RBN655364:RBR655365 RLJ655364:RLN655365 RVF655364:RVJ655365 SFB655364:SFF655365 SOX655364:SPB655365 SYT655364:SYX655365 TIP655364:TIT655365 TSL655364:TSP655365 UCH655364:UCL655365 UMD655364:UMH655365 UVZ655364:UWD655365 VFV655364:VFZ655365 VPR655364:VPV655365 VZN655364:VZR655365 WJJ655364:WJN655365 WTF655364:WTJ655365 B720900:F720901 GT720900:GX720901 QP720900:QT720901 AAL720900:AAP720901 AKH720900:AKL720901 AUD720900:AUH720901 BDZ720900:BED720901 BNV720900:BNZ720901 BXR720900:BXV720901 CHN720900:CHR720901 CRJ720900:CRN720901 DBF720900:DBJ720901 DLB720900:DLF720901 DUX720900:DVB720901 EET720900:EEX720901 EOP720900:EOT720901 EYL720900:EYP720901 FIH720900:FIL720901 FSD720900:FSH720901 GBZ720900:GCD720901 GLV720900:GLZ720901 GVR720900:GVV720901 HFN720900:HFR720901 HPJ720900:HPN720901 HZF720900:HZJ720901 IJB720900:IJF720901 ISX720900:ITB720901 JCT720900:JCX720901 JMP720900:JMT720901 JWL720900:JWP720901 KGH720900:KGL720901 KQD720900:KQH720901 KZZ720900:LAD720901 LJV720900:LJZ720901 LTR720900:LTV720901 MDN720900:MDR720901 MNJ720900:MNN720901 MXF720900:MXJ720901 NHB720900:NHF720901 NQX720900:NRB720901 OAT720900:OAX720901 OKP720900:OKT720901 OUL720900:OUP720901 PEH720900:PEL720901 POD720900:POH720901 PXZ720900:PYD720901 QHV720900:QHZ720901 QRR720900:QRV720901 RBN720900:RBR720901 RLJ720900:RLN720901 RVF720900:RVJ720901 SFB720900:SFF720901 SOX720900:SPB720901 SYT720900:SYX720901 TIP720900:TIT720901 TSL720900:TSP720901 UCH720900:UCL720901 UMD720900:UMH720901 UVZ720900:UWD720901 VFV720900:VFZ720901 VPR720900:VPV720901 VZN720900:VZR720901 WJJ720900:WJN720901 WTF720900:WTJ720901 B786436:F786437 GT786436:GX786437 QP786436:QT786437 AAL786436:AAP786437 AKH786436:AKL786437 AUD786436:AUH786437 BDZ786436:BED786437 BNV786436:BNZ786437 BXR786436:BXV786437 CHN786436:CHR786437 CRJ786436:CRN786437 DBF786436:DBJ786437 DLB786436:DLF786437 DUX786436:DVB786437 EET786436:EEX786437 EOP786436:EOT786437 EYL786436:EYP786437 FIH786436:FIL786437 FSD786436:FSH786437 GBZ786436:GCD786437 GLV786436:GLZ786437 GVR786436:GVV786437 HFN786436:HFR786437 HPJ786436:HPN786437 HZF786436:HZJ786437 IJB786436:IJF786437 ISX786436:ITB786437 JCT786436:JCX786437 JMP786436:JMT786437 JWL786436:JWP786437 KGH786436:KGL786437 KQD786436:KQH786437 KZZ786436:LAD786437 LJV786436:LJZ786437 LTR786436:LTV786437 MDN786436:MDR786437 MNJ786436:MNN786437 MXF786436:MXJ786437 NHB786436:NHF786437 NQX786436:NRB786437 OAT786436:OAX786437 OKP786436:OKT786437 OUL786436:OUP786437 PEH786436:PEL786437 POD786436:POH786437 PXZ786436:PYD786437 QHV786436:QHZ786437 QRR786436:QRV786437 RBN786436:RBR786437 RLJ786436:RLN786437 RVF786436:RVJ786437 SFB786436:SFF786437 SOX786436:SPB786437 SYT786436:SYX786437 TIP786436:TIT786437 TSL786436:TSP786437 UCH786436:UCL786437 UMD786436:UMH786437 UVZ786436:UWD786437 VFV786436:VFZ786437 VPR786436:VPV786437 VZN786436:VZR786437 WJJ786436:WJN786437 WTF786436:WTJ786437 B851972:F851973 GT851972:GX851973 QP851972:QT851973 AAL851972:AAP851973 AKH851972:AKL851973 AUD851972:AUH851973 BDZ851972:BED851973 BNV851972:BNZ851973 BXR851972:BXV851973 CHN851972:CHR851973 CRJ851972:CRN851973 DBF851972:DBJ851973 DLB851972:DLF851973 DUX851972:DVB851973 EET851972:EEX851973 EOP851972:EOT851973 EYL851972:EYP851973 FIH851972:FIL851973 FSD851972:FSH851973 GBZ851972:GCD851973 GLV851972:GLZ851973 GVR851972:GVV851973 HFN851972:HFR851973 HPJ851972:HPN851973 HZF851972:HZJ851973 IJB851972:IJF851973 ISX851972:ITB851973 JCT851972:JCX851973 JMP851972:JMT851973 JWL851972:JWP851973 KGH851972:KGL851973 KQD851972:KQH851973 KZZ851972:LAD851973 LJV851972:LJZ851973 LTR851972:LTV851973 MDN851972:MDR851973 MNJ851972:MNN851973 MXF851972:MXJ851973 NHB851972:NHF851973 NQX851972:NRB851973 OAT851972:OAX851973 OKP851972:OKT851973 OUL851972:OUP851973 PEH851972:PEL851973 POD851972:POH851973 PXZ851972:PYD851973 QHV851972:QHZ851973 QRR851972:QRV851973 RBN851972:RBR851973 RLJ851972:RLN851973 RVF851972:RVJ851973 SFB851972:SFF851973 SOX851972:SPB851973 SYT851972:SYX851973 TIP851972:TIT851973 TSL851972:TSP851973 UCH851972:UCL851973 UMD851972:UMH851973 UVZ851972:UWD851973 VFV851972:VFZ851973 VPR851972:VPV851973 VZN851972:VZR851973 WJJ851972:WJN851973 WTF851972:WTJ851973 B917508:F917509 GT917508:GX917509 QP917508:QT917509 AAL917508:AAP917509 AKH917508:AKL917509 AUD917508:AUH917509 BDZ917508:BED917509 BNV917508:BNZ917509 BXR917508:BXV917509 CHN917508:CHR917509 CRJ917508:CRN917509 DBF917508:DBJ917509 DLB917508:DLF917509 DUX917508:DVB917509 EET917508:EEX917509 EOP917508:EOT917509 EYL917508:EYP917509 FIH917508:FIL917509 FSD917508:FSH917509 GBZ917508:GCD917509 GLV917508:GLZ917509 GVR917508:GVV917509 HFN917508:HFR917509 HPJ917508:HPN917509 HZF917508:HZJ917509 IJB917508:IJF917509 ISX917508:ITB917509 JCT917508:JCX917509 JMP917508:JMT917509 JWL917508:JWP917509 KGH917508:KGL917509 KQD917508:KQH917509 KZZ917508:LAD917509 LJV917508:LJZ917509 LTR917508:LTV917509 MDN917508:MDR917509 MNJ917508:MNN917509 MXF917508:MXJ917509 NHB917508:NHF917509 NQX917508:NRB917509 OAT917508:OAX917509 OKP917508:OKT917509 OUL917508:OUP917509 PEH917508:PEL917509 POD917508:POH917509 PXZ917508:PYD917509 QHV917508:QHZ917509 QRR917508:QRV917509 RBN917508:RBR917509 RLJ917508:RLN917509 RVF917508:RVJ917509 SFB917508:SFF917509 SOX917508:SPB917509 SYT917508:SYX917509 TIP917508:TIT917509 TSL917508:TSP917509 UCH917508:UCL917509 UMD917508:UMH917509 UVZ917508:UWD917509 VFV917508:VFZ917509 VPR917508:VPV917509 VZN917508:VZR917509 WJJ917508:WJN917509 WTF917508:WTJ917509 B983044:F983045 GT983044:GX983045 QP983044:QT983045 AAL983044:AAP983045 AKH983044:AKL983045 AUD983044:AUH983045 BDZ983044:BED983045 BNV983044:BNZ983045 BXR983044:BXV983045 CHN983044:CHR983045 CRJ983044:CRN983045 DBF983044:DBJ983045 DLB983044:DLF983045 DUX983044:DVB983045 EET983044:EEX983045 EOP983044:EOT983045 EYL983044:EYP983045 FIH983044:FIL983045 FSD983044:FSH983045 GBZ983044:GCD983045 GLV983044:GLZ983045 GVR983044:GVV983045 HFN983044:HFR983045 HPJ983044:HPN983045 HZF983044:HZJ983045 IJB983044:IJF983045 ISX983044:ITB983045 JCT983044:JCX983045 JMP983044:JMT983045 JWL983044:JWP983045 KGH983044:KGL983045 KQD983044:KQH983045 KZZ983044:LAD983045 LJV983044:LJZ983045 LTR983044:LTV983045 MDN983044:MDR983045 MNJ983044:MNN983045 MXF983044:MXJ983045 NHB983044:NHF983045 NQX983044:NRB983045 OAT983044:OAX983045 OKP983044:OKT983045 OUL983044:OUP983045 PEH983044:PEL983045 POD983044:POH983045 PXZ983044:PYD983045 QHV983044:QHZ983045 QRR983044:QRV983045 RBN983044:RBR983045 RLJ983044:RLN983045 RVF983044:RVJ983045 SFB983044:SFF983045 SOX983044:SPB983045 SYT983044:SYX983045 TIP983044:TIT983045 TSL983044:TSP983045 UCH983044:UCL983045 UMD983044:UMH983045 UVZ983044:UWD983045 VFV983044:VFZ983045 VPR983044:VPV983045 VZN983044:VZR983045 WJJ983044:WJN983045 WTF983044:WTJ983045 WTF5:WTJ5 WJJ5:WJN5 VZN5:VZR5 VPR5:VPV5 VFV5:VFZ5 UVZ5:UWD5 UMD5:UMH5 UCH5:UCL5 TSL5:TSP5 TIP5:TIT5 SYT5:SYX5 SOX5:SPB5 SFB5:SFF5 RVF5:RVJ5 RLJ5:RLN5 RBN5:RBR5 QRR5:QRV5 QHV5:QHZ5 PXZ5:PYD5 POD5:POH5 PEH5:PEL5 OUL5:OUP5 OKP5:OKT5 OAT5:OAX5 NQX5:NRB5 NHB5:NHF5 MXF5:MXJ5 MNJ5:MNN5 MDN5:MDR5 LTR5:LTV5 LJV5:LJZ5 KZZ5:LAD5 KQD5:KQH5 KGH5:KGL5 JWL5:JWP5 JMP5:JMT5 JCT5:JCX5 ISX5:ITB5 IJB5:IJF5 HZF5:HZJ5 HPJ5:HPN5 HFN5:HFR5 GVR5:GVV5 GLV5:GLZ5 GBZ5:GCD5 FSD5:FSH5 FIH5:FIL5 EYL5:EYP5 EOP5:EOT5 EET5:EEX5 DUX5:DVB5 DLB5:DLF5 DBF5:DBJ5 CRJ5:CRN5 CHN5:CHR5 BXR5:BXV5 BNV5:BNZ5 BDZ5:BED5 AUD5:AUH5 AKH5:AKL5 AAL5:AAP5 QP5:QT5 GT5:GX5 B5:F5"/>
    <dataValidation type="decimal" allowBlank="1" showInputMessage="1" showErrorMessage="1" sqref="WTF983046:WTK983075 GT6:GY35 QP6:QU35 AAL6:AAQ35 AKH6:AKM35 AUD6:AUI35 BDZ6:BEE35 BNV6:BOA35 BXR6:BXW35 CHN6:CHS35 CRJ6:CRO35 DBF6:DBK35 DLB6:DLG35 DUX6:DVC35 EET6:EEY35 EOP6:EOU35 EYL6:EYQ35 FIH6:FIM35 FSD6:FSI35 GBZ6:GCE35 GLV6:GMA35 GVR6:GVW35 HFN6:HFS35 HPJ6:HPO35 HZF6:HZK35 IJB6:IJG35 ISX6:ITC35 JCT6:JCY35 JMP6:JMU35 JWL6:JWQ35 KGH6:KGM35 KQD6:KQI35 KZZ6:LAE35 LJV6:LKA35 LTR6:LTW35 MDN6:MDS35 MNJ6:MNO35 MXF6:MXK35 NHB6:NHG35 NQX6:NRC35 OAT6:OAY35 OKP6:OKU35 OUL6:OUQ35 PEH6:PEM35 POD6:POI35 PXZ6:PYE35 QHV6:QIA35 QRR6:QRW35 RBN6:RBS35 RLJ6:RLO35 RVF6:RVK35 SFB6:SFG35 SOX6:SPC35 SYT6:SYY35 TIP6:TIU35 TSL6:TSQ35 UCH6:UCM35 UMD6:UMI35 UVZ6:UWE35 VFV6:VGA35 VPR6:VPW35 VZN6:VZS35 WJJ6:WJO35 WTF6:WTK35 B65542:G65571 GT65542:GY65571 QP65542:QU65571 AAL65542:AAQ65571 AKH65542:AKM65571 AUD65542:AUI65571 BDZ65542:BEE65571 BNV65542:BOA65571 BXR65542:BXW65571 CHN65542:CHS65571 CRJ65542:CRO65571 DBF65542:DBK65571 DLB65542:DLG65571 DUX65542:DVC65571 EET65542:EEY65571 EOP65542:EOU65571 EYL65542:EYQ65571 FIH65542:FIM65571 FSD65542:FSI65571 GBZ65542:GCE65571 GLV65542:GMA65571 GVR65542:GVW65571 HFN65542:HFS65571 HPJ65542:HPO65571 HZF65542:HZK65571 IJB65542:IJG65571 ISX65542:ITC65571 JCT65542:JCY65571 JMP65542:JMU65571 JWL65542:JWQ65571 KGH65542:KGM65571 KQD65542:KQI65571 KZZ65542:LAE65571 LJV65542:LKA65571 LTR65542:LTW65571 MDN65542:MDS65571 MNJ65542:MNO65571 MXF65542:MXK65571 NHB65542:NHG65571 NQX65542:NRC65571 OAT65542:OAY65571 OKP65542:OKU65571 OUL65542:OUQ65571 PEH65542:PEM65571 POD65542:POI65571 PXZ65542:PYE65571 QHV65542:QIA65571 QRR65542:QRW65571 RBN65542:RBS65571 RLJ65542:RLO65571 RVF65542:RVK65571 SFB65542:SFG65571 SOX65542:SPC65571 SYT65542:SYY65571 TIP65542:TIU65571 TSL65542:TSQ65571 UCH65542:UCM65571 UMD65542:UMI65571 UVZ65542:UWE65571 VFV65542:VGA65571 VPR65542:VPW65571 VZN65542:VZS65571 WJJ65542:WJO65571 WTF65542:WTK65571 B131078:G131107 GT131078:GY131107 QP131078:QU131107 AAL131078:AAQ131107 AKH131078:AKM131107 AUD131078:AUI131107 BDZ131078:BEE131107 BNV131078:BOA131107 BXR131078:BXW131107 CHN131078:CHS131107 CRJ131078:CRO131107 DBF131078:DBK131107 DLB131078:DLG131107 DUX131078:DVC131107 EET131078:EEY131107 EOP131078:EOU131107 EYL131078:EYQ131107 FIH131078:FIM131107 FSD131078:FSI131107 GBZ131078:GCE131107 GLV131078:GMA131107 GVR131078:GVW131107 HFN131078:HFS131107 HPJ131078:HPO131107 HZF131078:HZK131107 IJB131078:IJG131107 ISX131078:ITC131107 JCT131078:JCY131107 JMP131078:JMU131107 JWL131078:JWQ131107 KGH131078:KGM131107 KQD131078:KQI131107 KZZ131078:LAE131107 LJV131078:LKA131107 LTR131078:LTW131107 MDN131078:MDS131107 MNJ131078:MNO131107 MXF131078:MXK131107 NHB131078:NHG131107 NQX131078:NRC131107 OAT131078:OAY131107 OKP131078:OKU131107 OUL131078:OUQ131107 PEH131078:PEM131107 POD131078:POI131107 PXZ131078:PYE131107 QHV131078:QIA131107 QRR131078:QRW131107 RBN131078:RBS131107 RLJ131078:RLO131107 RVF131078:RVK131107 SFB131078:SFG131107 SOX131078:SPC131107 SYT131078:SYY131107 TIP131078:TIU131107 TSL131078:TSQ131107 UCH131078:UCM131107 UMD131078:UMI131107 UVZ131078:UWE131107 VFV131078:VGA131107 VPR131078:VPW131107 VZN131078:VZS131107 WJJ131078:WJO131107 WTF131078:WTK131107 B196614:G196643 GT196614:GY196643 QP196614:QU196643 AAL196614:AAQ196643 AKH196614:AKM196643 AUD196614:AUI196643 BDZ196614:BEE196643 BNV196614:BOA196643 BXR196614:BXW196643 CHN196614:CHS196643 CRJ196614:CRO196643 DBF196614:DBK196643 DLB196614:DLG196643 DUX196614:DVC196643 EET196614:EEY196643 EOP196614:EOU196643 EYL196614:EYQ196643 FIH196614:FIM196643 FSD196614:FSI196643 GBZ196614:GCE196643 GLV196614:GMA196643 GVR196614:GVW196643 HFN196614:HFS196643 HPJ196614:HPO196643 HZF196614:HZK196643 IJB196614:IJG196643 ISX196614:ITC196643 JCT196614:JCY196643 JMP196614:JMU196643 JWL196614:JWQ196643 KGH196614:KGM196643 KQD196614:KQI196643 KZZ196614:LAE196643 LJV196614:LKA196643 LTR196614:LTW196643 MDN196614:MDS196643 MNJ196614:MNO196643 MXF196614:MXK196643 NHB196614:NHG196643 NQX196614:NRC196643 OAT196614:OAY196643 OKP196614:OKU196643 OUL196614:OUQ196643 PEH196614:PEM196643 POD196614:POI196643 PXZ196614:PYE196643 QHV196614:QIA196643 QRR196614:QRW196643 RBN196614:RBS196643 RLJ196614:RLO196643 RVF196614:RVK196643 SFB196614:SFG196643 SOX196614:SPC196643 SYT196614:SYY196643 TIP196614:TIU196643 TSL196614:TSQ196643 UCH196614:UCM196643 UMD196614:UMI196643 UVZ196614:UWE196643 VFV196614:VGA196643 VPR196614:VPW196643 VZN196614:VZS196643 WJJ196614:WJO196643 WTF196614:WTK196643 B262150:G262179 GT262150:GY262179 QP262150:QU262179 AAL262150:AAQ262179 AKH262150:AKM262179 AUD262150:AUI262179 BDZ262150:BEE262179 BNV262150:BOA262179 BXR262150:BXW262179 CHN262150:CHS262179 CRJ262150:CRO262179 DBF262150:DBK262179 DLB262150:DLG262179 DUX262150:DVC262179 EET262150:EEY262179 EOP262150:EOU262179 EYL262150:EYQ262179 FIH262150:FIM262179 FSD262150:FSI262179 GBZ262150:GCE262179 GLV262150:GMA262179 GVR262150:GVW262179 HFN262150:HFS262179 HPJ262150:HPO262179 HZF262150:HZK262179 IJB262150:IJG262179 ISX262150:ITC262179 JCT262150:JCY262179 JMP262150:JMU262179 JWL262150:JWQ262179 KGH262150:KGM262179 KQD262150:KQI262179 KZZ262150:LAE262179 LJV262150:LKA262179 LTR262150:LTW262179 MDN262150:MDS262179 MNJ262150:MNO262179 MXF262150:MXK262179 NHB262150:NHG262179 NQX262150:NRC262179 OAT262150:OAY262179 OKP262150:OKU262179 OUL262150:OUQ262179 PEH262150:PEM262179 POD262150:POI262179 PXZ262150:PYE262179 QHV262150:QIA262179 QRR262150:QRW262179 RBN262150:RBS262179 RLJ262150:RLO262179 RVF262150:RVK262179 SFB262150:SFG262179 SOX262150:SPC262179 SYT262150:SYY262179 TIP262150:TIU262179 TSL262150:TSQ262179 UCH262150:UCM262179 UMD262150:UMI262179 UVZ262150:UWE262179 VFV262150:VGA262179 VPR262150:VPW262179 VZN262150:VZS262179 WJJ262150:WJO262179 WTF262150:WTK262179 B327686:G327715 GT327686:GY327715 QP327686:QU327715 AAL327686:AAQ327715 AKH327686:AKM327715 AUD327686:AUI327715 BDZ327686:BEE327715 BNV327686:BOA327715 BXR327686:BXW327715 CHN327686:CHS327715 CRJ327686:CRO327715 DBF327686:DBK327715 DLB327686:DLG327715 DUX327686:DVC327715 EET327686:EEY327715 EOP327686:EOU327715 EYL327686:EYQ327715 FIH327686:FIM327715 FSD327686:FSI327715 GBZ327686:GCE327715 GLV327686:GMA327715 GVR327686:GVW327715 HFN327686:HFS327715 HPJ327686:HPO327715 HZF327686:HZK327715 IJB327686:IJG327715 ISX327686:ITC327715 JCT327686:JCY327715 JMP327686:JMU327715 JWL327686:JWQ327715 KGH327686:KGM327715 KQD327686:KQI327715 KZZ327686:LAE327715 LJV327686:LKA327715 LTR327686:LTW327715 MDN327686:MDS327715 MNJ327686:MNO327715 MXF327686:MXK327715 NHB327686:NHG327715 NQX327686:NRC327715 OAT327686:OAY327715 OKP327686:OKU327715 OUL327686:OUQ327715 PEH327686:PEM327715 POD327686:POI327715 PXZ327686:PYE327715 QHV327686:QIA327715 QRR327686:QRW327715 RBN327686:RBS327715 RLJ327686:RLO327715 RVF327686:RVK327715 SFB327686:SFG327715 SOX327686:SPC327715 SYT327686:SYY327715 TIP327686:TIU327715 TSL327686:TSQ327715 UCH327686:UCM327715 UMD327686:UMI327715 UVZ327686:UWE327715 VFV327686:VGA327715 VPR327686:VPW327715 VZN327686:VZS327715 WJJ327686:WJO327715 WTF327686:WTK327715 B393222:G393251 GT393222:GY393251 QP393222:QU393251 AAL393222:AAQ393251 AKH393222:AKM393251 AUD393222:AUI393251 BDZ393222:BEE393251 BNV393222:BOA393251 BXR393222:BXW393251 CHN393222:CHS393251 CRJ393222:CRO393251 DBF393222:DBK393251 DLB393222:DLG393251 DUX393222:DVC393251 EET393222:EEY393251 EOP393222:EOU393251 EYL393222:EYQ393251 FIH393222:FIM393251 FSD393222:FSI393251 GBZ393222:GCE393251 GLV393222:GMA393251 GVR393222:GVW393251 HFN393222:HFS393251 HPJ393222:HPO393251 HZF393222:HZK393251 IJB393222:IJG393251 ISX393222:ITC393251 JCT393222:JCY393251 JMP393222:JMU393251 JWL393222:JWQ393251 KGH393222:KGM393251 KQD393222:KQI393251 KZZ393222:LAE393251 LJV393222:LKA393251 LTR393222:LTW393251 MDN393222:MDS393251 MNJ393222:MNO393251 MXF393222:MXK393251 NHB393222:NHG393251 NQX393222:NRC393251 OAT393222:OAY393251 OKP393222:OKU393251 OUL393222:OUQ393251 PEH393222:PEM393251 POD393222:POI393251 PXZ393222:PYE393251 QHV393222:QIA393251 QRR393222:QRW393251 RBN393222:RBS393251 RLJ393222:RLO393251 RVF393222:RVK393251 SFB393222:SFG393251 SOX393222:SPC393251 SYT393222:SYY393251 TIP393222:TIU393251 TSL393222:TSQ393251 UCH393222:UCM393251 UMD393222:UMI393251 UVZ393222:UWE393251 VFV393222:VGA393251 VPR393222:VPW393251 VZN393222:VZS393251 WJJ393222:WJO393251 WTF393222:WTK393251 B458758:G458787 GT458758:GY458787 QP458758:QU458787 AAL458758:AAQ458787 AKH458758:AKM458787 AUD458758:AUI458787 BDZ458758:BEE458787 BNV458758:BOA458787 BXR458758:BXW458787 CHN458758:CHS458787 CRJ458758:CRO458787 DBF458758:DBK458787 DLB458758:DLG458787 DUX458758:DVC458787 EET458758:EEY458787 EOP458758:EOU458787 EYL458758:EYQ458787 FIH458758:FIM458787 FSD458758:FSI458787 GBZ458758:GCE458787 GLV458758:GMA458787 GVR458758:GVW458787 HFN458758:HFS458787 HPJ458758:HPO458787 HZF458758:HZK458787 IJB458758:IJG458787 ISX458758:ITC458787 JCT458758:JCY458787 JMP458758:JMU458787 JWL458758:JWQ458787 KGH458758:KGM458787 KQD458758:KQI458787 KZZ458758:LAE458787 LJV458758:LKA458787 LTR458758:LTW458787 MDN458758:MDS458787 MNJ458758:MNO458787 MXF458758:MXK458787 NHB458758:NHG458787 NQX458758:NRC458787 OAT458758:OAY458787 OKP458758:OKU458787 OUL458758:OUQ458787 PEH458758:PEM458787 POD458758:POI458787 PXZ458758:PYE458787 QHV458758:QIA458787 QRR458758:QRW458787 RBN458758:RBS458787 RLJ458758:RLO458787 RVF458758:RVK458787 SFB458758:SFG458787 SOX458758:SPC458787 SYT458758:SYY458787 TIP458758:TIU458787 TSL458758:TSQ458787 UCH458758:UCM458787 UMD458758:UMI458787 UVZ458758:UWE458787 VFV458758:VGA458787 VPR458758:VPW458787 VZN458758:VZS458787 WJJ458758:WJO458787 WTF458758:WTK458787 B524294:G524323 GT524294:GY524323 QP524294:QU524323 AAL524294:AAQ524323 AKH524294:AKM524323 AUD524294:AUI524323 BDZ524294:BEE524323 BNV524294:BOA524323 BXR524294:BXW524323 CHN524294:CHS524323 CRJ524294:CRO524323 DBF524294:DBK524323 DLB524294:DLG524323 DUX524294:DVC524323 EET524294:EEY524323 EOP524294:EOU524323 EYL524294:EYQ524323 FIH524294:FIM524323 FSD524294:FSI524323 GBZ524294:GCE524323 GLV524294:GMA524323 GVR524294:GVW524323 HFN524294:HFS524323 HPJ524294:HPO524323 HZF524294:HZK524323 IJB524294:IJG524323 ISX524294:ITC524323 JCT524294:JCY524323 JMP524294:JMU524323 JWL524294:JWQ524323 KGH524294:KGM524323 KQD524294:KQI524323 KZZ524294:LAE524323 LJV524294:LKA524323 LTR524294:LTW524323 MDN524294:MDS524323 MNJ524294:MNO524323 MXF524294:MXK524323 NHB524294:NHG524323 NQX524294:NRC524323 OAT524294:OAY524323 OKP524294:OKU524323 OUL524294:OUQ524323 PEH524294:PEM524323 POD524294:POI524323 PXZ524294:PYE524323 QHV524294:QIA524323 QRR524294:QRW524323 RBN524294:RBS524323 RLJ524294:RLO524323 RVF524294:RVK524323 SFB524294:SFG524323 SOX524294:SPC524323 SYT524294:SYY524323 TIP524294:TIU524323 TSL524294:TSQ524323 UCH524294:UCM524323 UMD524294:UMI524323 UVZ524294:UWE524323 VFV524294:VGA524323 VPR524294:VPW524323 VZN524294:VZS524323 WJJ524294:WJO524323 WTF524294:WTK524323 B589830:G589859 GT589830:GY589859 QP589830:QU589859 AAL589830:AAQ589859 AKH589830:AKM589859 AUD589830:AUI589859 BDZ589830:BEE589859 BNV589830:BOA589859 BXR589830:BXW589859 CHN589830:CHS589859 CRJ589830:CRO589859 DBF589830:DBK589859 DLB589830:DLG589859 DUX589830:DVC589859 EET589830:EEY589859 EOP589830:EOU589859 EYL589830:EYQ589859 FIH589830:FIM589859 FSD589830:FSI589859 GBZ589830:GCE589859 GLV589830:GMA589859 GVR589830:GVW589859 HFN589830:HFS589859 HPJ589830:HPO589859 HZF589830:HZK589859 IJB589830:IJG589859 ISX589830:ITC589859 JCT589830:JCY589859 JMP589830:JMU589859 JWL589830:JWQ589859 KGH589830:KGM589859 KQD589830:KQI589859 KZZ589830:LAE589859 LJV589830:LKA589859 LTR589830:LTW589859 MDN589830:MDS589859 MNJ589830:MNO589859 MXF589830:MXK589859 NHB589830:NHG589859 NQX589830:NRC589859 OAT589830:OAY589859 OKP589830:OKU589859 OUL589830:OUQ589859 PEH589830:PEM589859 POD589830:POI589859 PXZ589830:PYE589859 QHV589830:QIA589859 QRR589830:QRW589859 RBN589830:RBS589859 RLJ589830:RLO589859 RVF589830:RVK589859 SFB589830:SFG589859 SOX589830:SPC589859 SYT589830:SYY589859 TIP589830:TIU589859 TSL589830:TSQ589859 UCH589830:UCM589859 UMD589830:UMI589859 UVZ589830:UWE589859 VFV589830:VGA589859 VPR589830:VPW589859 VZN589830:VZS589859 WJJ589830:WJO589859 WTF589830:WTK589859 B655366:G655395 GT655366:GY655395 QP655366:QU655395 AAL655366:AAQ655395 AKH655366:AKM655395 AUD655366:AUI655395 BDZ655366:BEE655395 BNV655366:BOA655395 BXR655366:BXW655395 CHN655366:CHS655395 CRJ655366:CRO655395 DBF655366:DBK655395 DLB655366:DLG655395 DUX655366:DVC655395 EET655366:EEY655395 EOP655366:EOU655395 EYL655366:EYQ655395 FIH655366:FIM655395 FSD655366:FSI655395 GBZ655366:GCE655395 GLV655366:GMA655395 GVR655366:GVW655395 HFN655366:HFS655395 HPJ655366:HPO655395 HZF655366:HZK655395 IJB655366:IJG655395 ISX655366:ITC655395 JCT655366:JCY655395 JMP655366:JMU655395 JWL655366:JWQ655395 KGH655366:KGM655395 KQD655366:KQI655395 KZZ655366:LAE655395 LJV655366:LKA655395 LTR655366:LTW655395 MDN655366:MDS655395 MNJ655366:MNO655395 MXF655366:MXK655395 NHB655366:NHG655395 NQX655366:NRC655395 OAT655366:OAY655395 OKP655366:OKU655395 OUL655366:OUQ655395 PEH655366:PEM655395 POD655366:POI655395 PXZ655366:PYE655395 QHV655366:QIA655395 QRR655366:QRW655395 RBN655366:RBS655395 RLJ655366:RLO655395 RVF655366:RVK655395 SFB655366:SFG655395 SOX655366:SPC655395 SYT655366:SYY655395 TIP655366:TIU655395 TSL655366:TSQ655395 UCH655366:UCM655395 UMD655366:UMI655395 UVZ655366:UWE655395 VFV655366:VGA655395 VPR655366:VPW655395 VZN655366:VZS655395 WJJ655366:WJO655395 WTF655366:WTK655395 B720902:G720931 GT720902:GY720931 QP720902:QU720931 AAL720902:AAQ720931 AKH720902:AKM720931 AUD720902:AUI720931 BDZ720902:BEE720931 BNV720902:BOA720931 BXR720902:BXW720931 CHN720902:CHS720931 CRJ720902:CRO720931 DBF720902:DBK720931 DLB720902:DLG720931 DUX720902:DVC720931 EET720902:EEY720931 EOP720902:EOU720931 EYL720902:EYQ720931 FIH720902:FIM720931 FSD720902:FSI720931 GBZ720902:GCE720931 GLV720902:GMA720931 GVR720902:GVW720931 HFN720902:HFS720931 HPJ720902:HPO720931 HZF720902:HZK720931 IJB720902:IJG720931 ISX720902:ITC720931 JCT720902:JCY720931 JMP720902:JMU720931 JWL720902:JWQ720931 KGH720902:KGM720931 KQD720902:KQI720931 KZZ720902:LAE720931 LJV720902:LKA720931 LTR720902:LTW720931 MDN720902:MDS720931 MNJ720902:MNO720931 MXF720902:MXK720931 NHB720902:NHG720931 NQX720902:NRC720931 OAT720902:OAY720931 OKP720902:OKU720931 OUL720902:OUQ720931 PEH720902:PEM720931 POD720902:POI720931 PXZ720902:PYE720931 QHV720902:QIA720931 QRR720902:QRW720931 RBN720902:RBS720931 RLJ720902:RLO720931 RVF720902:RVK720931 SFB720902:SFG720931 SOX720902:SPC720931 SYT720902:SYY720931 TIP720902:TIU720931 TSL720902:TSQ720931 UCH720902:UCM720931 UMD720902:UMI720931 UVZ720902:UWE720931 VFV720902:VGA720931 VPR720902:VPW720931 VZN720902:VZS720931 WJJ720902:WJO720931 WTF720902:WTK720931 B786438:G786467 GT786438:GY786467 QP786438:QU786467 AAL786438:AAQ786467 AKH786438:AKM786467 AUD786438:AUI786467 BDZ786438:BEE786467 BNV786438:BOA786467 BXR786438:BXW786467 CHN786438:CHS786467 CRJ786438:CRO786467 DBF786438:DBK786467 DLB786438:DLG786467 DUX786438:DVC786467 EET786438:EEY786467 EOP786438:EOU786467 EYL786438:EYQ786467 FIH786438:FIM786467 FSD786438:FSI786467 GBZ786438:GCE786467 GLV786438:GMA786467 GVR786438:GVW786467 HFN786438:HFS786467 HPJ786438:HPO786467 HZF786438:HZK786467 IJB786438:IJG786467 ISX786438:ITC786467 JCT786438:JCY786467 JMP786438:JMU786467 JWL786438:JWQ786467 KGH786438:KGM786467 KQD786438:KQI786467 KZZ786438:LAE786467 LJV786438:LKA786467 LTR786438:LTW786467 MDN786438:MDS786467 MNJ786438:MNO786467 MXF786438:MXK786467 NHB786438:NHG786467 NQX786438:NRC786467 OAT786438:OAY786467 OKP786438:OKU786467 OUL786438:OUQ786467 PEH786438:PEM786467 POD786438:POI786467 PXZ786438:PYE786467 QHV786438:QIA786467 QRR786438:QRW786467 RBN786438:RBS786467 RLJ786438:RLO786467 RVF786438:RVK786467 SFB786438:SFG786467 SOX786438:SPC786467 SYT786438:SYY786467 TIP786438:TIU786467 TSL786438:TSQ786467 UCH786438:UCM786467 UMD786438:UMI786467 UVZ786438:UWE786467 VFV786438:VGA786467 VPR786438:VPW786467 VZN786438:VZS786467 WJJ786438:WJO786467 WTF786438:WTK786467 B851974:G852003 GT851974:GY852003 QP851974:QU852003 AAL851974:AAQ852003 AKH851974:AKM852003 AUD851974:AUI852003 BDZ851974:BEE852003 BNV851974:BOA852003 BXR851974:BXW852003 CHN851974:CHS852003 CRJ851974:CRO852003 DBF851974:DBK852003 DLB851974:DLG852003 DUX851974:DVC852003 EET851974:EEY852003 EOP851974:EOU852003 EYL851974:EYQ852003 FIH851974:FIM852003 FSD851974:FSI852003 GBZ851974:GCE852003 GLV851974:GMA852003 GVR851974:GVW852003 HFN851974:HFS852003 HPJ851974:HPO852003 HZF851974:HZK852003 IJB851974:IJG852003 ISX851974:ITC852003 JCT851974:JCY852003 JMP851974:JMU852003 JWL851974:JWQ852003 KGH851974:KGM852003 KQD851974:KQI852003 KZZ851974:LAE852003 LJV851974:LKA852003 LTR851974:LTW852003 MDN851974:MDS852003 MNJ851974:MNO852003 MXF851974:MXK852003 NHB851974:NHG852003 NQX851974:NRC852003 OAT851974:OAY852003 OKP851974:OKU852003 OUL851974:OUQ852003 PEH851974:PEM852003 POD851974:POI852003 PXZ851974:PYE852003 QHV851974:QIA852003 QRR851974:QRW852003 RBN851974:RBS852003 RLJ851974:RLO852003 RVF851974:RVK852003 SFB851974:SFG852003 SOX851974:SPC852003 SYT851974:SYY852003 TIP851974:TIU852003 TSL851974:TSQ852003 UCH851974:UCM852003 UMD851974:UMI852003 UVZ851974:UWE852003 VFV851974:VGA852003 VPR851974:VPW852003 VZN851974:VZS852003 WJJ851974:WJO852003 WTF851974:WTK852003 B917510:G917539 GT917510:GY917539 QP917510:QU917539 AAL917510:AAQ917539 AKH917510:AKM917539 AUD917510:AUI917539 BDZ917510:BEE917539 BNV917510:BOA917539 BXR917510:BXW917539 CHN917510:CHS917539 CRJ917510:CRO917539 DBF917510:DBK917539 DLB917510:DLG917539 DUX917510:DVC917539 EET917510:EEY917539 EOP917510:EOU917539 EYL917510:EYQ917539 FIH917510:FIM917539 FSD917510:FSI917539 GBZ917510:GCE917539 GLV917510:GMA917539 GVR917510:GVW917539 HFN917510:HFS917539 HPJ917510:HPO917539 HZF917510:HZK917539 IJB917510:IJG917539 ISX917510:ITC917539 JCT917510:JCY917539 JMP917510:JMU917539 JWL917510:JWQ917539 KGH917510:KGM917539 KQD917510:KQI917539 KZZ917510:LAE917539 LJV917510:LKA917539 LTR917510:LTW917539 MDN917510:MDS917539 MNJ917510:MNO917539 MXF917510:MXK917539 NHB917510:NHG917539 NQX917510:NRC917539 OAT917510:OAY917539 OKP917510:OKU917539 OUL917510:OUQ917539 PEH917510:PEM917539 POD917510:POI917539 PXZ917510:PYE917539 QHV917510:QIA917539 QRR917510:QRW917539 RBN917510:RBS917539 RLJ917510:RLO917539 RVF917510:RVK917539 SFB917510:SFG917539 SOX917510:SPC917539 SYT917510:SYY917539 TIP917510:TIU917539 TSL917510:TSQ917539 UCH917510:UCM917539 UMD917510:UMI917539 UVZ917510:UWE917539 VFV917510:VGA917539 VPR917510:VPW917539 VZN917510:VZS917539 WJJ917510:WJO917539 WTF917510:WTK917539 B983046:G983075 GT983046:GY983075 QP983046:QU983075 AAL983046:AAQ983075 AKH983046:AKM983075 AUD983046:AUI983075 BDZ983046:BEE983075 BNV983046:BOA983075 BXR983046:BXW983075 CHN983046:CHS983075 CRJ983046:CRO983075 DBF983046:DBK983075 DLB983046:DLG983075 DUX983046:DVC983075 EET983046:EEY983075 EOP983046:EOU983075 EYL983046:EYQ983075 FIH983046:FIM983075 FSD983046:FSI983075 GBZ983046:GCE983075 GLV983046:GMA983075 GVR983046:GVW983075 HFN983046:HFS983075 HPJ983046:HPO983075 HZF983046:HZK983075 IJB983046:IJG983075 ISX983046:ITC983075 JCT983046:JCY983075 JMP983046:JMU983075 JWL983046:JWQ983075 KGH983046:KGM983075 KQD983046:KQI983075 KZZ983046:LAE983075 LJV983046:LKA983075 LTR983046:LTW983075 MDN983046:MDS983075 MNJ983046:MNO983075 MXF983046:MXK983075 NHB983046:NHG983075 NQX983046:NRC983075 OAT983046:OAY983075 OKP983046:OKU983075 OUL983046:OUQ983075 PEH983046:PEM983075 POD983046:POI983075 PXZ983046:PYE983075 QHV983046:QIA983075 QRR983046:QRW983075 RBN983046:RBS983075 RLJ983046:RLO983075 RVF983046:RVK983075 SFB983046:SFG983075 SOX983046:SPC983075 SYT983046:SYY983075 TIP983046:TIU983075 TSL983046:TSQ983075 UCH983046:UCM983075 UMD983046:UMI983075 UVZ983046:UWE983075 VFV983046:VGA983075 VPR983046:VPW983075 VZN983046:VZS983075 WJJ983046:WJO983075 B6:G35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6:G36" formulaRange="1"/>
    <ignoredError sqref="B6:G6 B19:G20 B7:F7 B8:F8 B9:F9 B10:F10 B11:F11 B12:F12 B13:F13 B14:F14 B15:F15 B16:F16 B17:F17 B18:F18 B26:G27 B21:F21 B22:F22 B23:F23 B24:F24 B25:F25 B29:G32 B28:F28 B35:G35 B33:F33 B34:F34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70" zoomScaleNormal="70" workbookViewId="0">
      <selection activeCell="A2" sqref="A2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4" t="s">
        <v>440</v>
      </c>
      <c r="B1" s="224"/>
      <c r="C1" s="224"/>
      <c r="D1" s="224"/>
      <c r="E1" s="224"/>
      <c r="F1" s="224"/>
      <c r="G1" s="224"/>
    </row>
    <row r="2" spans="1:7" x14ac:dyDescent="0.25">
      <c r="A2" s="32" t="str">
        <f>'Formato 1'!A2</f>
        <v>CASA DE LA CULTURA DE CORONEO, GTO.</v>
      </c>
      <c r="B2" s="33"/>
      <c r="C2" s="33"/>
      <c r="D2" s="33"/>
      <c r="E2" s="33"/>
      <c r="F2" s="33"/>
      <c r="G2" s="34"/>
    </row>
    <row r="3" spans="1:7" x14ac:dyDescent="0.25">
      <c r="A3" s="26" t="s">
        <v>441</v>
      </c>
      <c r="B3" s="27"/>
      <c r="C3" s="27"/>
      <c r="D3" s="27"/>
      <c r="E3" s="27"/>
      <c r="F3" s="27"/>
      <c r="G3" s="28"/>
    </row>
    <row r="4" spans="1:7" x14ac:dyDescent="0.25">
      <c r="A4" s="29" t="s">
        <v>2</v>
      </c>
      <c r="B4" s="30"/>
      <c r="C4" s="30"/>
      <c r="D4" s="30"/>
      <c r="E4" s="30"/>
      <c r="F4" s="30"/>
      <c r="G4" s="31"/>
    </row>
    <row r="5" spans="1:7" ht="48.75" customHeight="1" x14ac:dyDescent="0.25">
      <c r="A5" s="35" t="s">
        <v>412</v>
      </c>
      <c r="B5" s="36">
        <v>2019</v>
      </c>
      <c r="C5" s="36">
        <v>2020</v>
      </c>
      <c r="D5" s="36">
        <v>2021</v>
      </c>
      <c r="E5" s="36">
        <v>2022</v>
      </c>
      <c r="F5" s="36">
        <v>2023</v>
      </c>
      <c r="G5" s="6" t="s">
        <v>529</v>
      </c>
    </row>
    <row r="6" spans="1:7" x14ac:dyDescent="0.25">
      <c r="A6" s="4" t="s">
        <v>523</v>
      </c>
      <c r="B6" s="7">
        <f>SUM(B7:B15)</f>
        <v>0</v>
      </c>
      <c r="C6" s="7">
        <f>SUM(C7:C15)</f>
        <v>0</v>
      </c>
      <c r="D6" s="7">
        <f>SUM(D7:D15)</f>
        <v>0</v>
      </c>
      <c r="E6" s="7">
        <f>SUM(E7:E15)</f>
        <v>0</v>
      </c>
      <c r="F6" s="7">
        <f>SUM(F7:F15)</f>
        <v>0</v>
      </c>
      <c r="G6" s="7">
        <f t="shared" ref="G6" si="0">SUM(G7:G15)</f>
        <v>2701455.15</v>
      </c>
    </row>
    <row r="7" spans="1:7" x14ac:dyDescent="0.25">
      <c r="A7" s="14" t="s">
        <v>520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1833803.6100000003</v>
      </c>
    </row>
    <row r="8" spans="1:7" x14ac:dyDescent="0.25">
      <c r="A8" s="14" t="s">
        <v>521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376977.51</v>
      </c>
    </row>
    <row r="9" spans="1:7" x14ac:dyDescent="0.25">
      <c r="A9" s="14" t="s">
        <v>429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420485.02999999997</v>
      </c>
    </row>
    <row r="10" spans="1:7" ht="30" customHeight="1" x14ac:dyDescent="0.25">
      <c r="A10" s="15" t="s">
        <v>430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522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70189</v>
      </c>
    </row>
    <row r="12" spans="1:7" x14ac:dyDescent="0.25">
      <c r="A12" s="14" t="s">
        <v>431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30" customHeight="1" x14ac:dyDescent="0.25">
      <c r="A13" s="15" t="s">
        <v>432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433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434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1" t="s">
        <v>518</v>
      </c>
      <c r="B17" s="3">
        <f>SUM(B18:B26)</f>
        <v>0</v>
      </c>
      <c r="C17" s="3">
        <f t="shared" ref="C17:G17" si="1">SUM(C18:C26)</f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</row>
    <row r="18" spans="1:7" x14ac:dyDescent="0.25">
      <c r="A18" s="14" t="s">
        <v>520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521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429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30" customHeight="1" x14ac:dyDescent="0.25">
      <c r="A21" s="15" t="s">
        <v>430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522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431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432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435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434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1" t="s">
        <v>524</v>
      </c>
      <c r="B28" s="8">
        <f>B6+B17</f>
        <v>0</v>
      </c>
      <c r="C28" s="8">
        <f t="shared" ref="C28:G28" si="2">C6+C17</f>
        <v>0</v>
      </c>
      <c r="D28" s="8">
        <f t="shared" si="2"/>
        <v>0</v>
      </c>
      <c r="E28" s="8">
        <f t="shared" si="2"/>
        <v>0</v>
      </c>
      <c r="F28" s="8">
        <f t="shared" si="2"/>
        <v>0</v>
      </c>
      <c r="G28" s="8">
        <f t="shared" si="2"/>
        <v>2701455.15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7"/>
    </row>
    <row r="31" spans="1:7" x14ac:dyDescent="0.25">
      <c r="A31" s="223" t="s">
        <v>442</v>
      </c>
      <c r="B31" s="223"/>
      <c r="C31" s="223"/>
      <c r="D31" s="223"/>
      <c r="E31" s="223"/>
      <c r="F31" s="223"/>
      <c r="G31" s="223"/>
    </row>
    <row r="32" spans="1:7" x14ac:dyDescent="0.25">
      <c r="A32" s="223" t="s">
        <v>443</v>
      </c>
      <c r="B32" s="223"/>
      <c r="C32" s="223"/>
      <c r="D32" s="223"/>
      <c r="E32" s="223"/>
      <c r="F32" s="223"/>
      <c r="G32" s="223"/>
    </row>
  </sheetData>
  <mergeCells count="3">
    <mergeCell ref="A31:G31"/>
    <mergeCell ref="A32:G32"/>
    <mergeCell ref="A1:G1"/>
  </mergeCells>
  <dataValidations count="2">
    <dataValidation type="decimal" allowBlank="1" showInputMessage="1" showErrorMessage="1" sqref="WTA983046:WTF983068 GO6:GT28 QK6:QP28 AAG6:AAL28 AKC6:AKH28 ATY6:AUD28 BDU6:BDZ28 BNQ6:BNV28 BXM6:BXR28 CHI6:CHN28 CRE6:CRJ28 DBA6:DBF28 DKW6:DLB28 DUS6:DUX28 EEO6:EET28 EOK6:EOP28 EYG6:EYL28 FIC6:FIH28 FRY6:FSD28 GBU6:GBZ28 GLQ6:GLV28 GVM6:GVR28 HFI6:HFN28 HPE6:HPJ28 HZA6:HZF28 IIW6:IJB28 ISS6:ISX28 JCO6:JCT28 JMK6:JMP28 JWG6:JWL28 KGC6:KGH28 KPY6:KQD28 KZU6:KZZ28 LJQ6:LJV28 LTM6:LTR28 MDI6:MDN28 MNE6:MNJ28 MXA6:MXF28 NGW6:NHB28 NQS6:NQX28 OAO6:OAT28 OKK6:OKP28 OUG6:OUL28 PEC6:PEH28 PNY6:POD28 PXU6:PXZ28 QHQ6:QHV28 QRM6:QRR28 RBI6:RBN28 RLE6:RLJ28 RVA6:RVF28 SEW6:SFB28 SOS6:SOX28 SYO6:SYT28 TIK6:TIP28 TSG6:TSL28 UCC6:UCH28 ULY6:UMD28 UVU6:UVZ28 VFQ6:VFV28 VPM6:VPR28 VZI6:VZN28 WJE6:WJJ28 WTA6:WTF28 B65542:G65564 GO65542:GT65564 QK65542:QP65564 AAG65542:AAL65564 AKC65542:AKH65564 ATY65542:AUD65564 BDU65542:BDZ65564 BNQ65542:BNV65564 BXM65542:BXR65564 CHI65542:CHN65564 CRE65542:CRJ65564 DBA65542:DBF65564 DKW65542:DLB65564 DUS65542:DUX65564 EEO65542:EET65564 EOK65542:EOP65564 EYG65542:EYL65564 FIC65542:FIH65564 FRY65542:FSD65564 GBU65542:GBZ65564 GLQ65542:GLV65564 GVM65542:GVR65564 HFI65542:HFN65564 HPE65542:HPJ65564 HZA65542:HZF65564 IIW65542:IJB65564 ISS65542:ISX65564 JCO65542:JCT65564 JMK65542:JMP65564 JWG65542:JWL65564 KGC65542:KGH65564 KPY65542:KQD65564 KZU65542:KZZ65564 LJQ65542:LJV65564 LTM65542:LTR65564 MDI65542:MDN65564 MNE65542:MNJ65564 MXA65542:MXF65564 NGW65542:NHB65564 NQS65542:NQX65564 OAO65542:OAT65564 OKK65542:OKP65564 OUG65542:OUL65564 PEC65542:PEH65564 PNY65542:POD65564 PXU65542:PXZ65564 QHQ65542:QHV65564 QRM65542:QRR65564 RBI65542:RBN65564 RLE65542:RLJ65564 RVA65542:RVF65564 SEW65542:SFB65564 SOS65542:SOX65564 SYO65542:SYT65564 TIK65542:TIP65564 TSG65542:TSL65564 UCC65542:UCH65564 ULY65542:UMD65564 UVU65542:UVZ65564 VFQ65542:VFV65564 VPM65542:VPR65564 VZI65542:VZN65564 WJE65542:WJJ65564 WTA65542:WTF65564 B131078:G131100 GO131078:GT131100 QK131078:QP131100 AAG131078:AAL131100 AKC131078:AKH131100 ATY131078:AUD131100 BDU131078:BDZ131100 BNQ131078:BNV131100 BXM131078:BXR131100 CHI131078:CHN131100 CRE131078:CRJ131100 DBA131078:DBF131100 DKW131078:DLB131100 DUS131078:DUX131100 EEO131078:EET131100 EOK131078:EOP131100 EYG131078:EYL131100 FIC131078:FIH131100 FRY131078:FSD131100 GBU131078:GBZ131100 GLQ131078:GLV131100 GVM131078:GVR131100 HFI131078:HFN131100 HPE131078:HPJ131100 HZA131078:HZF131100 IIW131078:IJB131100 ISS131078:ISX131100 JCO131078:JCT131100 JMK131078:JMP131100 JWG131078:JWL131100 KGC131078:KGH131100 KPY131078:KQD131100 KZU131078:KZZ131100 LJQ131078:LJV131100 LTM131078:LTR131100 MDI131078:MDN131100 MNE131078:MNJ131100 MXA131078:MXF131100 NGW131078:NHB131100 NQS131078:NQX131100 OAO131078:OAT131100 OKK131078:OKP131100 OUG131078:OUL131100 PEC131078:PEH131100 PNY131078:POD131100 PXU131078:PXZ131100 QHQ131078:QHV131100 QRM131078:QRR131100 RBI131078:RBN131100 RLE131078:RLJ131100 RVA131078:RVF131100 SEW131078:SFB131100 SOS131078:SOX131100 SYO131078:SYT131100 TIK131078:TIP131100 TSG131078:TSL131100 UCC131078:UCH131100 ULY131078:UMD131100 UVU131078:UVZ131100 VFQ131078:VFV131100 VPM131078:VPR131100 VZI131078:VZN131100 WJE131078:WJJ131100 WTA131078:WTF131100 B196614:G196636 GO196614:GT196636 QK196614:QP196636 AAG196614:AAL196636 AKC196614:AKH196636 ATY196614:AUD196636 BDU196614:BDZ196636 BNQ196614:BNV196636 BXM196614:BXR196636 CHI196614:CHN196636 CRE196614:CRJ196636 DBA196614:DBF196636 DKW196614:DLB196636 DUS196614:DUX196636 EEO196614:EET196636 EOK196614:EOP196636 EYG196614:EYL196636 FIC196614:FIH196636 FRY196614:FSD196636 GBU196614:GBZ196636 GLQ196614:GLV196636 GVM196614:GVR196636 HFI196614:HFN196636 HPE196614:HPJ196636 HZA196614:HZF196636 IIW196614:IJB196636 ISS196614:ISX196636 JCO196614:JCT196636 JMK196614:JMP196636 JWG196614:JWL196636 KGC196614:KGH196636 KPY196614:KQD196636 KZU196614:KZZ196636 LJQ196614:LJV196636 LTM196614:LTR196636 MDI196614:MDN196636 MNE196614:MNJ196636 MXA196614:MXF196636 NGW196614:NHB196636 NQS196614:NQX196636 OAO196614:OAT196636 OKK196614:OKP196636 OUG196614:OUL196636 PEC196614:PEH196636 PNY196614:POD196636 PXU196614:PXZ196636 QHQ196614:QHV196636 QRM196614:QRR196636 RBI196614:RBN196636 RLE196614:RLJ196636 RVA196614:RVF196636 SEW196614:SFB196636 SOS196614:SOX196636 SYO196614:SYT196636 TIK196614:TIP196636 TSG196614:TSL196636 UCC196614:UCH196636 ULY196614:UMD196636 UVU196614:UVZ196636 VFQ196614:VFV196636 VPM196614:VPR196636 VZI196614:VZN196636 WJE196614:WJJ196636 WTA196614:WTF196636 B262150:G262172 GO262150:GT262172 QK262150:QP262172 AAG262150:AAL262172 AKC262150:AKH262172 ATY262150:AUD262172 BDU262150:BDZ262172 BNQ262150:BNV262172 BXM262150:BXR262172 CHI262150:CHN262172 CRE262150:CRJ262172 DBA262150:DBF262172 DKW262150:DLB262172 DUS262150:DUX262172 EEO262150:EET262172 EOK262150:EOP262172 EYG262150:EYL262172 FIC262150:FIH262172 FRY262150:FSD262172 GBU262150:GBZ262172 GLQ262150:GLV262172 GVM262150:GVR262172 HFI262150:HFN262172 HPE262150:HPJ262172 HZA262150:HZF262172 IIW262150:IJB262172 ISS262150:ISX262172 JCO262150:JCT262172 JMK262150:JMP262172 JWG262150:JWL262172 KGC262150:KGH262172 KPY262150:KQD262172 KZU262150:KZZ262172 LJQ262150:LJV262172 LTM262150:LTR262172 MDI262150:MDN262172 MNE262150:MNJ262172 MXA262150:MXF262172 NGW262150:NHB262172 NQS262150:NQX262172 OAO262150:OAT262172 OKK262150:OKP262172 OUG262150:OUL262172 PEC262150:PEH262172 PNY262150:POD262172 PXU262150:PXZ262172 QHQ262150:QHV262172 QRM262150:QRR262172 RBI262150:RBN262172 RLE262150:RLJ262172 RVA262150:RVF262172 SEW262150:SFB262172 SOS262150:SOX262172 SYO262150:SYT262172 TIK262150:TIP262172 TSG262150:TSL262172 UCC262150:UCH262172 ULY262150:UMD262172 UVU262150:UVZ262172 VFQ262150:VFV262172 VPM262150:VPR262172 VZI262150:VZN262172 WJE262150:WJJ262172 WTA262150:WTF262172 B327686:G327708 GO327686:GT327708 QK327686:QP327708 AAG327686:AAL327708 AKC327686:AKH327708 ATY327686:AUD327708 BDU327686:BDZ327708 BNQ327686:BNV327708 BXM327686:BXR327708 CHI327686:CHN327708 CRE327686:CRJ327708 DBA327686:DBF327708 DKW327686:DLB327708 DUS327686:DUX327708 EEO327686:EET327708 EOK327686:EOP327708 EYG327686:EYL327708 FIC327686:FIH327708 FRY327686:FSD327708 GBU327686:GBZ327708 GLQ327686:GLV327708 GVM327686:GVR327708 HFI327686:HFN327708 HPE327686:HPJ327708 HZA327686:HZF327708 IIW327686:IJB327708 ISS327686:ISX327708 JCO327686:JCT327708 JMK327686:JMP327708 JWG327686:JWL327708 KGC327686:KGH327708 KPY327686:KQD327708 KZU327686:KZZ327708 LJQ327686:LJV327708 LTM327686:LTR327708 MDI327686:MDN327708 MNE327686:MNJ327708 MXA327686:MXF327708 NGW327686:NHB327708 NQS327686:NQX327708 OAO327686:OAT327708 OKK327686:OKP327708 OUG327686:OUL327708 PEC327686:PEH327708 PNY327686:POD327708 PXU327686:PXZ327708 QHQ327686:QHV327708 QRM327686:QRR327708 RBI327686:RBN327708 RLE327686:RLJ327708 RVA327686:RVF327708 SEW327686:SFB327708 SOS327686:SOX327708 SYO327686:SYT327708 TIK327686:TIP327708 TSG327686:TSL327708 UCC327686:UCH327708 ULY327686:UMD327708 UVU327686:UVZ327708 VFQ327686:VFV327708 VPM327686:VPR327708 VZI327686:VZN327708 WJE327686:WJJ327708 WTA327686:WTF327708 B393222:G393244 GO393222:GT393244 QK393222:QP393244 AAG393222:AAL393244 AKC393222:AKH393244 ATY393222:AUD393244 BDU393222:BDZ393244 BNQ393222:BNV393244 BXM393222:BXR393244 CHI393222:CHN393244 CRE393222:CRJ393244 DBA393222:DBF393244 DKW393222:DLB393244 DUS393222:DUX393244 EEO393222:EET393244 EOK393222:EOP393244 EYG393222:EYL393244 FIC393222:FIH393244 FRY393222:FSD393244 GBU393222:GBZ393244 GLQ393222:GLV393244 GVM393222:GVR393244 HFI393222:HFN393244 HPE393222:HPJ393244 HZA393222:HZF393244 IIW393222:IJB393244 ISS393222:ISX393244 JCO393222:JCT393244 JMK393222:JMP393244 JWG393222:JWL393244 KGC393222:KGH393244 KPY393222:KQD393244 KZU393222:KZZ393244 LJQ393222:LJV393244 LTM393222:LTR393244 MDI393222:MDN393244 MNE393222:MNJ393244 MXA393222:MXF393244 NGW393222:NHB393244 NQS393222:NQX393244 OAO393222:OAT393244 OKK393222:OKP393244 OUG393222:OUL393244 PEC393222:PEH393244 PNY393222:POD393244 PXU393222:PXZ393244 QHQ393222:QHV393244 QRM393222:QRR393244 RBI393222:RBN393244 RLE393222:RLJ393244 RVA393222:RVF393244 SEW393222:SFB393244 SOS393222:SOX393244 SYO393222:SYT393244 TIK393222:TIP393244 TSG393222:TSL393244 UCC393222:UCH393244 ULY393222:UMD393244 UVU393222:UVZ393244 VFQ393222:VFV393244 VPM393222:VPR393244 VZI393222:VZN393244 WJE393222:WJJ393244 WTA393222:WTF393244 B458758:G458780 GO458758:GT458780 QK458758:QP458780 AAG458758:AAL458780 AKC458758:AKH458780 ATY458758:AUD458780 BDU458758:BDZ458780 BNQ458758:BNV458780 BXM458758:BXR458780 CHI458758:CHN458780 CRE458758:CRJ458780 DBA458758:DBF458780 DKW458758:DLB458780 DUS458758:DUX458780 EEO458758:EET458780 EOK458758:EOP458780 EYG458758:EYL458780 FIC458758:FIH458780 FRY458758:FSD458780 GBU458758:GBZ458780 GLQ458758:GLV458780 GVM458758:GVR458780 HFI458758:HFN458780 HPE458758:HPJ458780 HZA458758:HZF458780 IIW458758:IJB458780 ISS458758:ISX458780 JCO458758:JCT458780 JMK458758:JMP458780 JWG458758:JWL458780 KGC458758:KGH458780 KPY458758:KQD458780 KZU458758:KZZ458780 LJQ458758:LJV458780 LTM458758:LTR458780 MDI458758:MDN458780 MNE458758:MNJ458780 MXA458758:MXF458780 NGW458758:NHB458780 NQS458758:NQX458780 OAO458758:OAT458780 OKK458758:OKP458780 OUG458758:OUL458780 PEC458758:PEH458780 PNY458758:POD458780 PXU458758:PXZ458780 QHQ458758:QHV458780 QRM458758:QRR458780 RBI458758:RBN458780 RLE458758:RLJ458780 RVA458758:RVF458780 SEW458758:SFB458780 SOS458758:SOX458780 SYO458758:SYT458780 TIK458758:TIP458780 TSG458758:TSL458780 UCC458758:UCH458780 ULY458758:UMD458780 UVU458758:UVZ458780 VFQ458758:VFV458780 VPM458758:VPR458780 VZI458758:VZN458780 WJE458758:WJJ458780 WTA458758:WTF458780 B524294:G524316 GO524294:GT524316 QK524294:QP524316 AAG524294:AAL524316 AKC524294:AKH524316 ATY524294:AUD524316 BDU524294:BDZ524316 BNQ524294:BNV524316 BXM524294:BXR524316 CHI524294:CHN524316 CRE524294:CRJ524316 DBA524294:DBF524316 DKW524294:DLB524316 DUS524294:DUX524316 EEO524294:EET524316 EOK524294:EOP524316 EYG524294:EYL524316 FIC524294:FIH524316 FRY524294:FSD524316 GBU524294:GBZ524316 GLQ524294:GLV524316 GVM524294:GVR524316 HFI524294:HFN524316 HPE524294:HPJ524316 HZA524294:HZF524316 IIW524294:IJB524316 ISS524294:ISX524316 JCO524294:JCT524316 JMK524294:JMP524316 JWG524294:JWL524316 KGC524294:KGH524316 KPY524294:KQD524316 KZU524294:KZZ524316 LJQ524294:LJV524316 LTM524294:LTR524316 MDI524294:MDN524316 MNE524294:MNJ524316 MXA524294:MXF524316 NGW524294:NHB524316 NQS524294:NQX524316 OAO524294:OAT524316 OKK524294:OKP524316 OUG524294:OUL524316 PEC524294:PEH524316 PNY524294:POD524316 PXU524294:PXZ524316 QHQ524294:QHV524316 QRM524294:QRR524316 RBI524294:RBN524316 RLE524294:RLJ524316 RVA524294:RVF524316 SEW524294:SFB524316 SOS524294:SOX524316 SYO524294:SYT524316 TIK524294:TIP524316 TSG524294:TSL524316 UCC524294:UCH524316 ULY524294:UMD524316 UVU524294:UVZ524316 VFQ524294:VFV524316 VPM524294:VPR524316 VZI524294:VZN524316 WJE524294:WJJ524316 WTA524294:WTF524316 B589830:G589852 GO589830:GT589852 QK589830:QP589852 AAG589830:AAL589852 AKC589830:AKH589852 ATY589830:AUD589852 BDU589830:BDZ589852 BNQ589830:BNV589852 BXM589830:BXR589852 CHI589830:CHN589852 CRE589830:CRJ589852 DBA589830:DBF589852 DKW589830:DLB589852 DUS589830:DUX589852 EEO589830:EET589852 EOK589830:EOP589852 EYG589830:EYL589852 FIC589830:FIH589852 FRY589830:FSD589852 GBU589830:GBZ589852 GLQ589830:GLV589852 GVM589830:GVR589852 HFI589830:HFN589852 HPE589830:HPJ589852 HZA589830:HZF589852 IIW589830:IJB589852 ISS589830:ISX589852 JCO589830:JCT589852 JMK589830:JMP589852 JWG589830:JWL589852 KGC589830:KGH589852 KPY589830:KQD589852 KZU589830:KZZ589852 LJQ589830:LJV589852 LTM589830:LTR589852 MDI589830:MDN589852 MNE589830:MNJ589852 MXA589830:MXF589852 NGW589830:NHB589852 NQS589830:NQX589852 OAO589830:OAT589852 OKK589830:OKP589852 OUG589830:OUL589852 PEC589830:PEH589852 PNY589830:POD589852 PXU589830:PXZ589852 QHQ589830:QHV589852 QRM589830:QRR589852 RBI589830:RBN589852 RLE589830:RLJ589852 RVA589830:RVF589852 SEW589830:SFB589852 SOS589830:SOX589852 SYO589830:SYT589852 TIK589830:TIP589852 TSG589830:TSL589852 UCC589830:UCH589852 ULY589830:UMD589852 UVU589830:UVZ589852 VFQ589830:VFV589852 VPM589830:VPR589852 VZI589830:VZN589852 WJE589830:WJJ589852 WTA589830:WTF589852 B655366:G655388 GO655366:GT655388 QK655366:QP655388 AAG655366:AAL655388 AKC655366:AKH655388 ATY655366:AUD655388 BDU655366:BDZ655388 BNQ655366:BNV655388 BXM655366:BXR655388 CHI655366:CHN655388 CRE655366:CRJ655388 DBA655366:DBF655388 DKW655366:DLB655388 DUS655366:DUX655388 EEO655366:EET655388 EOK655366:EOP655388 EYG655366:EYL655388 FIC655366:FIH655388 FRY655366:FSD655388 GBU655366:GBZ655388 GLQ655366:GLV655388 GVM655366:GVR655388 HFI655366:HFN655388 HPE655366:HPJ655388 HZA655366:HZF655388 IIW655366:IJB655388 ISS655366:ISX655388 JCO655366:JCT655388 JMK655366:JMP655388 JWG655366:JWL655388 KGC655366:KGH655388 KPY655366:KQD655388 KZU655366:KZZ655388 LJQ655366:LJV655388 LTM655366:LTR655388 MDI655366:MDN655388 MNE655366:MNJ655388 MXA655366:MXF655388 NGW655366:NHB655388 NQS655366:NQX655388 OAO655366:OAT655388 OKK655366:OKP655388 OUG655366:OUL655388 PEC655366:PEH655388 PNY655366:POD655388 PXU655366:PXZ655388 QHQ655366:QHV655388 QRM655366:QRR655388 RBI655366:RBN655388 RLE655366:RLJ655388 RVA655366:RVF655388 SEW655366:SFB655388 SOS655366:SOX655388 SYO655366:SYT655388 TIK655366:TIP655388 TSG655366:TSL655388 UCC655366:UCH655388 ULY655366:UMD655388 UVU655366:UVZ655388 VFQ655366:VFV655388 VPM655366:VPR655388 VZI655366:VZN655388 WJE655366:WJJ655388 WTA655366:WTF655388 B720902:G720924 GO720902:GT720924 QK720902:QP720924 AAG720902:AAL720924 AKC720902:AKH720924 ATY720902:AUD720924 BDU720902:BDZ720924 BNQ720902:BNV720924 BXM720902:BXR720924 CHI720902:CHN720924 CRE720902:CRJ720924 DBA720902:DBF720924 DKW720902:DLB720924 DUS720902:DUX720924 EEO720902:EET720924 EOK720902:EOP720924 EYG720902:EYL720924 FIC720902:FIH720924 FRY720902:FSD720924 GBU720902:GBZ720924 GLQ720902:GLV720924 GVM720902:GVR720924 HFI720902:HFN720924 HPE720902:HPJ720924 HZA720902:HZF720924 IIW720902:IJB720924 ISS720902:ISX720924 JCO720902:JCT720924 JMK720902:JMP720924 JWG720902:JWL720924 KGC720902:KGH720924 KPY720902:KQD720924 KZU720902:KZZ720924 LJQ720902:LJV720924 LTM720902:LTR720924 MDI720902:MDN720924 MNE720902:MNJ720924 MXA720902:MXF720924 NGW720902:NHB720924 NQS720902:NQX720924 OAO720902:OAT720924 OKK720902:OKP720924 OUG720902:OUL720924 PEC720902:PEH720924 PNY720902:POD720924 PXU720902:PXZ720924 QHQ720902:QHV720924 QRM720902:QRR720924 RBI720902:RBN720924 RLE720902:RLJ720924 RVA720902:RVF720924 SEW720902:SFB720924 SOS720902:SOX720924 SYO720902:SYT720924 TIK720902:TIP720924 TSG720902:TSL720924 UCC720902:UCH720924 ULY720902:UMD720924 UVU720902:UVZ720924 VFQ720902:VFV720924 VPM720902:VPR720924 VZI720902:VZN720924 WJE720902:WJJ720924 WTA720902:WTF720924 B786438:G786460 GO786438:GT786460 QK786438:QP786460 AAG786438:AAL786460 AKC786438:AKH786460 ATY786438:AUD786460 BDU786438:BDZ786460 BNQ786438:BNV786460 BXM786438:BXR786460 CHI786438:CHN786460 CRE786438:CRJ786460 DBA786438:DBF786460 DKW786438:DLB786460 DUS786438:DUX786460 EEO786438:EET786460 EOK786438:EOP786460 EYG786438:EYL786460 FIC786438:FIH786460 FRY786438:FSD786460 GBU786438:GBZ786460 GLQ786438:GLV786460 GVM786438:GVR786460 HFI786438:HFN786460 HPE786438:HPJ786460 HZA786438:HZF786460 IIW786438:IJB786460 ISS786438:ISX786460 JCO786438:JCT786460 JMK786438:JMP786460 JWG786438:JWL786460 KGC786438:KGH786460 KPY786438:KQD786460 KZU786438:KZZ786460 LJQ786438:LJV786460 LTM786438:LTR786460 MDI786438:MDN786460 MNE786438:MNJ786460 MXA786438:MXF786460 NGW786438:NHB786460 NQS786438:NQX786460 OAO786438:OAT786460 OKK786438:OKP786460 OUG786438:OUL786460 PEC786438:PEH786460 PNY786438:POD786460 PXU786438:PXZ786460 QHQ786438:QHV786460 QRM786438:QRR786460 RBI786438:RBN786460 RLE786438:RLJ786460 RVA786438:RVF786460 SEW786438:SFB786460 SOS786438:SOX786460 SYO786438:SYT786460 TIK786438:TIP786460 TSG786438:TSL786460 UCC786438:UCH786460 ULY786438:UMD786460 UVU786438:UVZ786460 VFQ786438:VFV786460 VPM786438:VPR786460 VZI786438:VZN786460 WJE786438:WJJ786460 WTA786438:WTF786460 B851974:G851996 GO851974:GT851996 QK851974:QP851996 AAG851974:AAL851996 AKC851974:AKH851996 ATY851974:AUD851996 BDU851974:BDZ851996 BNQ851974:BNV851996 BXM851974:BXR851996 CHI851974:CHN851996 CRE851974:CRJ851996 DBA851974:DBF851996 DKW851974:DLB851996 DUS851974:DUX851996 EEO851974:EET851996 EOK851974:EOP851996 EYG851974:EYL851996 FIC851974:FIH851996 FRY851974:FSD851996 GBU851974:GBZ851996 GLQ851974:GLV851996 GVM851974:GVR851996 HFI851974:HFN851996 HPE851974:HPJ851996 HZA851974:HZF851996 IIW851974:IJB851996 ISS851974:ISX851996 JCO851974:JCT851996 JMK851974:JMP851996 JWG851974:JWL851996 KGC851974:KGH851996 KPY851974:KQD851996 KZU851974:KZZ851996 LJQ851974:LJV851996 LTM851974:LTR851996 MDI851974:MDN851996 MNE851974:MNJ851996 MXA851974:MXF851996 NGW851974:NHB851996 NQS851974:NQX851996 OAO851974:OAT851996 OKK851974:OKP851996 OUG851974:OUL851996 PEC851974:PEH851996 PNY851974:POD851996 PXU851974:PXZ851996 QHQ851974:QHV851996 QRM851974:QRR851996 RBI851974:RBN851996 RLE851974:RLJ851996 RVA851974:RVF851996 SEW851974:SFB851996 SOS851974:SOX851996 SYO851974:SYT851996 TIK851974:TIP851996 TSG851974:TSL851996 UCC851974:UCH851996 ULY851974:UMD851996 UVU851974:UVZ851996 VFQ851974:VFV851996 VPM851974:VPR851996 VZI851974:VZN851996 WJE851974:WJJ851996 WTA851974:WTF851996 B917510:G917532 GO917510:GT917532 QK917510:QP917532 AAG917510:AAL917532 AKC917510:AKH917532 ATY917510:AUD917532 BDU917510:BDZ917532 BNQ917510:BNV917532 BXM917510:BXR917532 CHI917510:CHN917532 CRE917510:CRJ917532 DBA917510:DBF917532 DKW917510:DLB917532 DUS917510:DUX917532 EEO917510:EET917532 EOK917510:EOP917532 EYG917510:EYL917532 FIC917510:FIH917532 FRY917510:FSD917532 GBU917510:GBZ917532 GLQ917510:GLV917532 GVM917510:GVR917532 HFI917510:HFN917532 HPE917510:HPJ917532 HZA917510:HZF917532 IIW917510:IJB917532 ISS917510:ISX917532 JCO917510:JCT917532 JMK917510:JMP917532 JWG917510:JWL917532 KGC917510:KGH917532 KPY917510:KQD917532 KZU917510:KZZ917532 LJQ917510:LJV917532 LTM917510:LTR917532 MDI917510:MDN917532 MNE917510:MNJ917532 MXA917510:MXF917532 NGW917510:NHB917532 NQS917510:NQX917532 OAO917510:OAT917532 OKK917510:OKP917532 OUG917510:OUL917532 PEC917510:PEH917532 PNY917510:POD917532 PXU917510:PXZ917532 QHQ917510:QHV917532 QRM917510:QRR917532 RBI917510:RBN917532 RLE917510:RLJ917532 RVA917510:RVF917532 SEW917510:SFB917532 SOS917510:SOX917532 SYO917510:SYT917532 TIK917510:TIP917532 TSG917510:TSL917532 UCC917510:UCH917532 ULY917510:UMD917532 UVU917510:UVZ917532 VFQ917510:VFV917532 VPM917510:VPR917532 VZI917510:VZN917532 WJE917510:WJJ917532 WTA917510:WTF917532 B983046:G983068 GO983046:GT983068 QK983046:QP983068 AAG983046:AAL983068 AKC983046:AKH983068 ATY983046:AUD983068 BDU983046:BDZ983068 BNQ983046:BNV983068 BXM983046:BXR983068 CHI983046:CHN983068 CRE983046:CRJ983068 DBA983046:DBF983068 DKW983046:DLB983068 DUS983046:DUX983068 EEO983046:EET983068 EOK983046:EOP983068 EYG983046:EYL983068 FIC983046:FIH983068 FRY983046:FSD983068 GBU983046:GBZ983068 GLQ983046:GLV983068 GVM983046:GVR983068 HFI983046:HFN983068 HPE983046:HPJ983068 HZA983046:HZF983068 IIW983046:IJB983068 ISS983046:ISX983068 JCO983046:JCT983068 JMK983046:JMP983068 JWG983046:JWL983068 KGC983046:KGH983068 KPY983046:KQD983068 KZU983046:KZZ983068 LJQ983046:LJV983068 LTM983046:LTR983068 MDI983046:MDN983068 MNE983046:MNJ983068 MXA983046:MXF983068 NGW983046:NHB983068 NQS983046:NQX983068 OAO983046:OAT983068 OKK983046:OKP983068 OUG983046:OUL983068 PEC983046:PEH983068 PNY983046:POD983068 PXU983046:PXZ983068 QHQ983046:QHV983068 QRM983046:QRR983068 RBI983046:RBN983068 RLE983046:RLJ983068 RVA983046:RVF983068 SEW983046:SFB983068 SOS983046:SOX983068 SYO983046:SYT983068 TIK983046:TIP983068 TSG983046:TSL983068 UCC983046:UCH983068 ULY983046:UMD983068 UVU983046:UVZ983068 VFQ983046:VFV983068 VPM983046:VPR983068 VZI983046:VZN983068 WJE983046:WJJ983068 B6:G28">
      <formula1>-1.79769313486231E+100</formula1>
      <formula2>1.79769313486231E+100</formula2>
    </dataValidation>
    <dataValidation allowBlank="1" showInputMessage="1" showErrorMessage="1" prompt="Año 1 (c)" sqref="B65540:F65541 GO65540:GS65541 QK65540:QO65541 AAG65540:AAK65541 AKC65540:AKG65541 ATY65540:AUC65541 BDU65540:BDY65541 BNQ65540:BNU65541 BXM65540:BXQ65541 CHI65540:CHM65541 CRE65540:CRI65541 DBA65540:DBE65541 DKW65540:DLA65541 DUS65540:DUW65541 EEO65540:EES65541 EOK65540:EOO65541 EYG65540:EYK65541 FIC65540:FIG65541 FRY65540:FSC65541 GBU65540:GBY65541 GLQ65540:GLU65541 GVM65540:GVQ65541 HFI65540:HFM65541 HPE65540:HPI65541 HZA65540:HZE65541 IIW65540:IJA65541 ISS65540:ISW65541 JCO65540:JCS65541 JMK65540:JMO65541 JWG65540:JWK65541 KGC65540:KGG65541 KPY65540:KQC65541 KZU65540:KZY65541 LJQ65540:LJU65541 LTM65540:LTQ65541 MDI65540:MDM65541 MNE65540:MNI65541 MXA65540:MXE65541 NGW65540:NHA65541 NQS65540:NQW65541 OAO65540:OAS65541 OKK65540:OKO65541 OUG65540:OUK65541 PEC65540:PEG65541 PNY65540:POC65541 PXU65540:PXY65541 QHQ65540:QHU65541 QRM65540:QRQ65541 RBI65540:RBM65541 RLE65540:RLI65541 RVA65540:RVE65541 SEW65540:SFA65541 SOS65540:SOW65541 SYO65540:SYS65541 TIK65540:TIO65541 TSG65540:TSK65541 UCC65540:UCG65541 ULY65540:UMC65541 UVU65540:UVY65541 VFQ65540:VFU65541 VPM65540:VPQ65541 VZI65540:VZM65541 WJE65540:WJI65541 WTA65540:WTE65541 B131076:F131077 GO131076:GS131077 QK131076:QO131077 AAG131076:AAK131077 AKC131076:AKG131077 ATY131076:AUC131077 BDU131076:BDY131077 BNQ131076:BNU131077 BXM131076:BXQ131077 CHI131076:CHM131077 CRE131076:CRI131077 DBA131076:DBE131077 DKW131076:DLA131077 DUS131076:DUW131077 EEO131076:EES131077 EOK131076:EOO131077 EYG131076:EYK131077 FIC131076:FIG131077 FRY131076:FSC131077 GBU131076:GBY131077 GLQ131076:GLU131077 GVM131076:GVQ131077 HFI131076:HFM131077 HPE131076:HPI131077 HZA131076:HZE131077 IIW131076:IJA131077 ISS131076:ISW131077 JCO131076:JCS131077 JMK131076:JMO131077 JWG131076:JWK131077 KGC131076:KGG131077 KPY131076:KQC131077 KZU131076:KZY131077 LJQ131076:LJU131077 LTM131076:LTQ131077 MDI131076:MDM131077 MNE131076:MNI131077 MXA131076:MXE131077 NGW131076:NHA131077 NQS131076:NQW131077 OAO131076:OAS131077 OKK131076:OKO131077 OUG131076:OUK131077 PEC131076:PEG131077 PNY131076:POC131077 PXU131076:PXY131077 QHQ131076:QHU131077 QRM131076:QRQ131077 RBI131076:RBM131077 RLE131076:RLI131077 RVA131076:RVE131077 SEW131076:SFA131077 SOS131076:SOW131077 SYO131076:SYS131077 TIK131076:TIO131077 TSG131076:TSK131077 UCC131076:UCG131077 ULY131076:UMC131077 UVU131076:UVY131077 VFQ131076:VFU131077 VPM131076:VPQ131077 VZI131076:VZM131077 WJE131076:WJI131077 WTA131076:WTE131077 B196612:F196613 GO196612:GS196613 QK196612:QO196613 AAG196612:AAK196613 AKC196612:AKG196613 ATY196612:AUC196613 BDU196612:BDY196613 BNQ196612:BNU196613 BXM196612:BXQ196613 CHI196612:CHM196613 CRE196612:CRI196613 DBA196612:DBE196613 DKW196612:DLA196613 DUS196612:DUW196613 EEO196612:EES196613 EOK196612:EOO196613 EYG196612:EYK196613 FIC196612:FIG196613 FRY196612:FSC196613 GBU196612:GBY196613 GLQ196612:GLU196613 GVM196612:GVQ196613 HFI196612:HFM196613 HPE196612:HPI196613 HZA196612:HZE196613 IIW196612:IJA196613 ISS196612:ISW196613 JCO196612:JCS196613 JMK196612:JMO196613 JWG196612:JWK196613 KGC196612:KGG196613 KPY196612:KQC196613 KZU196612:KZY196613 LJQ196612:LJU196613 LTM196612:LTQ196613 MDI196612:MDM196613 MNE196612:MNI196613 MXA196612:MXE196613 NGW196612:NHA196613 NQS196612:NQW196613 OAO196612:OAS196613 OKK196612:OKO196613 OUG196612:OUK196613 PEC196612:PEG196613 PNY196612:POC196613 PXU196612:PXY196613 QHQ196612:QHU196613 QRM196612:QRQ196613 RBI196612:RBM196613 RLE196612:RLI196613 RVA196612:RVE196613 SEW196612:SFA196613 SOS196612:SOW196613 SYO196612:SYS196613 TIK196612:TIO196613 TSG196612:TSK196613 UCC196612:UCG196613 ULY196612:UMC196613 UVU196612:UVY196613 VFQ196612:VFU196613 VPM196612:VPQ196613 VZI196612:VZM196613 WJE196612:WJI196613 WTA196612:WTE196613 B262148:F262149 GO262148:GS262149 QK262148:QO262149 AAG262148:AAK262149 AKC262148:AKG262149 ATY262148:AUC262149 BDU262148:BDY262149 BNQ262148:BNU262149 BXM262148:BXQ262149 CHI262148:CHM262149 CRE262148:CRI262149 DBA262148:DBE262149 DKW262148:DLA262149 DUS262148:DUW262149 EEO262148:EES262149 EOK262148:EOO262149 EYG262148:EYK262149 FIC262148:FIG262149 FRY262148:FSC262149 GBU262148:GBY262149 GLQ262148:GLU262149 GVM262148:GVQ262149 HFI262148:HFM262149 HPE262148:HPI262149 HZA262148:HZE262149 IIW262148:IJA262149 ISS262148:ISW262149 JCO262148:JCS262149 JMK262148:JMO262149 JWG262148:JWK262149 KGC262148:KGG262149 KPY262148:KQC262149 KZU262148:KZY262149 LJQ262148:LJU262149 LTM262148:LTQ262149 MDI262148:MDM262149 MNE262148:MNI262149 MXA262148:MXE262149 NGW262148:NHA262149 NQS262148:NQW262149 OAO262148:OAS262149 OKK262148:OKO262149 OUG262148:OUK262149 PEC262148:PEG262149 PNY262148:POC262149 PXU262148:PXY262149 QHQ262148:QHU262149 QRM262148:QRQ262149 RBI262148:RBM262149 RLE262148:RLI262149 RVA262148:RVE262149 SEW262148:SFA262149 SOS262148:SOW262149 SYO262148:SYS262149 TIK262148:TIO262149 TSG262148:TSK262149 UCC262148:UCG262149 ULY262148:UMC262149 UVU262148:UVY262149 VFQ262148:VFU262149 VPM262148:VPQ262149 VZI262148:VZM262149 WJE262148:WJI262149 WTA262148:WTE262149 B327684:F327685 GO327684:GS327685 QK327684:QO327685 AAG327684:AAK327685 AKC327684:AKG327685 ATY327684:AUC327685 BDU327684:BDY327685 BNQ327684:BNU327685 BXM327684:BXQ327685 CHI327684:CHM327685 CRE327684:CRI327685 DBA327684:DBE327685 DKW327684:DLA327685 DUS327684:DUW327685 EEO327684:EES327685 EOK327684:EOO327685 EYG327684:EYK327685 FIC327684:FIG327685 FRY327684:FSC327685 GBU327684:GBY327685 GLQ327684:GLU327685 GVM327684:GVQ327685 HFI327684:HFM327685 HPE327684:HPI327685 HZA327684:HZE327685 IIW327684:IJA327685 ISS327684:ISW327685 JCO327684:JCS327685 JMK327684:JMO327685 JWG327684:JWK327685 KGC327684:KGG327685 KPY327684:KQC327685 KZU327684:KZY327685 LJQ327684:LJU327685 LTM327684:LTQ327685 MDI327684:MDM327685 MNE327684:MNI327685 MXA327684:MXE327685 NGW327684:NHA327685 NQS327684:NQW327685 OAO327684:OAS327685 OKK327684:OKO327685 OUG327684:OUK327685 PEC327684:PEG327685 PNY327684:POC327685 PXU327684:PXY327685 QHQ327684:QHU327685 QRM327684:QRQ327685 RBI327684:RBM327685 RLE327684:RLI327685 RVA327684:RVE327685 SEW327684:SFA327685 SOS327684:SOW327685 SYO327684:SYS327685 TIK327684:TIO327685 TSG327684:TSK327685 UCC327684:UCG327685 ULY327684:UMC327685 UVU327684:UVY327685 VFQ327684:VFU327685 VPM327684:VPQ327685 VZI327684:VZM327685 WJE327684:WJI327685 WTA327684:WTE327685 B393220:F393221 GO393220:GS393221 QK393220:QO393221 AAG393220:AAK393221 AKC393220:AKG393221 ATY393220:AUC393221 BDU393220:BDY393221 BNQ393220:BNU393221 BXM393220:BXQ393221 CHI393220:CHM393221 CRE393220:CRI393221 DBA393220:DBE393221 DKW393220:DLA393221 DUS393220:DUW393221 EEO393220:EES393221 EOK393220:EOO393221 EYG393220:EYK393221 FIC393220:FIG393221 FRY393220:FSC393221 GBU393220:GBY393221 GLQ393220:GLU393221 GVM393220:GVQ393221 HFI393220:HFM393221 HPE393220:HPI393221 HZA393220:HZE393221 IIW393220:IJA393221 ISS393220:ISW393221 JCO393220:JCS393221 JMK393220:JMO393221 JWG393220:JWK393221 KGC393220:KGG393221 KPY393220:KQC393221 KZU393220:KZY393221 LJQ393220:LJU393221 LTM393220:LTQ393221 MDI393220:MDM393221 MNE393220:MNI393221 MXA393220:MXE393221 NGW393220:NHA393221 NQS393220:NQW393221 OAO393220:OAS393221 OKK393220:OKO393221 OUG393220:OUK393221 PEC393220:PEG393221 PNY393220:POC393221 PXU393220:PXY393221 QHQ393220:QHU393221 QRM393220:QRQ393221 RBI393220:RBM393221 RLE393220:RLI393221 RVA393220:RVE393221 SEW393220:SFA393221 SOS393220:SOW393221 SYO393220:SYS393221 TIK393220:TIO393221 TSG393220:TSK393221 UCC393220:UCG393221 ULY393220:UMC393221 UVU393220:UVY393221 VFQ393220:VFU393221 VPM393220:VPQ393221 VZI393220:VZM393221 WJE393220:WJI393221 WTA393220:WTE393221 B458756:F458757 GO458756:GS458757 QK458756:QO458757 AAG458756:AAK458757 AKC458756:AKG458757 ATY458756:AUC458757 BDU458756:BDY458757 BNQ458756:BNU458757 BXM458756:BXQ458757 CHI458756:CHM458757 CRE458756:CRI458757 DBA458756:DBE458757 DKW458756:DLA458757 DUS458756:DUW458757 EEO458756:EES458757 EOK458756:EOO458757 EYG458756:EYK458757 FIC458756:FIG458757 FRY458756:FSC458757 GBU458756:GBY458757 GLQ458756:GLU458757 GVM458756:GVQ458757 HFI458756:HFM458757 HPE458756:HPI458757 HZA458756:HZE458757 IIW458756:IJA458757 ISS458756:ISW458757 JCO458756:JCS458757 JMK458756:JMO458757 JWG458756:JWK458757 KGC458756:KGG458757 KPY458756:KQC458757 KZU458756:KZY458757 LJQ458756:LJU458757 LTM458756:LTQ458757 MDI458756:MDM458757 MNE458756:MNI458757 MXA458756:MXE458757 NGW458756:NHA458757 NQS458756:NQW458757 OAO458756:OAS458757 OKK458756:OKO458757 OUG458756:OUK458757 PEC458756:PEG458757 PNY458756:POC458757 PXU458756:PXY458757 QHQ458756:QHU458757 QRM458756:QRQ458757 RBI458756:RBM458757 RLE458756:RLI458757 RVA458756:RVE458757 SEW458756:SFA458757 SOS458756:SOW458757 SYO458756:SYS458757 TIK458756:TIO458757 TSG458756:TSK458757 UCC458756:UCG458757 ULY458756:UMC458757 UVU458756:UVY458757 VFQ458756:VFU458757 VPM458756:VPQ458757 VZI458756:VZM458757 WJE458756:WJI458757 WTA458756:WTE458757 B524292:F524293 GO524292:GS524293 QK524292:QO524293 AAG524292:AAK524293 AKC524292:AKG524293 ATY524292:AUC524293 BDU524292:BDY524293 BNQ524292:BNU524293 BXM524292:BXQ524293 CHI524292:CHM524293 CRE524292:CRI524293 DBA524292:DBE524293 DKW524292:DLA524293 DUS524292:DUW524293 EEO524292:EES524293 EOK524292:EOO524293 EYG524292:EYK524293 FIC524292:FIG524293 FRY524292:FSC524293 GBU524292:GBY524293 GLQ524292:GLU524293 GVM524292:GVQ524293 HFI524292:HFM524293 HPE524292:HPI524293 HZA524292:HZE524293 IIW524292:IJA524293 ISS524292:ISW524293 JCO524292:JCS524293 JMK524292:JMO524293 JWG524292:JWK524293 KGC524292:KGG524293 KPY524292:KQC524293 KZU524292:KZY524293 LJQ524292:LJU524293 LTM524292:LTQ524293 MDI524292:MDM524293 MNE524292:MNI524293 MXA524292:MXE524293 NGW524292:NHA524293 NQS524292:NQW524293 OAO524292:OAS524293 OKK524292:OKO524293 OUG524292:OUK524293 PEC524292:PEG524293 PNY524292:POC524293 PXU524292:PXY524293 QHQ524292:QHU524293 QRM524292:QRQ524293 RBI524292:RBM524293 RLE524292:RLI524293 RVA524292:RVE524293 SEW524292:SFA524293 SOS524292:SOW524293 SYO524292:SYS524293 TIK524292:TIO524293 TSG524292:TSK524293 UCC524292:UCG524293 ULY524292:UMC524293 UVU524292:UVY524293 VFQ524292:VFU524293 VPM524292:VPQ524293 VZI524292:VZM524293 WJE524292:WJI524293 WTA524292:WTE524293 B589828:F589829 GO589828:GS589829 QK589828:QO589829 AAG589828:AAK589829 AKC589828:AKG589829 ATY589828:AUC589829 BDU589828:BDY589829 BNQ589828:BNU589829 BXM589828:BXQ589829 CHI589828:CHM589829 CRE589828:CRI589829 DBA589828:DBE589829 DKW589828:DLA589829 DUS589828:DUW589829 EEO589828:EES589829 EOK589828:EOO589829 EYG589828:EYK589829 FIC589828:FIG589829 FRY589828:FSC589829 GBU589828:GBY589829 GLQ589828:GLU589829 GVM589828:GVQ589829 HFI589828:HFM589829 HPE589828:HPI589829 HZA589828:HZE589829 IIW589828:IJA589829 ISS589828:ISW589829 JCO589828:JCS589829 JMK589828:JMO589829 JWG589828:JWK589829 KGC589828:KGG589829 KPY589828:KQC589829 KZU589828:KZY589829 LJQ589828:LJU589829 LTM589828:LTQ589829 MDI589828:MDM589829 MNE589828:MNI589829 MXA589828:MXE589829 NGW589828:NHA589829 NQS589828:NQW589829 OAO589828:OAS589829 OKK589828:OKO589829 OUG589828:OUK589829 PEC589828:PEG589829 PNY589828:POC589829 PXU589828:PXY589829 QHQ589828:QHU589829 QRM589828:QRQ589829 RBI589828:RBM589829 RLE589828:RLI589829 RVA589828:RVE589829 SEW589828:SFA589829 SOS589828:SOW589829 SYO589828:SYS589829 TIK589828:TIO589829 TSG589828:TSK589829 UCC589828:UCG589829 ULY589828:UMC589829 UVU589828:UVY589829 VFQ589828:VFU589829 VPM589828:VPQ589829 VZI589828:VZM589829 WJE589828:WJI589829 WTA589828:WTE589829 B655364:F655365 GO655364:GS655365 QK655364:QO655365 AAG655364:AAK655365 AKC655364:AKG655365 ATY655364:AUC655365 BDU655364:BDY655365 BNQ655364:BNU655365 BXM655364:BXQ655365 CHI655364:CHM655365 CRE655364:CRI655365 DBA655364:DBE655365 DKW655364:DLA655365 DUS655364:DUW655365 EEO655364:EES655365 EOK655364:EOO655365 EYG655364:EYK655365 FIC655364:FIG655365 FRY655364:FSC655365 GBU655364:GBY655365 GLQ655364:GLU655365 GVM655364:GVQ655365 HFI655364:HFM655365 HPE655364:HPI655365 HZA655364:HZE655365 IIW655364:IJA655365 ISS655364:ISW655365 JCO655364:JCS655365 JMK655364:JMO655365 JWG655364:JWK655365 KGC655364:KGG655365 KPY655364:KQC655365 KZU655364:KZY655365 LJQ655364:LJU655365 LTM655364:LTQ655365 MDI655364:MDM655365 MNE655364:MNI655365 MXA655364:MXE655365 NGW655364:NHA655365 NQS655364:NQW655365 OAO655364:OAS655365 OKK655364:OKO655365 OUG655364:OUK655365 PEC655364:PEG655365 PNY655364:POC655365 PXU655364:PXY655365 QHQ655364:QHU655365 QRM655364:QRQ655365 RBI655364:RBM655365 RLE655364:RLI655365 RVA655364:RVE655365 SEW655364:SFA655365 SOS655364:SOW655365 SYO655364:SYS655365 TIK655364:TIO655365 TSG655364:TSK655365 UCC655364:UCG655365 ULY655364:UMC655365 UVU655364:UVY655365 VFQ655364:VFU655365 VPM655364:VPQ655365 VZI655364:VZM655365 WJE655364:WJI655365 WTA655364:WTE655365 B720900:F720901 GO720900:GS720901 QK720900:QO720901 AAG720900:AAK720901 AKC720900:AKG720901 ATY720900:AUC720901 BDU720900:BDY720901 BNQ720900:BNU720901 BXM720900:BXQ720901 CHI720900:CHM720901 CRE720900:CRI720901 DBA720900:DBE720901 DKW720900:DLA720901 DUS720900:DUW720901 EEO720900:EES720901 EOK720900:EOO720901 EYG720900:EYK720901 FIC720900:FIG720901 FRY720900:FSC720901 GBU720900:GBY720901 GLQ720900:GLU720901 GVM720900:GVQ720901 HFI720900:HFM720901 HPE720900:HPI720901 HZA720900:HZE720901 IIW720900:IJA720901 ISS720900:ISW720901 JCO720900:JCS720901 JMK720900:JMO720901 JWG720900:JWK720901 KGC720900:KGG720901 KPY720900:KQC720901 KZU720900:KZY720901 LJQ720900:LJU720901 LTM720900:LTQ720901 MDI720900:MDM720901 MNE720900:MNI720901 MXA720900:MXE720901 NGW720900:NHA720901 NQS720900:NQW720901 OAO720900:OAS720901 OKK720900:OKO720901 OUG720900:OUK720901 PEC720900:PEG720901 PNY720900:POC720901 PXU720900:PXY720901 QHQ720900:QHU720901 QRM720900:QRQ720901 RBI720900:RBM720901 RLE720900:RLI720901 RVA720900:RVE720901 SEW720900:SFA720901 SOS720900:SOW720901 SYO720900:SYS720901 TIK720900:TIO720901 TSG720900:TSK720901 UCC720900:UCG720901 ULY720900:UMC720901 UVU720900:UVY720901 VFQ720900:VFU720901 VPM720900:VPQ720901 VZI720900:VZM720901 WJE720900:WJI720901 WTA720900:WTE720901 B786436:F786437 GO786436:GS786437 QK786436:QO786437 AAG786436:AAK786437 AKC786436:AKG786437 ATY786436:AUC786437 BDU786436:BDY786437 BNQ786436:BNU786437 BXM786436:BXQ786437 CHI786436:CHM786437 CRE786436:CRI786437 DBA786436:DBE786437 DKW786436:DLA786437 DUS786436:DUW786437 EEO786436:EES786437 EOK786436:EOO786437 EYG786436:EYK786437 FIC786436:FIG786437 FRY786436:FSC786437 GBU786436:GBY786437 GLQ786436:GLU786437 GVM786436:GVQ786437 HFI786436:HFM786437 HPE786436:HPI786437 HZA786436:HZE786437 IIW786436:IJA786437 ISS786436:ISW786437 JCO786436:JCS786437 JMK786436:JMO786437 JWG786436:JWK786437 KGC786436:KGG786437 KPY786436:KQC786437 KZU786436:KZY786437 LJQ786436:LJU786437 LTM786436:LTQ786437 MDI786436:MDM786437 MNE786436:MNI786437 MXA786436:MXE786437 NGW786436:NHA786437 NQS786436:NQW786437 OAO786436:OAS786437 OKK786436:OKO786437 OUG786436:OUK786437 PEC786436:PEG786437 PNY786436:POC786437 PXU786436:PXY786437 QHQ786436:QHU786437 QRM786436:QRQ786437 RBI786436:RBM786437 RLE786436:RLI786437 RVA786436:RVE786437 SEW786436:SFA786437 SOS786436:SOW786437 SYO786436:SYS786437 TIK786436:TIO786437 TSG786436:TSK786437 UCC786436:UCG786437 ULY786436:UMC786437 UVU786436:UVY786437 VFQ786436:VFU786437 VPM786436:VPQ786437 VZI786436:VZM786437 WJE786436:WJI786437 WTA786436:WTE786437 B851972:F851973 GO851972:GS851973 QK851972:QO851973 AAG851972:AAK851973 AKC851972:AKG851973 ATY851972:AUC851973 BDU851972:BDY851973 BNQ851972:BNU851973 BXM851972:BXQ851973 CHI851972:CHM851973 CRE851972:CRI851973 DBA851972:DBE851973 DKW851972:DLA851973 DUS851972:DUW851973 EEO851972:EES851973 EOK851972:EOO851973 EYG851972:EYK851973 FIC851972:FIG851973 FRY851972:FSC851973 GBU851972:GBY851973 GLQ851972:GLU851973 GVM851972:GVQ851973 HFI851972:HFM851973 HPE851972:HPI851973 HZA851972:HZE851973 IIW851972:IJA851973 ISS851972:ISW851973 JCO851972:JCS851973 JMK851972:JMO851973 JWG851972:JWK851973 KGC851972:KGG851973 KPY851972:KQC851973 KZU851972:KZY851973 LJQ851972:LJU851973 LTM851972:LTQ851973 MDI851972:MDM851973 MNE851972:MNI851973 MXA851972:MXE851973 NGW851972:NHA851973 NQS851972:NQW851973 OAO851972:OAS851973 OKK851972:OKO851973 OUG851972:OUK851973 PEC851972:PEG851973 PNY851972:POC851973 PXU851972:PXY851973 QHQ851972:QHU851973 QRM851972:QRQ851973 RBI851972:RBM851973 RLE851972:RLI851973 RVA851972:RVE851973 SEW851972:SFA851973 SOS851972:SOW851973 SYO851972:SYS851973 TIK851972:TIO851973 TSG851972:TSK851973 UCC851972:UCG851973 ULY851972:UMC851973 UVU851972:UVY851973 VFQ851972:VFU851973 VPM851972:VPQ851973 VZI851972:VZM851973 WJE851972:WJI851973 WTA851972:WTE851973 B917508:F917509 GO917508:GS917509 QK917508:QO917509 AAG917508:AAK917509 AKC917508:AKG917509 ATY917508:AUC917509 BDU917508:BDY917509 BNQ917508:BNU917509 BXM917508:BXQ917509 CHI917508:CHM917509 CRE917508:CRI917509 DBA917508:DBE917509 DKW917508:DLA917509 DUS917508:DUW917509 EEO917508:EES917509 EOK917508:EOO917509 EYG917508:EYK917509 FIC917508:FIG917509 FRY917508:FSC917509 GBU917508:GBY917509 GLQ917508:GLU917509 GVM917508:GVQ917509 HFI917508:HFM917509 HPE917508:HPI917509 HZA917508:HZE917509 IIW917508:IJA917509 ISS917508:ISW917509 JCO917508:JCS917509 JMK917508:JMO917509 JWG917508:JWK917509 KGC917508:KGG917509 KPY917508:KQC917509 KZU917508:KZY917509 LJQ917508:LJU917509 LTM917508:LTQ917509 MDI917508:MDM917509 MNE917508:MNI917509 MXA917508:MXE917509 NGW917508:NHA917509 NQS917508:NQW917509 OAO917508:OAS917509 OKK917508:OKO917509 OUG917508:OUK917509 PEC917508:PEG917509 PNY917508:POC917509 PXU917508:PXY917509 QHQ917508:QHU917509 QRM917508:QRQ917509 RBI917508:RBM917509 RLE917508:RLI917509 RVA917508:RVE917509 SEW917508:SFA917509 SOS917508:SOW917509 SYO917508:SYS917509 TIK917508:TIO917509 TSG917508:TSK917509 UCC917508:UCG917509 ULY917508:UMC917509 UVU917508:UVY917509 VFQ917508:VFU917509 VPM917508:VPQ917509 VZI917508:VZM917509 WJE917508:WJI917509 WTA917508:WTE917509 B983044:F983045 GO983044:GS983045 QK983044:QO983045 AAG983044:AAK983045 AKC983044:AKG983045 ATY983044:AUC983045 BDU983044:BDY983045 BNQ983044:BNU983045 BXM983044:BXQ983045 CHI983044:CHM983045 CRE983044:CRI983045 DBA983044:DBE983045 DKW983044:DLA983045 DUS983044:DUW983045 EEO983044:EES983045 EOK983044:EOO983045 EYG983044:EYK983045 FIC983044:FIG983045 FRY983044:FSC983045 GBU983044:GBY983045 GLQ983044:GLU983045 GVM983044:GVQ983045 HFI983044:HFM983045 HPE983044:HPI983045 HZA983044:HZE983045 IIW983044:IJA983045 ISS983044:ISW983045 JCO983044:JCS983045 JMK983044:JMO983045 JWG983044:JWK983045 KGC983044:KGG983045 KPY983044:KQC983045 KZU983044:KZY983045 LJQ983044:LJU983045 LTM983044:LTQ983045 MDI983044:MDM983045 MNE983044:MNI983045 MXA983044:MXE983045 NGW983044:NHA983045 NQS983044:NQW983045 OAO983044:OAS983045 OKK983044:OKO983045 OUG983044:OUK983045 PEC983044:PEG983045 PNY983044:POC983045 PXU983044:PXY983045 QHQ983044:QHU983045 QRM983044:QRQ983045 RBI983044:RBM983045 RLE983044:RLI983045 RVA983044:RVE983045 SEW983044:SFA983045 SOS983044:SOW983045 SYO983044:SYS983045 TIK983044:TIO983045 TSG983044:TSK983045 UCC983044:UCG983045 ULY983044:UMC983045 UVU983044:UVY983045 VFQ983044:VFU983045 VPM983044:VPQ983045 VZI983044:VZM983045 WJE983044:WJI983045 WTA983044:WTE983045 WTA5:WTE5 WJE5:WJI5 VZI5:VZM5 VPM5:VPQ5 VFQ5:VFU5 UVU5:UVY5 ULY5:UMC5 UCC5:UCG5 TSG5:TSK5 TIK5:TIO5 SYO5:SYS5 SOS5:SOW5 SEW5:SFA5 RVA5:RVE5 RLE5:RLI5 RBI5:RBM5 QRM5:QRQ5 QHQ5:QHU5 PXU5:PXY5 PNY5:POC5 PEC5:PEG5 OUG5:OUK5 OKK5:OKO5 OAO5:OAS5 NQS5:NQW5 NGW5:NHA5 MXA5:MXE5 MNE5:MNI5 MDI5:MDM5 LTM5:LTQ5 LJQ5:LJU5 KZU5:KZY5 KPY5:KQC5 KGC5:KGG5 JWG5:JWK5 JMK5:JMO5 JCO5:JCS5 ISS5:ISW5 IIW5:IJA5 HZA5:HZE5 HPE5:HPI5 HFI5:HFM5 GVM5:GVQ5 GLQ5:GLU5 GBU5:GBY5 FRY5:FSC5 FIC5:FIG5 EYG5:EYK5 EOK5:EOO5 EEO5:EES5 DUS5:DUW5 DKW5:DLA5 DBA5:DBE5 CRE5:CRI5 CHI5:CHM5 BXM5:BXQ5 BNQ5:BNU5 BDU5:BDY5 ATY5:AUC5 AKC5:AKG5 AAG5:AAK5 QK5:QO5 GO5:GS5 B5:F5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6:G6 B16:G17 B7:F7 B8:F8 B9:F9 B10:F10 B11:F11 B12:F12 B13:F13 B14:F14 B15:F15 B27:G29 B18:F18 B19:F19 B20:F20 B21:F21 B22:F22 B23:F23 B24:F24 B25:F25 B26:F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topLeftCell="A31" zoomScale="71" zoomScaleNormal="65" workbookViewId="0">
      <selection activeCell="A64" sqref="A64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225" t="s">
        <v>517</v>
      </c>
      <c r="B1" s="226"/>
      <c r="C1" s="226"/>
      <c r="D1" s="226"/>
      <c r="E1" s="226"/>
      <c r="F1" s="226"/>
    </row>
    <row r="2" spans="1:6" ht="20.100000000000001" customHeight="1" x14ac:dyDescent="0.25">
      <c r="A2" s="227" t="str">
        <f>'[2]Formato 1'!A2</f>
        <v>NOMBRE DEL ENTE PÚBLICO (a)</v>
      </c>
      <c r="B2" s="228"/>
      <c r="C2" s="228"/>
      <c r="D2" s="228"/>
      <c r="E2" s="228"/>
      <c r="F2" s="229"/>
    </row>
    <row r="3" spans="1:6" ht="29.25" customHeight="1" x14ac:dyDescent="0.25">
      <c r="A3" s="230" t="s">
        <v>525</v>
      </c>
      <c r="B3" s="231"/>
      <c r="C3" s="231"/>
      <c r="D3" s="231"/>
      <c r="E3" s="231"/>
      <c r="F3" s="232"/>
    </row>
    <row r="4" spans="1:6" ht="35.25" customHeight="1" x14ac:dyDescent="0.25">
      <c r="A4" s="35" t="s">
        <v>412</v>
      </c>
      <c r="B4" s="2" t="s">
        <v>444</v>
      </c>
      <c r="C4" s="5" t="s">
        <v>445</v>
      </c>
      <c r="D4" s="5" t="s">
        <v>446</v>
      </c>
      <c r="E4" s="5" t="s">
        <v>447</v>
      </c>
      <c r="F4" s="5" t="s">
        <v>448</v>
      </c>
    </row>
    <row r="5" spans="1:6" ht="12.75" customHeight="1" x14ac:dyDescent="0.25">
      <c r="A5" s="37" t="s">
        <v>449</v>
      </c>
      <c r="B5" s="38"/>
      <c r="C5" s="38"/>
      <c r="D5" s="38"/>
      <c r="E5" s="38"/>
      <c r="F5" s="38"/>
    </row>
    <row r="6" spans="1:6" ht="30" x14ac:dyDescent="0.25">
      <c r="A6" s="39" t="s">
        <v>450</v>
      </c>
      <c r="B6" s="40"/>
      <c r="C6" s="40"/>
      <c r="D6" s="40"/>
      <c r="E6" s="40"/>
      <c r="F6" s="40"/>
    </row>
    <row r="7" spans="1:6" ht="15" x14ac:dyDescent="0.25">
      <c r="A7" s="39" t="s">
        <v>451</v>
      </c>
      <c r="B7" s="40"/>
      <c r="C7" s="40"/>
      <c r="D7" s="40"/>
      <c r="E7" s="40"/>
      <c r="F7" s="40"/>
    </row>
    <row r="8" spans="1:6" ht="15" x14ac:dyDescent="0.25">
      <c r="A8" s="41"/>
      <c r="B8" s="40"/>
      <c r="C8" s="40"/>
      <c r="D8" s="40"/>
      <c r="E8" s="40"/>
      <c r="F8" s="40"/>
    </row>
    <row r="9" spans="1:6" ht="15" x14ac:dyDescent="0.25">
      <c r="A9" s="42" t="s">
        <v>452</v>
      </c>
      <c r="B9" s="40"/>
      <c r="C9" s="40"/>
      <c r="D9" s="40"/>
      <c r="E9" s="40"/>
      <c r="F9" s="40"/>
    </row>
    <row r="10" spans="1:6" ht="15" x14ac:dyDescent="0.25">
      <c r="A10" s="39" t="s">
        <v>453</v>
      </c>
      <c r="B10" s="43"/>
      <c r="C10" s="43"/>
      <c r="D10" s="43"/>
      <c r="E10" s="43"/>
      <c r="F10" s="43"/>
    </row>
    <row r="11" spans="1:6" ht="15" x14ac:dyDescent="0.25">
      <c r="A11" s="23" t="s">
        <v>454</v>
      </c>
      <c r="B11" s="43"/>
      <c r="C11" s="43"/>
      <c r="D11" s="43"/>
      <c r="E11" s="43"/>
      <c r="F11" s="43"/>
    </row>
    <row r="12" spans="1:6" ht="15" x14ac:dyDescent="0.25">
      <c r="A12" s="23" t="s">
        <v>455</v>
      </c>
      <c r="B12" s="43"/>
      <c r="C12" s="43"/>
      <c r="D12" s="43"/>
      <c r="E12" s="43"/>
      <c r="F12" s="43"/>
    </row>
    <row r="13" spans="1:6" ht="15" x14ac:dyDescent="0.25">
      <c r="A13" s="23" t="s">
        <v>456</v>
      </c>
      <c r="B13" s="43"/>
      <c r="C13" s="43"/>
      <c r="D13" s="43"/>
      <c r="E13" s="43"/>
      <c r="F13" s="43"/>
    </row>
    <row r="14" spans="1:6" ht="15" x14ac:dyDescent="0.25">
      <c r="A14" s="39" t="s">
        <v>457</v>
      </c>
      <c r="B14" s="43"/>
      <c r="C14" s="43"/>
      <c r="D14" s="43"/>
      <c r="E14" s="43"/>
      <c r="F14" s="43"/>
    </row>
    <row r="15" spans="1:6" ht="15" x14ac:dyDescent="0.25">
      <c r="A15" s="23" t="s">
        <v>454</v>
      </c>
      <c r="B15" s="43"/>
      <c r="C15" s="43"/>
      <c r="D15" s="43"/>
      <c r="E15" s="43"/>
      <c r="F15" s="43"/>
    </row>
    <row r="16" spans="1:6" ht="15" x14ac:dyDescent="0.25">
      <c r="A16" s="23" t="s">
        <v>455</v>
      </c>
      <c r="B16" s="44"/>
      <c r="C16" s="44"/>
      <c r="D16" s="44"/>
      <c r="E16" s="44"/>
      <c r="F16" s="44"/>
    </row>
    <row r="17" spans="1:6" ht="15" x14ac:dyDescent="0.25">
      <c r="A17" s="23" t="s">
        <v>456</v>
      </c>
      <c r="B17" s="45"/>
      <c r="C17" s="45"/>
      <c r="D17" s="45"/>
      <c r="E17" s="45"/>
      <c r="F17" s="45"/>
    </row>
    <row r="18" spans="1:6" ht="15" x14ac:dyDescent="0.25">
      <c r="A18" s="39" t="s">
        <v>458</v>
      </c>
      <c r="B18" s="45"/>
      <c r="C18" s="45"/>
      <c r="D18" s="45"/>
      <c r="E18" s="45"/>
      <c r="F18" s="45"/>
    </row>
    <row r="19" spans="1:6" ht="15" x14ac:dyDescent="0.25">
      <c r="A19" s="39" t="s">
        <v>459</v>
      </c>
      <c r="B19" s="45"/>
      <c r="C19" s="45"/>
      <c r="D19" s="45"/>
      <c r="E19" s="45"/>
      <c r="F19" s="45"/>
    </row>
    <row r="20" spans="1:6" ht="15" x14ac:dyDescent="0.25">
      <c r="A20" s="39" t="s">
        <v>502</v>
      </c>
      <c r="B20" s="46"/>
      <c r="C20" s="46"/>
      <c r="D20" s="46"/>
      <c r="E20" s="46"/>
      <c r="F20" s="46"/>
    </row>
    <row r="21" spans="1:6" ht="30" x14ac:dyDescent="0.25">
      <c r="A21" s="39" t="s">
        <v>503</v>
      </c>
      <c r="B21" s="46"/>
      <c r="C21" s="46"/>
      <c r="D21" s="46"/>
      <c r="E21" s="46"/>
      <c r="F21" s="46"/>
    </row>
    <row r="22" spans="1:6" ht="15" x14ac:dyDescent="0.25">
      <c r="A22" s="39" t="s">
        <v>460</v>
      </c>
      <c r="B22" s="46"/>
      <c r="C22" s="46"/>
      <c r="D22" s="46"/>
      <c r="E22" s="46"/>
      <c r="F22" s="46"/>
    </row>
    <row r="23" spans="1:6" ht="15" x14ac:dyDescent="0.25">
      <c r="A23" s="39" t="s">
        <v>461</v>
      </c>
      <c r="B23" s="46"/>
      <c r="C23" s="46"/>
      <c r="D23" s="46"/>
      <c r="E23" s="46"/>
      <c r="F23" s="46"/>
    </row>
    <row r="24" spans="1:6" ht="15" x14ac:dyDescent="0.25">
      <c r="A24" s="39" t="s">
        <v>462</v>
      </c>
      <c r="B24" s="47"/>
      <c r="C24" s="47"/>
      <c r="D24" s="47"/>
      <c r="E24" s="47"/>
      <c r="F24" s="47"/>
    </row>
    <row r="25" spans="1:6" ht="15" x14ac:dyDescent="0.25">
      <c r="A25" s="39" t="s">
        <v>463</v>
      </c>
      <c r="B25" s="47"/>
      <c r="C25" s="47"/>
      <c r="D25" s="47"/>
      <c r="E25" s="47"/>
      <c r="F25" s="47"/>
    </row>
    <row r="26" spans="1:6" ht="15" x14ac:dyDescent="0.25">
      <c r="A26" s="41"/>
      <c r="B26" s="48"/>
      <c r="C26" s="48"/>
      <c r="D26" s="48"/>
      <c r="E26" s="48"/>
      <c r="F26" s="48"/>
    </row>
    <row r="27" spans="1:6" ht="15" x14ac:dyDescent="0.25">
      <c r="A27" s="42" t="s">
        <v>464</v>
      </c>
      <c r="B27" s="49"/>
      <c r="C27" s="49"/>
      <c r="D27" s="49"/>
      <c r="E27" s="49"/>
      <c r="F27" s="49"/>
    </row>
    <row r="28" spans="1:6" ht="15" x14ac:dyDescent="0.25">
      <c r="A28" s="39" t="s">
        <v>465</v>
      </c>
      <c r="B28" s="25"/>
      <c r="C28" s="25"/>
      <c r="D28" s="25"/>
      <c r="E28" s="25"/>
      <c r="F28" s="25"/>
    </row>
    <row r="29" spans="1:6" ht="15" x14ac:dyDescent="0.25">
      <c r="A29" s="50"/>
      <c r="B29" s="10"/>
      <c r="C29" s="10"/>
      <c r="D29" s="10"/>
      <c r="E29" s="10"/>
      <c r="F29" s="10"/>
    </row>
    <row r="30" spans="1:6" ht="15" x14ac:dyDescent="0.25">
      <c r="A30" s="51" t="s">
        <v>466</v>
      </c>
      <c r="B30" s="10"/>
      <c r="C30" s="10"/>
      <c r="D30" s="10"/>
      <c r="E30" s="10"/>
      <c r="F30" s="10"/>
    </row>
    <row r="31" spans="1:6" ht="15" x14ac:dyDescent="0.25">
      <c r="A31" s="52" t="s">
        <v>453</v>
      </c>
      <c r="B31" s="25"/>
      <c r="C31" s="25"/>
      <c r="D31" s="25"/>
      <c r="E31" s="25"/>
      <c r="F31" s="25"/>
    </row>
    <row r="32" spans="1:6" ht="15" x14ac:dyDescent="0.25">
      <c r="A32" s="52" t="s">
        <v>457</v>
      </c>
      <c r="B32" s="25"/>
      <c r="C32" s="25"/>
      <c r="D32" s="25"/>
      <c r="E32" s="25"/>
      <c r="F32" s="25"/>
    </row>
    <row r="33" spans="1:6" ht="15" x14ac:dyDescent="0.25">
      <c r="A33" s="52" t="s">
        <v>467</v>
      </c>
      <c r="B33" s="25"/>
      <c r="C33" s="25"/>
      <c r="D33" s="25"/>
      <c r="E33" s="25"/>
      <c r="F33" s="25"/>
    </row>
    <row r="34" spans="1:6" ht="15" x14ac:dyDescent="0.25">
      <c r="A34" s="50"/>
      <c r="B34" s="10"/>
      <c r="C34" s="10"/>
      <c r="D34" s="10"/>
      <c r="E34" s="10"/>
      <c r="F34" s="10"/>
    </row>
    <row r="35" spans="1:6" ht="15" x14ac:dyDescent="0.25">
      <c r="A35" s="51" t="s">
        <v>468</v>
      </c>
      <c r="B35" s="10"/>
      <c r="C35" s="10"/>
      <c r="D35" s="10"/>
      <c r="E35" s="10"/>
      <c r="F35" s="10"/>
    </row>
    <row r="36" spans="1:6" ht="15" x14ac:dyDescent="0.25">
      <c r="A36" s="52" t="s">
        <v>469</v>
      </c>
      <c r="B36" s="10"/>
      <c r="C36" s="10"/>
      <c r="D36" s="10"/>
      <c r="E36" s="10"/>
      <c r="F36" s="10"/>
    </row>
    <row r="37" spans="1:6" ht="15" x14ac:dyDescent="0.25">
      <c r="A37" s="52" t="s">
        <v>470</v>
      </c>
      <c r="B37" s="10"/>
      <c r="C37" s="10"/>
      <c r="D37" s="10"/>
      <c r="E37" s="10"/>
      <c r="F37" s="10"/>
    </row>
    <row r="38" spans="1:6" ht="15" x14ac:dyDescent="0.25">
      <c r="A38" s="52" t="s">
        <v>471</v>
      </c>
      <c r="B38" s="10"/>
      <c r="C38" s="10"/>
      <c r="D38" s="10"/>
      <c r="E38" s="10"/>
      <c r="F38" s="10"/>
    </row>
    <row r="39" spans="1:6" ht="15" x14ac:dyDescent="0.25">
      <c r="A39" s="50"/>
      <c r="B39" s="10"/>
      <c r="C39" s="10"/>
      <c r="D39" s="10"/>
      <c r="E39" s="10"/>
      <c r="F39" s="10"/>
    </row>
    <row r="40" spans="1:6" ht="15" x14ac:dyDescent="0.25">
      <c r="A40" s="51" t="s">
        <v>472</v>
      </c>
      <c r="B40" s="10"/>
      <c r="C40" s="10"/>
      <c r="D40" s="10"/>
      <c r="E40" s="10"/>
      <c r="F40" s="10"/>
    </row>
    <row r="41" spans="1:6" ht="15" x14ac:dyDescent="0.25">
      <c r="A41" s="50"/>
      <c r="B41" s="10"/>
      <c r="C41" s="10"/>
      <c r="D41" s="10"/>
      <c r="E41" s="10"/>
      <c r="F41" s="10"/>
    </row>
    <row r="42" spans="1:6" ht="15" x14ac:dyDescent="0.25">
      <c r="A42" s="51" t="s">
        <v>473</v>
      </c>
      <c r="B42" s="10"/>
      <c r="C42" s="10"/>
      <c r="D42" s="10"/>
      <c r="E42" s="10"/>
      <c r="F42" s="10"/>
    </row>
    <row r="43" spans="1:6" ht="15" x14ac:dyDescent="0.25">
      <c r="A43" s="52" t="s">
        <v>474</v>
      </c>
      <c r="B43" s="25"/>
      <c r="C43" s="25"/>
      <c r="D43" s="25"/>
      <c r="E43" s="25"/>
      <c r="F43" s="25"/>
    </row>
    <row r="44" spans="1:6" ht="15" x14ac:dyDescent="0.25">
      <c r="A44" s="52" t="s">
        <v>475</v>
      </c>
      <c r="B44" s="25"/>
      <c r="C44" s="25"/>
      <c r="D44" s="25"/>
      <c r="E44" s="25"/>
      <c r="F44" s="25"/>
    </row>
    <row r="45" spans="1:6" ht="15" x14ac:dyDescent="0.25">
      <c r="A45" s="52" t="s">
        <v>476</v>
      </c>
      <c r="B45" s="25"/>
      <c r="C45" s="25"/>
      <c r="D45" s="25"/>
      <c r="E45" s="25"/>
      <c r="F45" s="25"/>
    </row>
    <row r="46" spans="1:6" ht="15" x14ac:dyDescent="0.25">
      <c r="A46" s="50"/>
      <c r="B46" s="10"/>
      <c r="C46" s="10"/>
      <c r="D46" s="10"/>
      <c r="E46" s="10"/>
      <c r="F46" s="10"/>
    </row>
    <row r="47" spans="1:6" ht="30" x14ac:dyDescent="0.25">
      <c r="A47" s="51" t="s">
        <v>504</v>
      </c>
      <c r="B47" s="10"/>
      <c r="C47" s="10"/>
      <c r="D47" s="10"/>
      <c r="E47" s="10"/>
      <c r="F47" s="10"/>
    </row>
    <row r="48" spans="1:6" ht="15" x14ac:dyDescent="0.25">
      <c r="A48" s="52" t="s">
        <v>475</v>
      </c>
      <c r="B48" s="25"/>
      <c r="C48" s="25"/>
      <c r="D48" s="25"/>
      <c r="E48" s="25"/>
      <c r="F48" s="25"/>
    </row>
    <row r="49" spans="1:6" ht="15" x14ac:dyDescent="0.25">
      <c r="A49" s="52" t="s">
        <v>476</v>
      </c>
      <c r="B49" s="25"/>
      <c r="C49" s="25"/>
      <c r="D49" s="25"/>
      <c r="E49" s="25"/>
      <c r="F49" s="25"/>
    </row>
    <row r="50" spans="1:6" ht="15" x14ac:dyDescent="0.25">
      <c r="A50" s="50"/>
      <c r="B50" s="10"/>
      <c r="C50" s="10"/>
      <c r="D50" s="10"/>
      <c r="E50" s="10"/>
      <c r="F50" s="10"/>
    </row>
    <row r="51" spans="1:6" ht="15" x14ac:dyDescent="0.25">
      <c r="A51" s="51" t="s">
        <v>477</v>
      </c>
      <c r="B51" s="10"/>
      <c r="C51" s="10"/>
      <c r="D51" s="10"/>
      <c r="E51" s="10"/>
      <c r="F51" s="10"/>
    </row>
    <row r="52" spans="1:6" ht="15" x14ac:dyDescent="0.25">
      <c r="A52" s="52" t="s">
        <v>475</v>
      </c>
      <c r="B52" s="25"/>
      <c r="C52" s="25"/>
      <c r="D52" s="25"/>
      <c r="E52" s="25"/>
      <c r="F52" s="25"/>
    </row>
    <row r="53" spans="1:6" ht="15" x14ac:dyDescent="0.25">
      <c r="A53" s="52" t="s">
        <v>476</v>
      </c>
      <c r="B53" s="25"/>
      <c r="C53" s="25"/>
      <c r="D53" s="25"/>
      <c r="E53" s="25"/>
      <c r="F53" s="25"/>
    </row>
    <row r="54" spans="1:6" ht="15" x14ac:dyDescent="0.25">
      <c r="A54" s="52" t="s">
        <v>478</v>
      </c>
      <c r="B54" s="25"/>
      <c r="C54" s="25"/>
      <c r="D54" s="25"/>
      <c r="E54" s="25"/>
      <c r="F54" s="25"/>
    </row>
    <row r="55" spans="1:6" ht="15" x14ac:dyDescent="0.25">
      <c r="A55" s="50"/>
      <c r="B55" s="10"/>
      <c r="C55" s="10"/>
      <c r="D55" s="10"/>
      <c r="E55" s="10"/>
      <c r="F55" s="10"/>
    </row>
    <row r="56" spans="1:6" ht="44.25" customHeight="1" x14ac:dyDescent="0.25">
      <c r="A56" s="51" t="s">
        <v>479</v>
      </c>
      <c r="B56" s="10"/>
      <c r="C56" s="10"/>
      <c r="D56" s="10"/>
      <c r="E56" s="10"/>
      <c r="F56" s="10"/>
    </row>
    <row r="57" spans="1:6" ht="20.100000000000001" customHeight="1" x14ac:dyDescent="0.25">
      <c r="A57" s="52" t="s">
        <v>475</v>
      </c>
      <c r="B57" s="25"/>
      <c r="C57" s="25"/>
      <c r="D57" s="25"/>
      <c r="E57" s="25"/>
      <c r="F57" s="25"/>
    </row>
    <row r="58" spans="1:6" ht="20.100000000000001" customHeight="1" x14ac:dyDescent="0.25">
      <c r="A58" s="52" t="s">
        <v>476</v>
      </c>
      <c r="B58" s="25"/>
      <c r="C58" s="25"/>
      <c r="D58" s="25"/>
      <c r="E58" s="25"/>
      <c r="F58" s="25"/>
    </row>
    <row r="59" spans="1:6" ht="20.100000000000001" customHeight="1" x14ac:dyDescent="0.25">
      <c r="A59" s="50"/>
      <c r="B59" s="10"/>
      <c r="C59" s="10"/>
      <c r="D59" s="10"/>
      <c r="E59" s="10"/>
      <c r="F59" s="10"/>
    </row>
    <row r="60" spans="1:6" ht="20.100000000000001" customHeight="1" x14ac:dyDescent="0.25">
      <c r="A60" s="51" t="s">
        <v>480</v>
      </c>
      <c r="B60" s="10"/>
      <c r="C60" s="10"/>
      <c r="D60" s="10"/>
      <c r="E60" s="10"/>
      <c r="F60" s="10"/>
    </row>
    <row r="61" spans="1:6" ht="20.100000000000001" customHeight="1" x14ac:dyDescent="0.25">
      <c r="A61" s="52" t="s">
        <v>481</v>
      </c>
      <c r="B61" s="53"/>
      <c r="C61" s="53"/>
      <c r="D61" s="53"/>
      <c r="E61" s="53"/>
      <c r="F61" s="53"/>
    </row>
    <row r="62" spans="1:6" ht="20.100000000000001" customHeight="1" x14ac:dyDescent="0.25">
      <c r="A62" s="52" t="s">
        <v>482</v>
      </c>
      <c r="B62" s="54"/>
      <c r="C62" s="54"/>
      <c r="D62" s="54"/>
      <c r="E62" s="54"/>
      <c r="F62" s="54"/>
    </row>
    <row r="63" spans="1:6" ht="20.100000000000001" customHeight="1" x14ac:dyDescent="0.25">
      <c r="A63" s="50"/>
      <c r="B63" s="53"/>
      <c r="C63" s="53"/>
      <c r="D63" s="53"/>
      <c r="E63" s="53"/>
      <c r="F63" s="53"/>
    </row>
    <row r="64" spans="1:6" ht="20.100000000000001" customHeight="1" x14ac:dyDescent="0.25">
      <c r="A64" s="51" t="s">
        <v>483</v>
      </c>
      <c r="B64" s="53"/>
      <c r="C64" s="53"/>
      <c r="D64" s="53"/>
      <c r="E64" s="53"/>
      <c r="F64" s="53"/>
    </row>
    <row r="65" spans="1:6" ht="20.100000000000001" customHeight="1" x14ac:dyDescent="0.25">
      <c r="A65" s="52" t="s">
        <v>484</v>
      </c>
      <c r="B65" s="53"/>
      <c r="C65" s="53"/>
      <c r="D65" s="53"/>
      <c r="E65" s="53"/>
      <c r="F65" s="53"/>
    </row>
    <row r="66" spans="1:6" ht="20.100000000000001" customHeight="1" x14ac:dyDescent="0.25">
      <c r="A66" s="52" t="s">
        <v>485</v>
      </c>
      <c r="B66" s="50"/>
      <c r="C66" s="10"/>
      <c r="D66" s="50"/>
      <c r="E66" s="50"/>
      <c r="F66" s="50"/>
    </row>
    <row r="67" spans="1:6" ht="20.100000000000001" customHeight="1" x14ac:dyDescent="0.25">
      <c r="A67" s="11"/>
      <c r="B67" s="11"/>
      <c r="C67" s="11"/>
      <c r="D67" s="11"/>
      <c r="E67" s="11"/>
      <c r="F67" s="1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110" workbookViewId="0">
      <selection activeCell="A7" sqref="A7:A8"/>
    </sheetView>
  </sheetViews>
  <sheetFormatPr baseColWidth="10" defaultColWidth="11" defaultRowHeight="14.25" x14ac:dyDescent="0.2"/>
  <cols>
    <col min="1" max="1" width="58" style="55" bestFit="1" customWidth="1"/>
    <col min="2" max="2" width="23.140625" style="55" customWidth="1"/>
    <col min="3" max="4" width="15.7109375" style="55" customWidth="1"/>
    <col min="5" max="5" width="19" style="55" customWidth="1"/>
    <col min="6" max="6" width="20.7109375" style="55" customWidth="1"/>
    <col min="7" max="7" width="15.7109375" style="55" customWidth="1"/>
    <col min="8" max="8" width="22.28515625" style="55" customWidth="1"/>
    <col min="9" max="16384" width="11" style="55"/>
  </cols>
  <sheetData>
    <row r="1" spans="1:8" ht="40.9" customHeight="1" x14ac:dyDescent="0.2">
      <c r="A1" s="200" t="s">
        <v>121</v>
      </c>
      <c r="B1" s="201"/>
      <c r="C1" s="201"/>
      <c r="D1" s="201"/>
      <c r="E1" s="201"/>
      <c r="F1" s="201"/>
      <c r="G1" s="201"/>
      <c r="H1" s="202"/>
    </row>
    <row r="2" spans="1:8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7"/>
      <c r="H2" s="58"/>
    </row>
    <row r="3" spans="1:8" ht="15" customHeight="1" x14ac:dyDescent="0.2">
      <c r="A3" s="59" t="s">
        <v>122</v>
      </c>
      <c r="B3" s="60"/>
      <c r="C3" s="60"/>
      <c r="D3" s="60"/>
      <c r="E3" s="60"/>
      <c r="F3" s="60"/>
      <c r="G3" s="60"/>
      <c r="H3" s="61"/>
    </row>
    <row r="4" spans="1:8" ht="15" customHeight="1" x14ac:dyDescent="0.2">
      <c r="A4" s="59" t="str">
        <f>'Formato 1'!A4</f>
        <v>AL 31 DE DICIEMBRE DE 2024  Y AL 31 DE DICIEMBRE DEL 2025</v>
      </c>
      <c r="B4" s="60"/>
      <c r="C4" s="60"/>
      <c r="D4" s="60"/>
      <c r="E4" s="60"/>
      <c r="F4" s="60"/>
      <c r="G4" s="60"/>
      <c r="H4" s="61"/>
    </row>
    <row r="5" spans="1:8" x14ac:dyDescent="0.2">
      <c r="A5" s="62" t="s">
        <v>2</v>
      </c>
      <c r="B5" s="63"/>
      <c r="C5" s="63"/>
      <c r="D5" s="63"/>
      <c r="E5" s="63"/>
      <c r="F5" s="63"/>
      <c r="G5" s="63"/>
      <c r="H5" s="64"/>
    </row>
    <row r="6" spans="1:8" ht="65.25" customHeight="1" x14ac:dyDescent="0.2">
      <c r="A6" s="65" t="s">
        <v>123</v>
      </c>
      <c r="B6" s="66" t="s">
        <v>535</v>
      </c>
      <c r="C6" s="65" t="s">
        <v>124</v>
      </c>
      <c r="D6" s="65" t="s">
        <v>125</v>
      </c>
      <c r="E6" s="65" t="s">
        <v>126</v>
      </c>
      <c r="F6" s="65" t="s">
        <v>127</v>
      </c>
      <c r="G6" s="65" t="s">
        <v>128</v>
      </c>
      <c r="H6" s="67" t="s">
        <v>129</v>
      </c>
    </row>
    <row r="7" spans="1:8" x14ac:dyDescent="0.2">
      <c r="A7" s="68"/>
      <c r="B7" s="69"/>
      <c r="C7" s="69"/>
      <c r="D7" s="69"/>
      <c r="E7" s="69"/>
      <c r="F7" s="69"/>
      <c r="G7" s="69"/>
      <c r="H7" s="69"/>
    </row>
    <row r="8" spans="1:8" x14ac:dyDescent="0.2">
      <c r="A8" s="70" t="s">
        <v>130</v>
      </c>
      <c r="B8" s="71">
        <f t="shared" ref="B8:H8" si="0">B9+B13</f>
        <v>0</v>
      </c>
      <c r="C8" s="71">
        <f t="shared" si="0"/>
        <v>0</v>
      </c>
      <c r="D8" s="71">
        <f t="shared" si="0"/>
        <v>0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71">
        <f t="shared" si="0"/>
        <v>0</v>
      </c>
    </row>
    <row r="9" spans="1:8" ht="15.75" customHeight="1" x14ac:dyDescent="0.2">
      <c r="A9" s="72" t="s">
        <v>131</v>
      </c>
      <c r="B9" s="73">
        <f t="shared" ref="B9:H9" si="1">SUM(B10:B12)</f>
        <v>0</v>
      </c>
      <c r="C9" s="73">
        <f t="shared" si="1"/>
        <v>0</v>
      </c>
      <c r="D9" s="73">
        <f t="shared" si="1"/>
        <v>0</v>
      </c>
      <c r="E9" s="73">
        <f t="shared" si="1"/>
        <v>0</v>
      </c>
      <c r="F9" s="73">
        <f t="shared" si="1"/>
        <v>0</v>
      </c>
      <c r="G9" s="73">
        <f t="shared" si="1"/>
        <v>0</v>
      </c>
      <c r="H9" s="73">
        <f t="shared" si="1"/>
        <v>0</v>
      </c>
    </row>
    <row r="10" spans="1:8" ht="17.25" customHeight="1" x14ac:dyDescent="0.2">
      <c r="A10" s="74" t="s">
        <v>132</v>
      </c>
      <c r="B10" s="75">
        <v>0</v>
      </c>
      <c r="C10" s="75">
        <v>0</v>
      </c>
      <c r="D10" s="75">
        <v>0</v>
      </c>
      <c r="E10" s="76">
        <v>0</v>
      </c>
      <c r="F10" s="76">
        <v>0</v>
      </c>
      <c r="G10" s="76">
        <v>0</v>
      </c>
      <c r="H10" s="76">
        <v>0</v>
      </c>
    </row>
    <row r="11" spans="1:8" x14ac:dyDescent="0.2">
      <c r="A11" s="74" t="s">
        <v>133</v>
      </c>
      <c r="B11" s="75">
        <v>0</v>
      </c>
      <c r="C11" s="75">
        <v>0</v>
      </c>
      <c r="D11" s="75">
        <v>0</v>
      </c>
      <c r="E11" s="76">
        <v>0</v>
      </c>
      <c r="F11" s="76">
        <v>0</v>
      </c>
      <c r="G11" s="73">
        <v>0</v>
      </c>
      <c r="H11" s="73">
        <v>0</v>
      </c>
    </row>
    <row r="12" spans="1:8" ht="16.5" customHeight="1" x14ac:dyDescent="0.2">
      <c r="A12" s="74" t="s">
        <v>134</v>
      </c>
      <c r="B12" s="75">
        <v>0</v>
      </c>
      <c r="C12" s="75">
        <v>0</v>
      </c>
      <c r="D12" s="75">
        <v>0</v>
      </c>
      <c r="E12" s="76">
        <v>0</v>
      </c>
      <c r="F12" s="76">
        <v>0</v>
      </c>
      <c r="G12" s="73">
        <v>0</v>
      </c>
      <c r="H12" s="73">
        <v>0</v>
      </c>
    </row>
    <row r="13" spans="1:8" x14ac:dyDescent="0.2">
      <c r="A13" s="72" t="s">
        <v>135</v>
      </c>
      <c r="B13" s="73">
        <f t="shared" ref="B13:H13" si="2">SUM(B14:B16)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</row>
    <row r="14" spans="1:8" x14ac:dyDescent="0.2">
      <c r="A14" s="74" t="s">
        <v>136</v>
      </c>
      <c r="B14" s="75">
        <v>0</v>
      </c>
      <c r="C14" s="75">
        <v>0</v>
      </c>
      <c r="D14" s="75">
        <v>0</v>
      </c>
      <c r="E14" s="76">
        <v>0</v>
      </c>
      <c r="F14" s="76">
        <v>0</v>
      </c>
      <c r="G14" s="73">
        <v>0</v>
      </c>
      <c r="H14" s="73">
        <v>0</v>
      </c>
    </row>
    <row r="15" spans="1:8" ht="15" customHeight="1" x14ac:dyDescent="0.2">
      <c r="A15" s="74" t="s">
        <v>137</v>
      </c>
      <c r="B15" s="75">
        <v>0</v>
      </c>
      <c r="C15" s="75">
        <v>0</v>
      </c>
      <c r="D15" s="75">
        <v>0</v>
      </c>
      <c r="E15" s="76">
        <v>0</v>
      </c>
      <c r="F15" s="76">
        <v>0</v>
      </c>
      <c r="G15" s="73">
        <v>0</v>
      </c>
      <c r="H15" s="73">
        <v>0</v>
      </c>
    </row>
    <row r="16" spans="1:8" x14ac:dyDescent="0.2">
      <c r="A16" s="74" t="s">
        <v>138</v>
      </c>
      <c r="B16" s="75">
        <v>0</v>
      </c>
      <c r="C16" s="75">
        <v>0</v>
      </c>
      <c r="D16" s="75">
        <v>0</v>
      </c>
      <c r="E16" s="76">
        <v>0</v>
      </c>
      <c r="F16" s="76">
        <v>0</v>
      </c>
      <c r="G16" s="73">
        <v>0</v>
      </c>
      <c r="H16" s="73">
        <v>0</v>
      </c>
    </row>
    <row r="17" spans="1:8" x14ac:dyDescent="0.2">
      <c r="A17" s="77"/>
      <c r="B17" s="78"/>
      <c r="C17" s="78"/>
      <c r="D17" s="78"/>
      <c r="E17" s="78"/>
      <c r="F17" s="78"/>
      <c r="G17" s="78"/>
      <c r="H17" s="78"/>
    </row>
    <row r="18" spans="1:8" x14ac:dyDescent="0.2">
      <c r="A18" s="70" t="s">
        <v>139</v>
      </c>
      <c r="B18" s="71">
        <v>115679.03</v>
      </c>
      <c r="C18" s="79"/>
      <c r="D18" s="79"/>
      <c r="E18" s="79"/>
      <c r="F18" s="71">
        <v>62653.32</v>
      </c>
      <c r="G18" s="79"/>
      <c r="H18" s="79"/>
    </row>
    <row r="19" spans="1:8" ht="16.5" customHeight="1" x14ac:dyDescent="0.2">
      <c r="A19" s="77"/>
      <c r="B19" s="78"/>
      <c r="C19" s="78"/>
      <c r="D19" s="78"/>
      <c r="E19" s="78"/>
      <c r="F19" s="78"/>
      <c r="G19" s="78"/>
      <c r="H19" s="78"/>
    </row>
    <row r="20" spans="1:8" ht="14.45" customHeight="1" x14ac:dyDescent="0.2">
      <c r="A20" s="70" t="s">
        <v>140</v>
      </c>
      <c r="B20" s="71">
        <f t="shared" ref="B20:H20" si="3">B8+B18</f>
        <v>115679.03</v>
      </c>
      <c r="C20" s="71">
        <f t="shared" si="3"/>
        <v>0</v>
      </c>
      <c r="D20" s="71">
        <f t="shared" si="3"/>
        <v>0</v>
      </c>
      <c r="E20" s="71">
        <f t="shared" si="3"/>
        <v>0</v>
      </c>
      <c r="F20" s="71">
        <f t="shared" si="3"/>
        <v>62653.32</v>
      </c>
      <c r="G20" s="71">
        <f t="shared" si="3"/>
        <v>0</v>
      </c>
      <c r="H20" s="71">
        <f t="shared" si="3"/>
        <v>0</v>
      </c>
    </row>
    <row r="21" spans="1:8" ht="16.5" customHeight="1" x14ac:dyDescent="0.2">
      <c r="A21" s="77"/>
      <c r="B21" s="80"/>
      <c r="C21" s="80"/>
      <c r="D21" s="80"/>
      <c r="E21" s="80"/>
      <c r="F21" s="80"/>
      <c r="G21" s="80"/>
      <c r="H21" s="80"/>
    </row>
    <row r="22" spans="1:8" ht="16.5" customHeight="1" x14ac:dyDescent="0.2">
      <c r="A22" s="70" t="s">
        <v>541</v>
      </c>
      <c r="B22" s="71">
        <f>SUM(B23:B25)</f>
        <v>0</v>
      </c>
      <c r="C22" s="71">
        <f t="shared" ref="C22:H22" si="4">SUM(C23:C25)</f>
        <v>0</v>
      </c>
      <c r="D22" s="71">
        <f t="shared" si="4"/>
        <v>0</v>
      </c>
      <c r="E22" s="71">
        <f t="shared" si="4"/>
        <v>0</v>
      </c>
      <c r="F22" s="71">
        <f t="shared" si="4"/>
        <v>0</v>
      </c>
      <c r="G22" s="71">
        <f t="shared" si="4"/>
        <v>0</v>
      </c>
      <c r="H22" s="71">
        <f t="shared" si="4"/>
        <v>0</v>
      </c>
    </row>
    <row r="23" spans="1:8" ht="15" customHeight="1" x14ac:dyDescent="0.2">
      <c r="A23" s="81"/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</row>
    <row r="24" spans="1:8" ht="15" customHeight="1" x14ac:dyDescent="0.2">
      <c r="A24" s="81"/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</row>
    <row r="25" spans="1:8" x14ac:dyDescent="0.2">
      <c r="A25" s="81"/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</row>
    <row r="26" spans="1:8" ht="16.5" customHeight="1" x14ac:dyDescent="0.2">
      <c r="A26" s="82"/>
      <c r="B26" s="80"/>
      <c r="C26" s="80"/>
      <c r="D26" s="80"/>
      <c r="E26" s="80"/>
      <c r="F26" s="80"/>
      <c r="G26" s="80"/>
      <c r="H26" s="80"/>
    </row>
    <row r="27" spans="1:8" ht="16.5" customHeight="1" x14ac:dyDescent="0.2">
      <c r="A27" s="70" t="s">
        <v>542</v>
      </c>
      <c r="B27" s="71">
        <f>SUM(B28:B30)</f>
        <v>0</v>
      </c>
      <c r="C27" s="71">
        <f t="shared" ref="C27:H27" si="5">SUM(C28:C30)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 t="shared" si="5"/>
        <v>0</v>
      </c>
      <c r="H27" s="71">
        <f t="shared" si="5"/>
        <v>0</v>
      </c>
    </row>
    <row r="28" spans="1:8" ht="15" customHeight="1" x14ac:dyDescent="0.2">
      <c r="A28" s="81"/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</row>
    <row r="29" spans="1:8" ht="15" customHeight="1" x14ac:dyDescent="0.2">
      <c r="A29" s="81"/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</row>
    <row r="30" spans="1:8" ht="15.75" customHeight="1" x14ac:dyDescent="0.2">
      <c r="A30" s="81"/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</row>
    <row r="31" spans="1:8" ht="15" customHeight="1" x14ac:dyDescent="0.2">
      <c r="A31" s="83" t="s">
        <v>141</v>
      </c>
      <c r="B31" s="84"/>
      <c r="C31" s="84"/>
      <c r="D31" s="84"/>
      <c r="E31" s="84"/>
      <c r="F31" s="84"/>
      <c r="G31" s="84"/>
      <c r="H31" s="84"/>
    </row>
    <row r="32" spans="1:8" x14ac:dyDescent="0.2">
      <c r="A32" s="85"/>
    </row>
    <row r="33" spans="1:8" ht="14.45" customHeight="1" x14ac:dyDescent="0.2">
      <c r="A33" s="203" t="s">
        <v>543</v>
      </c>
      <c r="B33" s="203"/>
      <c r="C33" s="203"/>
      <c r="D33" s="203"/>
      <c r="E33" s="203"/>
      <c r="F33" s="203"/>
      <c r="G33" s="203"/>
      <c r="H33" s="203"/>
    </row>
    <row r="34" spans="1:8" ht="14.45" customHeight="1" x14ac:dyDescent="0.2">
      <c r="A34" s="203"/>
      <c r="B34" s="203"/>
      <c r="C34" s="203"/>
      <c r="D34" s="203"/>
      <c r="E34" s="203"/>
      <c r="F34" s="203"/>
      <c r="G34" s="203"/>
      <c r="H34" s="203"/>
    </row>
    <row r="35" spans="1:8" ht="14.45" customHeight="1" x14ac:dyDescent="0.2">
      <c r="A35" s="203"/>
      <c r="B35" s="203"/>
      <c r="C35" s="203"/>
      <c r="D35" s="203"/>
      <c r="E35" s="203"/>
      <c r="F35" s="203"/>
      <c r="G35" s="203"/>
      <c r="H35" s="203"/>
    </row>
    <row r="36" spans="1:8" ht="14.45" customHeight="1" x14ac:dyDescent="0.2">
      <c r="A36" s="203"/>
      <c r="B36" s="203"/>
      <c r="C36" s="203"/>
      <c r="D36" s="203"/>
      <c r="E36" s="203"/>
      <c r="F36" s="203"/>
      <c r="G36" s="203"/>
      <c r="H36" s="203"/>
    </row>
    <row r="37" spans="1:8" ht="14.45" customHeight="1" x14ac:dyDescent="0.2">
      <c r="A37" s="203"/>
      <c r="B37" s="203"/>
      <c r="C37" s="203"/>
      <c r="D37" s="203"/>
      <c r="E37" s="203"/>
      <c r="F37" s="203"/>
      <c r="G37" s="203"/>
      <c r="H37" s="203"/>
    </row>
    <row r="38" spans="1:8" x14ac:dyDescent="0.2">
      <c r="A38" s="85"/>
    </row>
    <row r="39" spans="1:8" ht="57" x14ac:dyDescent="0.2">
      <c r="A39" s="65" t="s">
        <v>142</v>
      </c>
      <c r="B39" s="65" t="s">
        <v>143</v>
      </c>
      <c r="C39" s="65" t="s">
        <v>144</v>
      </c>
      <c r="D39" s="65" t="s">
        <v>145</v>
      </c>
      <c r="E39" s="65" t="s">
        <v>146</v>
      </c>
      <c r="F39" s="67" t="s">
        <v>147</v>
      </c>
    </row>
    <row r="40" spans="1:8" x14ac:dyDescent="0.2">
      <c r="A40" s="86"/>
      <c r="B40" s="87"/>
      <c r="C40" s="87"/>
      <c r="D40" s="87"/>
      <c r="E40" s="87"/>
      <c r="F40" s="87"/>
    </row>
    <row r="41" spans="1:8" x14ac:dyDescent="0.2">
      <c r="A41" s="70" t="s">
        <v>148</v>
      </c>
      <c r="B41" s="71">
        <f>SUM(B42:B44)</f>
        <v>0</v>
      </c>
      <c r="C41" s="71">
        <f t="shared" ref="C41:F41" si="6">SUM(C42:C44)</f>
        <v>0</v>
      </c>
      <c r="D41" s="71">
        <f t="shared" si="6"/>
        <v>0</v>
      </c>
      <c r="E41" s="71">
        <f t="shared" si="6"/>
        <v>0</v>
      </c>
      <c r="F41" s="71">
        <f t="shared" si="6"/>
        <v>0</v>
      </c>
    </row>
    <row r="42" spans="1:8" x14ac:dyDescent="0.2">
      <c r="A42" s="81"/>
      <c r="B42" s="73">
        <v>0</v>
      </c>
      <c r="C42" s="73">
        <v>0</v>
      </c>
      <c r="D42" s="73">
        <v>0</v>
      </c>
      <c r="E42" s="73">
        <v>0</v>
      </c>
      <c r="F42" s="73">
        <v>0</v>
      </c>
      <c r="G42" s="88"/>
    </row>
    <row r="43" spans="1:8" x14ac:dyDescent="0.2">
      <c r="A43" s="81"/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88"/>
    </row>
    <row r="44" spans="1:8" x14ac:dyDescent="0.2">
      <c r="A44" s="81"/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88"/>
    </row>
    <row r="45" spans="1:8" x14ac:dyDescent="0.2">
      <c r="A45" s="89" t="s">
        <v>141</v>
      </c>
      <c r="B45" s="84"/>
      <c r="C45" s="84"/>
      <c r="D45" s="84"/>
      <c r="E45" s="84"/>
      <c r="F45" s="8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3:H13 E12 B17:H17 E16 B19:H31 C18:E18 E10 G10:H10 E11 G11:H11 G12:H12 E14 G14:H14 E15 G15:H15 G16:H16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sqref="A1:XFD1048576"/>
    </sheetView>
  </sheetViews>
  <sheetFormatPr baseColWidth="10" defaultColWidth="11" defaultRowHeight="14.25" x14ac:dyDescent="0.2"/>
  <cols>
    <col min="1" max="1" width="82.42578125" style="55" bestFit="1" customWidth="1"/>
    <col min="2" max="2" width="26" style="55" customWidth="1"/>
    <col min="3" max="3" width="28.7109375" style="55" customWidth="1"/>
    <col min="4" max="6" width="14.28515625" style="55" customWidth="1"/>
    <col min="7" max="7" width="17.140625" style="55" customWidth="1"/>
    <col min="8" max="8" width="20.5703125" style="55" customWidth="1"/>
    <col min="9" max="11" width="24.42578125" style="55" customWidth="1"/>
    <col min="12" max="12" width="4.28515625" style="55" customWidth="1"/>
    <col min="13" max="16384" width="11" style="55"/>
  </cols>
  <sheetData>
    <row r="1" spans="1:11" ht="40.9" customHeight="1" x14ac:dyDescent="0.2">
      <c r="A1" s="204" t="s">
        <v>149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</row>
    <row r="2" spans="1:11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x14ac:dyDescent="0.2">
      <c r="A3" s="59" t="s">
        <v>150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1" x14ac:dyDescent="0.2">
      <c r="A4" s="59" t="s">
        <v>538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x14ac:dyDescent="0.2">
      <c r="A5" s="59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99.75" x14ac:dyDescent="0.2">
      <c r="A6" s="67" t="s">
        <v>151</v>
      </c>
      <c r="B6" s="67" t="s">
        <v>152</v>
      </c>
      <c r="C6" s="67" t="s">
        <v>153</v>
      </c>
      <c r="D6" s="67" t="s">
        <v>154</v>
      </c>
      <c r="E6" s="67" t="s">
        <v>155</v>
      </c>
      <c r="F6" s="67" t="s">
        <v>156</v>
      </c>
      <c r="G6" s="67" t="s">
        <v>157</v>
      </c>
      <c r="H6" s="67" t="s">
        <v>158</v>
      </c>
      <c r="I6" s="92" t="s">
        <v>532</v>
      </c>
      <c r="J6" s="92" t="s">
        <v>533</v>
      </c>
      <c r="K6" s="92" t="s">
        <v>534</v>
      </c>
    </row>
    <row r="7" spans="1:11" x14ac:dyDescent="0.2">
      <c r="A7" s="101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2">
      <c r="A8" s="96" t="s">
        <v>159</v>
      </c>
      <c r="B8" s="106"/>
      <c r="C8" s="106"/>
      <c r="D8" s="106"/>
      <c r="E8" s="100">
        <f>SUM(E9:E12)</f>
        <v>0</v>
      </c>
      <c r="F8" s="106"/>
      <c r="G8" s="100">
        <f>SUM(G9:G12)</f>
        <v>0</v>
      </c>
      <c r="H8" s="100">
        <f t="shared" ref="H8:K8" si="0">SUM(H9:H12)</f>
        <v>0</v>
      </c>
      <c r="I8" s="100">
        <f t="shared" si="0"/>
        <v>0</v>
      </c>
      <c r="J8" s="100">
        <f t="shared" si="0"/>
        <v>0</v>
      </c>
      <c r="K8" s="100">
        <f t="shared" si="0"/>
        <v>0</v>
      </c>
    </row>
    <row r="9" spans="1:11" x14ac:dyDescent="0.2">
      <c r="A9" s="107"/>
      <c r="B9" s="108"/>
      <c r="C9" s="108"/>
      <c r="D9" s="108"/>
      <c r="E9" s="75"/>
      <c r="F9" s="75"/>
      <c r="G9" s="75"/>
      <c r="H9" s="75"/>
      <c r="I9" s="75"/>
      <c r="J9" s="75"/>
      <c r="K9" s="75"/>
    </row>
    <row r="10" spans="1:11" x14ac:dyDescent="0.2">
      <c r="A10" s="107"/>
      <c r="B10" s="108"/>
      <c r="C10" s="108"/>
      <c r="D10" s="108"/>
      <c r="E10" s="75"/>
      <c r="F10" s="75"/>
      <c r="G10" s="75"/>
      <c r="H10" s="75"/>
      <c r="I10" s="75"/>
      <c r="J10" s="75"/>
      <c r="K10" s="75"/>
    </row>
    <row r="11" spans="1:11" x14ac:dyDescent="0.2">
      <c r="A11" s="107"/>
      <c r="B11" s="108"/>
      <c r="C11" s="108"/>
      <c r="D11" s="108"/>
      <c r="E11" s="75"/>
      <c r="F11" s="75"/>
      <c r="G11" s="75"/>
      <c r="H11" s="75"/>
      <c r="I11" s="75"/>
      <c r="J11" s="75"/>
      <c r="K11" s="75"/>
    </row>
    <row r="12" spans="1:11" x14ac:dyDescent="0.2">
      <c r="A12" s="107"/>
      <c r="B12" s="108"/>
      <c r="C12" s="108"/>
      <c r="D12" s="108"/>
      <c r="E12" s="75"/>
      <c r="F12" s="75"/>
      <c r="G12" s="75"/>
      <c r="H12" s="75"/>
      <c r="I12" s="75"/>
      <c r="J12" s="75"/>
      <c r="K12" s="75"/>
    </row>
    <row r="13" spans="1:11" x14ac:dyDescent="0.2">
      <c r="A13" s="109" t="s">
        <v>141</v>
      </c>
      <c r="B13" s="110"/>
      <c r="C13" s="110"/>
      <c r="D13" s="110"/>
      <c r="E13" s="86"/>
      <c r="F13" s="86"/>
      <c r="G13" s="86"/>
      <c r="H13" s="86"/>
      <c r="I13" s="86"/>
      <c r="J13" s="86"/>
      <c r="K13" s="86"/>
    </row>
    <row r="14" spans="1:11" x14ac:dyDescent="0.2">
      <c r="A14" s="96" t="s">
        <v>160</v>
      </c>
      <c r="B14" s="106"/>
      <c r="C14" s="106"/>
      <c r="D14" s="106"/>
      <c r="E14" s="100">
        <f>SUM(E15:E18)</f>
        <v>0</v>
      </c>
      <c r="F14" s="106"/>
      <c r="G14" s="100">
        <f>SUM(G15:G18)</f>
        <v>0</v>
      </c>
      <c r="H14" s="100">
        <f t="shared" ref="H14:K14" si="1">SUM(H15:H18)</f>
        <v>0</v>
      </c>
      <c r="I14" s="100">
        <f t="shared" si="1"/>
        <v>0</v>
      </c>
      <c r="J14" s="100">
        <f t="shared" si="1"/>
        <v>0</v>
      </c>
      <c r="K14" s="100">
        <f t="shared" si="1"/>
        <v>0</v>
      </c>
    </row>
    <row r="15" spans="1:11" x14ac:dyDescent="0.2">
      <c r="A15" s="107"/>
      <c r="B15" s="108"/>
      <c r="C15" s="108"/>
      <c r="D15" s="108"/>
      <c r="E15" s="75"/>
      <c r="F15" s="75"/>
      <c r="G15" s="75"/>
      <c r="H15" s="75"/>
      <c r="I15" s="75"/>
      <c r="J15" s="75"/>
      <c r="K15" s="75"/>
    </row>
    <row r="16" spans="1:11" x14ac:dyDescent="0.2">
      <c r="A16" s="107"/>
      <c r="B16" s="108"/>
      <c r="C16" s="108"/>
      <c r="D16" s="108"/>
      <c r="E16" s="75"/>
      <c r="F16" s="75"/>
      <c r="G16" s="75"/>
      <c r="H16" s="75"/>
      <c r="I16" s="75"/>
      <c r="J16" s="75"/>
      <c r="K16" s="75"/>
    </row>
    <row r="17" spans="1:11" x14ac:dyDescent="0.2">
      <c r="A17" s="107"/>
      <c r="B17" s="108"/>
      <c r="C17" s="108"/>
      <c r="D17" s="108"/>
      <c r="E17" s="75"/>
      <c r="F17" s="75"/>
      <c r="G17" s="75"/>
      <c r="H17" s="75"/>
      <c r="I17" s="75"/>
      <c r="J17" s="75"/>
      <c r="K17" s="75"/>
    </row>
    <row r="18" spans="1:11" x14ac:dyDescent="0.2">
      <c r="A18" s="107"/>
      <c r="B18" s="108"/>
      <c r="C18" s="108"/>
      <c r="D18" s="108"/>
      <c r="E18" s="75"/>
      <c r="F18" s="75"/>
      <c r="G18" s="75"/>
      <c r="H18" s="75"/>
      <c r="I18" s="75"/>
      <c r="J18" s="75"/>
      <c r="K18" s="75"/>
    </row>
    <row r="19" spans="1:11" x14ac:dyDescent="0.2">
      <c r="A19" s="109"/>
      <c r="B19" s="110"/>
      <c r="C19" s="110"/>
      <c r="D19" s="110"/>
      <c r="E19" s="86"/>
      <c r="F19" s="86"/>
      <c r="G19" s="86"/>
      <c r="H19" s="86"/>
      <c r="I19" s="86"/>
      <c r="J19" s="86"/>
      <c r="K19" s="86"/>
    </row>
    <row r="20" spans="1:11" x14ac:dyDescent="0.2">
      <c r="A20" s="96" t="s">
        <v>161</v>
      </c>
      <c r="B20" s="106"/>
      <c r="C20" s="106"/>
      <c r="D20" s="106"/>
      <c r="E20" s="100">
        <f>SUM(E8,E14)</f>
        <v>0</v>
      </c>
      <c r="F20" s="106"/>
      <c r="G20" s="100">
        <f>SUM(G8,G14)</f>
        <v>0</v>
      </c>
      <c r="H20" s="100">
        <f t="shared" ref="H20:K20" si="2">SUM(H8,H14)</f>
        <v>0</v>
      </c>
      <c r="I20" s="100">
        <f t="shared" si="2"/>
        <v>0</v>
      </c>
      <c r="J20" s="100">
        <f t="shared" si="2"/>
        <v>0</v>
      </c>
      <c r="K20" s="100">
        <f t="shared" si="2"/>
        <v>0</v>
      </c>
    </row>
    <row r="21" spans="1:11" x14ac:dyDescent="0.2">
      <c r="A21" s="104"/>
      <c r="B21" s="84"/>
      <c r="C21" s="84"/>
      <c r="D21" s="84"/>
      <c r="E21" s="84"/>
      <c r="F21" s="84"/>
      <c r="G21" s="84"/>
      <c r="H21" s="84"/>
      <c r="I21" s="84"/>
      <c r="J21" s="84"/>
      <c r="K21" s="8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 G8 H8 I8 J8 K8:K14 E13:E14 G13:G14 I13:I14 H19:H20 J19:J20 E19:E20 I19:I20 H13:H14 J13:J14 K19:K20 G19:G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31" zoomScale="67" zoomScaleNormal="53" workbookViewId="0">
      <selection activeCell="D53" sqref="C53:D53"/>
    </sheetView>
  </sheetViews>
  <sheetFormatPr baseColWidth="10" defaultColWidth="11" defaultRowHeight="14.25" x14ac:dyDescent="0.2"/>
  <cols>
    <col min="1" max="1" width="102.42578125" style="55" customWidth="1"/>
    <col min="2" max="2" width="21.140625" style="55" bestFit="1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4" ht="40.9" customHeight="1" x14ac:dyDescent="0.2">
      <c r="A1" s="204" t="s">
        <v>162</v>
      </c>
      <c r="B1" s="205"/>
      <c r="C1" s="205"/>
      <c r="D1" s="206"/>
    </row>
    <row r="2" spans="1:4" x14ac:dyDescent="0.2">
      <c r="A2" s="56" t="str">
        <f>'Formato 1'!A2</f>
        <v>CASA DE LA CULTURA DE CORONEO, GTO.</v>
      </c>
      <c r="B2" s="57"/>
      <c r="C2" s="57"/>
      <c r="D2" s="58"/>
    </row>
    <row r="3" spans="1:4" x14ac:dyDescent="0.2">
      <c r="A3" s="59" t="s">
        <v>163</v>
      </c>
      <c r="B3" s="60"/>
      <c r="C3" s="60"/>
      <c r="D3" s="61"/>
    </row>
    <row r="4" spans="1:4" x14ac:dyDescent="0.2">
      <c r="A4" s="59" t="str">
        <f>'Formato 3'!A4</f>
        <v>DEL 1 DE ENERO DEL 2025 AL 31 DE DICIEMBRE DEL 2025</v>
      </c>
      <c r="B4" s="60"/>
      <c r="C4" s="60"/>
      <c r="D4" s="61"/>
    </row>
    <row r="5" spans="1:4" x14ac:dyDescent="0.2">
      <c r="A5" s="62" t="s">
        <v>2</v>
      </c>
      <c r="B5" s="63"/>
      <c r="C5" s="63"/>
      <c r="D5" s="64"/>
    </row>
    <row r="6" spans="1:4" ht="41.45" customHeight="1" x14ac:dyDescent="0.2"/>
    <row r="7" spans="1:4" ht="28.5" x14ac:dyDescent="0.2">
      <c r="A7" s="111" t="s">
        <v>4</v>
      </c>
      <c r="B7" s="67" t="s">
        <v>164</v>
      </c>
      <c r="C7" s="67" t="s">
        <v>165</v>
      </c>
      <c r="D7" s="67" t="s">
        <v>166</v>
      </c>
    </row>
    <row r="8" spans="1:4" x14ac:dyDescent="0.2">
      <c r="A8" s="99" t="s">
        <v>167</v>
      </c>
      <c r="B8" s="112">
        <f>SUM(B9:B11)</f>
        <v>2538505.23</v>
      </c>
      <c r="C8" s="112">
        <f>SUM(C9:C11)</f>
        <v>2734693.66</v>
      </c>
      <c r="D8" s="112">
        <f>SUM(D9:D11)</f>
        <v>2734693.66</v>
      </c>
    </row>
    <row r="9" spans="1:4" x14ac:dyDescent="0.2">
      <c r="A9" s="113" t="s">
        <v>168</v>
      </c>
      <c r="B9" s="114">
        <v>2538505.23</v>
      </c>
      <c r="C9" s="114">
        <v>2734693.66</v>
      </c>
      <c r="D9" s="114">
        <v>2734693.66</v>
      </c>
    </row>
    <row r="10" spans="1:4" x14ac:dyDescent="0.2">
      <c r="A10" s="113" t="s">
        <v>169</v>
      </c>
      <c r="B10" s="114">
        <v>0</v>
      </c>
      <c r="C10" s="114">
        <v>0</v>
      </c>
      <c r="D10" s="114">
        <v>0</v>
      </c>
    </row>
    <row r="11" spans="1:4" x14ac:dyDescent="0.2">
      <c r="A11" s="113" t="s">
        <v>170</v>
      </c>
      <c r="B11" s="114">
        <v>0</v>
      </c>
      <c r="C11" s="114">
        <v>0</v>
      </c>
      <c r="D11" s="114">
        <v>0</v>
      </c>
    </row>
    <row r="12" spans="1:4" x14ac:dyDescent="0.2">
      <c r="A12" s="97"/>
      <c r="B12" s="78"/>
      <c r="C12" s="78"/>
      <c r="D12" s="78"/>
    </row>
    <row r="13" spans="1:4" x14ac:dyDescent="0.2">
      <c r="A13" s="99" t="s">
        <v>171</v>
      </c>
      <c r="B13" s="112">
        <f>B14+B15</f>
        <v>2538505.23</v>
      </c>
      <c r="C13" s="112">
        <f>C14+C15</f>
        <v>2725872.12</v>
      </c>
      <c r="D13" s="112">
        <f>D14+D15</f>
        <v>2725872.12</v>
      </c>
    </row>
    <row r="14" spans="1:4" x14ac:dyDescent="0.2">
      <c r="A14" s="113" t="s">
        <v>172</v>
      </c>
      <c r="B14" s="114">
        <v>2538505.23</v>
      </c>
      <c r="C14" s="114">
        <v>2725872.12</v>
      </c>
      <c r="D14" s="114">
        <v>2725872.12</v>
      </c>
    </row>
    <row r="15" spans="1:4" x14ac:dyDescent="0.2">
      <c r="A15" s="113" t="s">
        <v>173</v>
      </c>
      <c r="B15" s="114">
        <v>0</v>
      </c>
      <c r="C15" s="114">
        <v>0</v>
      </c>
      <c r="D15" s="114">
        <v>0</v>
      </c>
    </row>
    <row r="16" spans="1:4" x14ac:dyDescent="0.2">
      <c r="A16" s="97"/>
      <c r="B16" s="78"/>
      <c r="C16" s="78"/>
      <c r="D16" s="78"/>
    </row>
    <row r="17" spans="1:4" x14ac:dyDescent="0.2">
      <c r="A17" s="99" t="s">
        <v>174</v>
      </c>
      <c r="B17" s="115">
        <v>0</v>
      </c>
      <c r="C17" s="112">
        <f>C18+C19</f>
        <v>0</v>
      </c>
      <c r="D17" s="112">
        <f>D18+D19</f>
        <v>0</v>
      </c>
    </row>
    <row r="18" spans="1:4" x14ac:dyDescent="0.2">
      <c r="A18" s="113" t="s">
        <v>175</v>
      </c>
      <c r="B18" s="116">
        <v>0</v>
      </c>
      <c r="C18" s="73">
        <v>0</v>
      </c>
      <c r="D18" s="73">
        <v>0</v>
      </c>
    </row>
    <row r="19" spans="1:4" x14ac:dyDescent="0.2">
      <c r="A19" s="113" t="s">
        <v>176</v>
      </c>
      <c r="B19" s="116">
        <v>0</v>
      </c>
      <c r="C19" s="73">
        <v>0</v>
      </c>
      <c r="D19" s="73">
        <v>0</v>
      </c>
    </row>
    <row r="20" spans="1:4" x14ac:dyDescent="0.2">
      <c r="A20" s="97"/>
      <c r="B20" s="78"/>
      <c r="C20" s="78"/>
      <c r="D20" s="78"/>
    </row>
    <row r="21" spans="1:4" x14ac:dyDescent="0.2">
      <c r="A21" s="99" t="s">
        <v>177</v>
      </c>
      <c r="B21" s="112">
        <f>B8-B13+B17</f>
        <v>0</v>
      </c>
      <c r="C21" s="112">
        <f>C8-C13+C17</f>
        <v>8821.5400000000373</v>
      </c>
      <c r="D21" s="112">
        <f>D8-D13+D17</f>
        <v>8821.5400000000373</v>
      </c>
    </row>
    <row r="22" spans="1:4" x14ac:dyDescent="0.2">
      <c r="A22" s="99"/>
      <c r="B22" s="78"/>
      <c r="C22" s="78"/>
      <c r="D22" s="78"/>
    </row>
    <row r="23" spans="1:4" x14ac:dyDescent="0.2">
      <c r="A23" s="99" t="s">
        <v>178</v>
      </c>
      <c r="B23" s="112">
        <f>B21-B11</f>
        <v>0</v>
      </c>
      <c r="C23" s="112">
        <f>C21-C11</f>
        <v>8821.5400000000373</v>
      </c>
      <c r="D23" s="112">
        <f>D21-D11</f>
        <v>8821.5400000000373</v>
      </c>
    </row>
    <row r="24" spans="1:4" x14ac:dyDescent="0.2">
      <c r="A24" s="99"/>
      <c r="B24" s="117"/>
      <c r="C24" s="117"/>
      <c r="D24" s="117"/>
    </row>
    <row r="25" spans="1:4" ht="28.5" x14ac:dyDescent="0.2">
      <c r="A25" s="118" t="s">
        <v>179</v>
      </c>
      <c r="B25" s="112">
        <f>B23-B17</f>
        <v>0</v>
      </c>
      <c r="C25" s="112">
        <f>C23-C17</f>
        <v>8821.5400000000373</v>
      </c>
      <c r="D25" s="112">
        <f>D23-D17</f>
        <v>8821.5400000000373</v>
      </c>
    </row>
    <row r="26" spans="1:4" x14ac:dyDescent="0.2">
      <c r="A26" s="119"/>
      <c r="B26" s="120"/>
      <c r="C26" s="120"/>
      <c r="D26" s="120"/>
    </row>
    <row r="27" spans="1:4" x14ac:dyDescent="0.2">
      <c r="A27" s="85"/>
    </row>
    <row r="28" spans="1:4" x14ac:dyDescent="0.2">
      <c r="A28" s="111" t="s">
        <v>180</v>
      </c>
      <c r="B28" s="67" t="s">
        <v>181</v>
      </c>
      <c r="C28" s="67" t="s">
        <v>165</v>
      </c>
      <c r="D28" s="67" t="s">
        <v>182</v>
      </c>
    </row>
    <row r="29" spans="1:4" x14ac:dyDescent="0.2">
      <c r="A29" s="99" t="s">
        <v>183</v>
      </c>
      <c r="B29" s="71">
        <f>B30+B31</f>
        <v>0</v>
      </c>
      <c r="C29" s="71">
        <f>C30+C31</f>
        <v>0</v>
      </c>
      <c r="D29" s="71">
        <f>D30+D31</f>
        <v>0</v>
      </c>
    </row>
    <row r="30" spans="1:4" x14ac:dyDescent="0.2">
      <c r="A30" s="113" t="s">
        <v>184</v>
      </c>
      <c r="B30" s="73">
        <v>0</v>
      </c>
      <c r="C30" s="73">
        <v>0</v>
      </c>
      <c r="D30" s="73">
        <v>0</v>
      </c>
    </row>
    <row r="31" spans="1:4" x14ac:dyDescent="0.2">
      <c r="A31" s="113" t="s">
        <v>185</v>
      </c>
      <c r="B31" s="73">
        <v>0</v>
      </c>
      <c r="C31" s="73">
        <v>0</v>
      </c>
      <c r="D31" s="73">
        <v>0</v>
      </c>
    </row>
    <row r="32" spans="1:4" x14ac:dyDescent="0.2">
      <c r="A32" s="86"/>
      <c r="B32" s="80"/>
      <c r="C32" s="80"/>
      <c r="D32" s="80"/>
    </row>
    <row r="33" spans="1:4" ht="14.45" customHeight="1" x14ac:dyDescent="0.2">
      <c r="A33" s="99" t="s">
        <v>186</v>
      </c>
      <c r="B33" s="71">
        <f>B25+B29</f>
        <v>0</v>
      </c>
      <c r="C33" s="71">
        <f>C25+C29</f>
        <v>8821.5400000000373</v>
      </c>
      <c r="D33" s="71">
        <f>D25+D29</f>
        <v>8821.5400000000373</v>
      </c>
    </row>
    <row r="34" spans="1:4" ht="14.45" customHeight="1" x14ac:dyDescent="0.2">
      <c r="A34" s="104"/>
      <c r="B34" s="105"/>
      <c r="C34" s="105"/>
      <c r="D34" s="105"/>
    </row>
    <row r="35" spans="1:4" ht="14.45" customHeight="1" x14ac:dyDescent="0.2">
      <c r="A35" s="85"/>
    </row>
    <row r="36" spans="1:4" ht="14.45" customHeight="1" x14ac:dyDescent="0.2">
      <c r="A36" s="111" t="s">
        <v>180</v>
      </c>
      <c r="B36" s="67" t="s">
        <v>187</v>
      </c>
      <c r="C36" s="67" t="s">
        <v>165</v>
      </c>
      <c r="D36" s="67" t="s">
        <v>166</v>
      </c>
    </row>
    <row r="37" spans="1:4" ht="14.45" customHeight="1" x14ac:dyDescent="0.2">
      <c r="A37" s="99" t="s">
        <v>188</v>
      </c>
      <c r="B37" s="71">
        <f>B38+B39</f>
        <v>0</v>
      </c>
      <c r="C37" s="71">
        <f>C38+C39</f>
        <v>0</v>
      </c>
      <c r="D37" s="71">
        <f>D38+D39</f>
        <v>0</v>
      </c>
    </row>
    <row r="38" spans="1:4" x14ac:dyDescent="0.2">
      <c r="A38" s="113" t="s">
        <v>189</v>
      </c>
      <c r="B38" s="73">
        <v>0</v>
      </c>
      <c r="C38" s="73">
        <v>0</v>
      </c>
      <c r="D38" s="73">
        <v>0</v>
      </c>
    </row>
    <row r="39" spans="1:4" x14ac:dyDescent="0.2">
      <c r="A39" s="113" t="s">
        <v>190</v>
      </c>
      <c r="B39" s="73">
        <v>0</v>
      </c>
      <c r="C39" s="73">
        <v>0</v>
      </c>
      <c r="D39" s="73">
        <v>0</v>
      </c>
    </row>
    <row r="40" spans="1:4" x14ac:dyDescent="0.2">
      <c r="A40" s="99" t="s">
        <v>191</v>
      </c>
      <c r="B40" s="71">
        <f>B41+B42</f>
        <v>0</v>
      </c>
      <c r="C40" s="71">
        <f>C41+C42</f>
        <v>0</v>
      </c>
      <c r="D40" s="71">
        <f>D41+D42</f>
        <v>0</v>
      </c>
    </row>
    <row r="41" spans="1:4" x14ac:dyDescent="0.2">
      <c r="A41" s="113" t="s">
        <v>192</v>
      </c>
      <c r="B41" s="73">
        <v>0</v>
      </c>
      <c r="C41" s="73">
        <v>0</v>
      </c>
      <c r="D41" s="73">
        <v>0</v>
      </c>
    </row>
    <row r="42" spans="1:4" x14ac:dyDescent="0.2">
      <c r="A42" s="113" t="s">
        <v>193</v>
      </c>
      <c r="B42" s="73">
        <v>0</v>
      </c>
      <c r="C42" s="73">
        <v>0</v>
      </c>
      <c r="D42" s="73">
        <v>0</v>
      </c>
    </row>
    <row r="43" spans="1:4" x14ac:dyDescent="0.2">
      <c r="A43" s="86"/>
      <c r="B43" s="80"/>
      <c r="C43" s="80"/>
      <c r="D43" s="80"/>
    </row>
    <row r="44" spans="1:4" x14ac:dyDescent="0.2">
      <c r="A44" s="99" t="s">
        <v>194</v>
      </c>
      <c r="B44" s="71">
        <f>B37-B40</f>
        <v>0</v>
      </c>
      <c r="C44" s="71">
        <f>C37-C40</f>
        <v>0</v>
      </c>
      <c r="D44" s="71">
        <f>D37-D40</f>
        <v>0</v>
      </c>
    </row>
    <row r="45" spans="1:4" x14ac:dyDescent="0.2">
      <c r="A45" s="121"/>
      <c r="B45" s="105"/>
      <c r="C45" s="105"/>
      <c r="D45" s="105"/>
    </row>
    <row r="47" spans="1:4" ht="28.5" x14ac:dyDescent="0.2">
      <c r="A47" s="111" t="s">
        <v>180</v>
      </c>
      <c r="B47" s="67" t="s">
        <v>187</v>
      </c>
      <c r="C47" s="67" t="s">
        <v>165</v>
      </c>
      <c r="D47" s="67" t="s">
        <v>166</v>
      </c>
    </row>
    <row r="48" spans="1:4" x14ac:dyDescent="0.2">
      <c r="A48" s="122" t="s">
        <v>195</v>
      </c>
      <c r="B48" s="123">
        <v>2538505.23</v>
      </c>
      <c r="C48" s="123">
        <v>2734693.66</v>
      </c>
      <c r="D48" s="123">
        <v>2734693.66</v>
      </c>
    </row>
    <row r="49" spans="1:4" ht="28.5" x14ac:dyDescent="0.2">
      <c r="A49" s="124" t="s">
        <v>196</v>
      </c>
      <c r="B49" s="71">
        <f>B50-B51</f>
        <v>0</v>
      </c>
      <c r="C49" s="71">
        <f>C50-C51</f>
        <v>0</v>
      </c>
      <c r="D49" s="71">
        <f>D50-D51</f>
        <v>0</v>
      </c>
    </row>
    <row r="50" spans="1:4" x14ac:dyDescent="0.2">
      <c r="A50" s="125" t="s">
        <v>189</v>
      </c>
      <c r="B50" s="73">
        <v>0</v>
      </c>
      <c r="C50" s="73">
        <v>0</v>
      </c>
      <c r="D50" s="73">
        <v>0</v>
      </c>
    </row>
    <row r="51" spans="1:4" x14ac:dyDescent="0.2">
      <c r="A51" s="125" t="s">
        <v>192</v>
      </c>
      <c r="B51" s="73">
        <v>0</v>
      </c>
      <c r="C51" s="73">
        <v>0</v>
      </c>
      <c r="D51" s="73">
        <v>0</v>
      </c>
    </row>
    <row r="52" spans="1:4" x14ac:dyDescent="0.2">
      <c r="A52" s="86"/>
      <c r="B52" s="80"/>
      <c r="C52" s="80"/>
      <c r="D52" s="80"/>
    </row>
    <row r="53" spans="1:4" x14ac:dyDescent="0.2">
      <c r="A53" s="113" t="s">
        <v>172</v>
      </c>
      <c r="B53" s="73">
        <v>2538505.23</v>
      </c>
      <c r="C53" s="73">
        <v>2725872.12</v>
      </c>
      <c r="D53" s="73">
        <v>2725872.12</v>
      </c>
    </row>
    <row r="54" spans="1:4" x14ac:dyDescent="0.2">
      <c r="A54" s="86"/>
      <c r="B54" s="80"/>
      <c r="C54" s="80"/>
      <c r="D54" s="80"/>
    </row>
    <row r="55" spans="1:4" x14ac:dyDescent="0.2">
      <c r="A55" s="113" t="s">
        <v>175</v>
      </c>
      <c r="B55" s="126">
        <v>0</v>
      </c>
      <c r="C55" s="73">
        <v>0</v>
      </c>
      <c r="D55" s="73">
        <v>0</v>
      </c>
    </row>
    <row r="56" spans="1:4" x14ac:dyDescent="0.2">
      <c r="A56" s="86"/>
      <c r="B56" s="80"/>
      <c r="C56" s="80"/>
      <c r="D56" s="80"/>
    </row>
    <row r="57" spans="1:4" x14ac:dyDescent="0.2">
      <c r="A57" s="118" t="s">
        <v>487</v>
      </c>
      <c r="B57" s="71">
        <f>B48+B49-B53+B55</f>
        <v>0</v>
      </c>
      <c r="C57" s="71">
        <f>C48+C49-C53+C55</f>
        <v>8821.5400000000373</v>
      </c>
      <c r="D57" s="71">
        <f>D48+D49-D53+D55</f>
        <v>8821.5400000000373</v>
      </c>
    </row>
    <row r="58" spans="1:4" x14ac:dyDescent="0.2">
      <c r="A58" s="127"/>
      <c r="B58" s="128"/>
      <c r="C58" s="128"/>
      <c r="D58" s="128"/>
    </row>
    <row r="59" spans="1:4" ht="28.5" x14ac:dyDescent="0.2">
      <c r="A59" s="118" t="s">
        <v>197</v>
      </c>
      <c r="B59" s="71">
        <f>B57-B49</f>
        <v>0</v>
      </c>
      <c r="C59" s="71">
        <f>C57-C49</f>
        <v>8821.5400000000373</v>
      </c>
      <c r="D59" s="71">
        <f>D57-D49</f>
        <v>8821.5400000000373</v>
      </c>
    </row>
    <row r="60" spans="1:4" x14ac:dyDescent="0.2">
      <c r="A60" s="104"/>
      <c r="B60" s="105"/>
      <c r="C60" s="105"/>
      <c r="D60" s="105"/>
    </row>
    <row r="62" spans="1:4" ht="28.5" x14ac:dyDescent="0.2">
      <c r="A62" s="111" t="s">
        <v>180</v>
      </c>
      <c r="B62" s="67" t="s">
        <v>187</v>
      </c>
      <c r="C62" s="67" t="s">
        <v>165</v>
      </c>
      <c r="D62" s="67" t="s">
        <v>166</v>
      </c>
    </row>
    <row r="63" spans="1:4" x14ac:dyDescent="0.2">
      <c r="A63" s="122" t="s">
        <v>169</v>
      </c>
      <c r="B63" s="129">
        <v>0</v>
      </c>
      <c r="C63" s="129">
        <v>0</v>
      </c>
      <c r="D63" s="129">
        <v>0</v>
      </c>
    </row>
    <row r="64" spans="1:4" ht="28.5" x14ac:dyDescent="0.2">
      <c r="A64" s="124" t="s">
        <v>198</v>
      </c>
      <c r="B64" s="112">
        <f>B65-B66</f>
        <v>0</v>
      </c>
      <c r="C64" s="112">
        <f>C65-C66</f>
        <v>0</v>
      </c>
      <c r="D64" s="112">
        <f>D65-D66</f>
        <v>0</v>
      </c>
    </row>
    <row r="65" spans="1:4" x14ac:dyDescent="0.2">
      <c r="A65" s="125" t="s">
        <v>190</v>
      </c>
      <c r="B65" s="114">
        <v>0</v>
      </c>
      <c r="C65" s="114">
        <v>0</v>
      </c>
      <c r="D65" s="114">
        <v>0</v>
      </c>
    </row>
    <row r="66" spans="1:4" x14ac:dyDescent="0.2">
      <c r="A66" s="125" t="s">
        <v>193</v>
      </c>
      <c r="B66" s="114">
        <v>0</v>
      </c>
      <c r="C66" s="114">
        <v>0</v>
      </c>
      <c r="D66" s="114">
        <v>0</v>
      </c>
    </row>
    <row r="67" spans="1:4" x14ac:dyDescent="0.2">
      <c r="A67" s="86"/>
      <c r="B67" s="78"/>
      <c r="C67" s="78"/>
      <c r="D67" s="78"/>
    </row>
    <row r="68" spans="1:4" x14ac:dyDescent="0.2">
      <c r="A68" s="113" t="s">
        <v>199</v>
      </c>
      <c r="B68" s="114">
        <v>0</v>
      </c>
      <c r="C68" s="114">
        <v>0</v>
      </c>
      <c r="D68" s="114">
        <v>0</v>
      </c>
    </row>
    <row r="69" spans="1:4" x14ac:dyDescent="0.2">
      <c r="A69" s="86"/>
      <c r="B69" s="78"/>
      <c r="C69" s="78"/>
      <c r="D69" s="78"/>
    </row>
    <row r="70" spans="1:4" x14ac:dyDescent="0.2">
      <c r="A70" s="113" t="s">
        <v>176</v>
      </c>
      <c r="B70" s="116">
        <v>0</v>
      </c>
      <c r="C70" s="114">
        <v>0</v>
      </c>
      <c r="D70" s="114">
        <v>0</v>
      </c>
    </row>
    <row r="71" spans="1:4" x14ac:dyDescent="0.2">
      <c r="A71" s="86"/>
      <c r="B71" s="78"/>
      <c r="C71" s="78"/>
      <c r="D71" s="78"/>
    </row>
    <row r="72" spans="1:4" x14ac:dyDescent="0.2">
      <c r="A72" s="118" t="s">
        <v>488</v>
      </c>
      <c r="B72" s="112">
        <f>B63+B64-B68+B70</f>
        <v>0</v>
      </c>
      <c r="C72" s="112">
        <f>C63+C64-C68+C70</f>
        <v>0</v>
      </c>
      <c r="D72" s="112">
        <f>D63+D64-D68+D70</f>
        <v>0</v>
      </c>
    </row>
    <row r="73" spans="1:4" x14ac:dyDescent="0.2">
      <c r="A73" s="86"/>
      <c r="B73" s="78"/>
      <c r="C73" s="78"/>
      <c r="D73" s="78"/>
    </row>
    <row r="74" spans="1:4" ht="28.5" x14ac:dyDescent="0.2">
      <c r="A74" s="118" t="s">
        <v>200</v>
      </c>
      <c r="B74" s="112">
        <f>B72-B64</f>
        <v>0</v>
      </c>
      <c r="C74" s="112">
        <f>C72-C64</f>
        <v>0</v>
      </c>
      <c r="D74" s="112">
        <f>D72-D64</f>
        <v>0</v>
      </c>
    </row>
    <row r="75" spans="1:4" x14ac:dyDescent="0.2">
      <c r="A75" s="104"/>
      <c r="B75" s="120"/>
      <c r="C75" s="120"/>
      <c r="D75" s="120"/>
    </row>
  </sheetData>
  <mergeCells count="1">
    <mergeCell ref="A1:D1"/>
  </mergeCells>
  <dataValidations count="1">
    <dataValidation type="decimal" allowBlank="1" showInputMessage="1" showErrorMessage="1" sqref="B63:D74 B37:D44 B29:D33 B8:D25 B48:D5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37 B49:D49 B64:D64 B12:D13 B16:D17 B20:D25 B18 B19 B32:D33 B40:D40 B43:D44 B52:D52 B67:D67 B54:D54 B56:D59 B55 B69:D69 B71:D74 B7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0" zoomScale="76" zoomScaleNormal="115" workbookViewId="0">
      <selection activeCell="G16" sqref="G16"/>
    </sheetView>
  </sheetViews>
  <sheetFormatPr baseColWidth="10" defaultColWidth="11" defaultRowHeight="14.25" x14ac:dyDescent="0.2"/>
  <cols>
    <col min="1" max="1" width="87" style="55" bestFit="1" customWidth="1"/>
    <col min="2" max="2" width="22.28515625" style="55" bestFit="1" customWidth="1"/>
    <col min="3" max="3" width="20.5703125" style="55" bestFit="1" customWidth="1"/>
    <col min="4" max="4" width="22.28515625" style="55" bestFit="1" customWidth="1"/>
    <col min="5" max="5" width="21.85546875" style="55" bestFit="1" customWidth="1"/>
    <col min="6" max="6" width="22.28515625" style="55" bestFit="1" customWidth="1"/>
    <col min="7" max="7" width="21.28515625" style="55" bestFit="1" customWidth="1"/>
    <col min="8" max="8" width="11" style="55" customWidth="1"/>
    <col min="9" max="16384" width="11" style="55"/>
  </cols>
  <sheetData>
    <row r="1" spans="1:7" ht="40.9" customHeight="1" x14ac:dyDescent="0.2">
      <c r="A1" s="204" t="s">
        <v>201</v>
      </c>
      <c r="B1" s="205"/>
      <c r="C1" s="205"/>
      <c r="D1" s="205"/>
      <c r="E1" s="205"/>
      <c r="F1" s="205"/>
      <c r="G1" s="206"/>
    </row>
    <row r="2" spans="1:7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8"/>
    </row>
    <row r="3" spans="1:7" x14ac:dyDescent="0.2">
      <c r="A3" s="59" t="s">
        <v>202</v>
      </c>
      <c r="B3" s="60"/>
      <c r="C3" s="60"/>
      <c r="D3" s="60"/>
      <c r="E3" s="60"/>
      <c r="F3" s="60"/>
      <c r="G3" s="61"/>
    </row>
    <row r="4" spans="1:7" x14ac:dyDescent="0.2">
      <c r="A4" s="59" t="str">
        <f>'Formato 3'!A4</f>
        <v>DEL 1 DE ENERO DEL 2025 AL 31 DE DICIEMBRE DEL 2025</v>
      </c>
      <c r="B4" s="60"/>
      <c r="C4" s="60"/>
      <c r="D4" s="60"/>
      <c r="E4" s="60"/>
      <c r="F4" s="60"/>
      <c r="G4" s="61"/>
    </row>
    <row r="5" spans="1:7" x14ac:dyDescent="0.2">
      <c r="A5" s="62" t="s">
        <v>2</v>
      </c>
      <c r="B5" s="63"/>
      <c r="C5" s="63"/>
      <c r="D5" s="63"/>
      <c r="E5" s="63"/>
      <c r="F5" s="63"/>
      <c r="G5" s="64"/>
    </row>
    <row r="6" spans="1:7" ht="41.45" customHeight="1" x14ac:dyDescent="0.2">
      <c r="A6" s="207" t="s">
        <v>203</v>
      </c>
      <c r="B6" s="209" t="s">
        <v>204</v>
      </c>
      <c r="C6" s="209"/>
      <c r="D6" s="209"/>
      <c r="E6" s="209"/>
      <c r="F6" s="209"/>
      <c r="G6" s="209" t="s">
        <v>205</v>
      </c>
    </row>
    <row r="7" spans="1:7" ht="28.5" x14ac:dyDescent="0.2">
      <c r="A7" s="208"/>
      <c r="B7" s="130" t="s">
        <v>206</v>
      </c>
      <c r="C7" s="67" t="s">
        <v>207</v>
      </c>
      <c r="D7" s="130" t="s">
        <v>208</v>
      </c>
      <c r="E7" s="130" t="s">
        <v>165</v>
      </c>
      <c r="F7" s="130" t="s">
        <v>209</v>
      </c>
      <c r="G7" s="209"/>
    </row>
    <row r="8" spans="1:7" x14ac:dyDescent="0.2">
      <c r="A8" s="131" t="s">
        <v>210</v>
      </c>
      <c r="B8" s="78"/>
      <c r="C8" s="78"/>
      <c r="D8" s="78"/>
      <c r="E8" s="78"/>
      <c r="F8" s="78"/>
      <c r="G8" s="78"/>
    </row>
    <row r="9" spans="1:7" x14ac:dyDescent="0.2">
      <c r="A9" s="113" t="s">
        <v>211</v>
      </c>
      <c r="B9" s="75">
        <v>0</v>
      </c>
      <c r="C9" s="73">
        <v>0</v>
      </c>
      <c r="D9" s="73">
        <v>0</v>
      </c>
      <c r="E9" s="73">
        <v>0</v>
      </c>
      <c r="F9" s="73">
        <v>0</v>
      </c>
      <c r="G9" s="73">
        <f>F9-B9</f>
        <v>0</v>
      </c>
    </row>
    <row r="10" spans="1:7" x14ac:dyDescent="0.2">
      <c r="A10" s="113" t="s">
        <v>212</v>
      </c>
      <c r="B10" s="75">
        <v>0</v>
      </c>
      <c r="C10" s="73">
        <v>0</v>
      </c>
      <c r="D10" s="73">
        <v>0</v>
      </c>
      <c r="E10" s="73">
        <v>0</v>
      </c>
      <c r="F10" s="73">
        <v>0</v>
      </c>
      <c r="G10" s="73">
        <f>F10-B10</f>
        <v>0</v>
      </c>
    </row>
    <row r="11" spans="1:7" x14ac:dyDescent="0.2">
      <c r="A11" s="113" t="s">
        <v>213</v>
      </c>
      <c r="B11" s="75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4" si="0">F11-B11</f>
        <v>0</v>
      </c>
    </row>
    <row r="12" spans="1:7" x14ac:dyDescent="0.2">
      <c r="A12" s="113" t="s">
        <v>214</v>
      </c>
      <c r="B12" s="75">
        <v>0</v>
      </c>
      <c r="C12" s="73">
        <v>0</v>
      </c>
      <c r="D12" s="73">
        <v>0</v>
      </c>
      <c r="E12" s="73">
        <v>0</v>
      </c>
      <c r="F12" s="73">
        <v>0</v>
      </c>
      <c r="G12" s="73">
        <f t="shared" si="0"/>
        <v>0</v>
      </c>
    </row>
    <row r="13" spans="1:7" x14ac:dyDescent="0.2">
      <c r="A13" s="113" t="s">
        <v>215</v>
      </c>
      <c r="B13" s="75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0"/>
        <v>0</v>
      </c>
    </row>
    <row r="14" spans="1:7" x14ac:dyDescent="0.2">
      <c r="A14" s="113" t="s">
        <v>216</v>
      </c>
      <c r="B14" s="75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0"/>
        <v>0</v>
      </c>
    </row>
    <row r="15" spans="1:7" x14ac:dyDescent="0.2">
      <c r="A15" s="113" t="s">
        <v>217</v>
      </c>
      <c r="B15" s="75">
        <v>33820.03</v>
      </c>
      <c r="C15" s="73">
        <v>0</v>
      </c>
      <c r="D15" s="73">
        <v>33820.03</v>
      </c>
      <c r="E15" s="73">
        <v>149193.76</v>
      </c>
      <c r="F15" s="73">
        <v>149193.76</v>
      </c>
      <c r="G15" s="73">
        <v>0.04</v>
      </c>
    </row>
    <row r="16" spans="1:7" x14ac:dyDescent="0.2">
      <c r="A16" s="132" t="s">
        <v>218</v>
      </c>
      <c r="B16" s="73">
        <f t="shared" ref="B16:G16" si="1">SUM(B17:B27)</f>
        <v>0</v>
      </c>
      <c r="C16" s="73">
        <f t="shared" si="1"/>
        <v>0</v>
      </c>
      <c r="D16" s="73">
        <f t="shared" si="1"/>
        <v>0</v>
      </c>
      <c r="E16" s="73">
        <f t="shared" si="1"/>
        <v>0</v>
      </c>
      <c r="F16" s="73">
        <f t="shared" si="1"/>
        <v>0</v>
      </c>
      <c r="G16" s="73">
        <f t="shared" si="1"/>
        <v>0</v>
      </c>
    </row>
    <row r="17" spans="1:7" x14ac:dyDescent="0.2">
      <c r="A17" s="133" t="s">
        <v>219</v>
      </c>
      <c r="B17" s="75">
        <v>0</v>
      </c>
      <c r="C17" s="73">
        <v>0</v>
      </c>
      <c r="D17" s="73">
        <v>0</v>
      </c>
      <c r="E17" s="73">
        <v>0</v>
      </c>
      <c r="F17" s="73">
        <v>0</v>
      </c>
      <c r="G17" s="73">
        <f>F17-B17</f>
        <v>0</v>
      </c>
    </row>
    <row r="18" spans="1:7" x14ac:dyDescent="0.2">
      <c r="A18" s="133" t="s">
        <v>220</v>
      </c>
      <c r="B18" s="75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ref="G18:G27" si="2">F18-B18</f>
        <v>0</v>
      </c>
    </row>
    <row r="19" spans="1:7" x14ac:dyDescent="0.2">
      <c r="A19" s="133" t="s">
        <v>221</v>
      </c>
      <c r="B19" s="75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2"/>
        <v>0</v>
      </c>
    </row>
    <row r="20" spans="1:7" x14ac:dyDescent="0.2">
      <c r="A20" s="133" t="s">
        <v>222</v>
      </c>
      <c r="B20" s="75">
        <v>0</v>
      </c>
      <c r="C20" s="73">
        <v>0</v>
      </c>
      <c r="D20" s="73">
        <v>0</v>
      </c>
      <c r="E20" s="73">
        <v>0</v>
      </c>
      <c r="F20" s="73">
        <v>0</v>
      </c>
      <c r="G20" s="73">
        <f t="shared" si="2"/>
        <v>0</v>
      </c>
    </row>
    <row r="21" spans="1:7" x14ac:dyDescent="0.2">
      <c r="A21" s="133" t="s">
        <v>223</v>
      </c>
      <c r="B21" s="75">
        <v>0</v>
      </c>
      <c r="C21" s="73">
        <v>0</v>
      </c>
      <c r="D21" s="73">
        <v>0</v>
      </c>
      <c r="E21" s="73">
        <v>0</v>
      </c>
      <c r="F21" s="73">
        <v>0</v>
      </c>
      <c r="G21" s="73">
        <f t="shared" si="2"/>
        <v>0</v>
      </c>
    </row>
    <row r="22" spans="1:7" x14ac:dyDescent="0.2">
      <c r="A22" s="133" t="s">
        <v>224</v>
      </c>
      <c r="B22" s="75">
        <v>0</v>
      </c>
      <c r="C22" s="73">
        <v>0</v>
      </c>
      <c r="D22" s="73">
        <v>0</v>
      </c>
      <c r="E22" s="73">
        <v>0</v>
      </c>
      <c r="F22" s="73">
        <v>0</v>
      </c>
      <c r="G22" s="73">
        <f t="shared" si="2"/>
        <v>0</v>
      </c>
    </row>
    <row r="23" spans="1:7" x14ac:dyDescent="0.2">
      <c r="A23" s="133" t="s">
        <v>225</v>
      </c>
      <c r="B23" s="88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si="2"/>
        <v>0</v>
      </c>
    </row>
    <row r="24" spans="1:7" x14ac:dyDescent="0.2">
      <c r="A24" s="133" t="s">
        <v>226</v>
      </c>
      <c r="B24" s="75">
        <v>0</v>
      </c>
      <c r="C24" s="73">
        <v>0</v>
      </c>
      <c r="D24" s="73">
        <v>0</v>
      </c>
      <c r="E24" s="73">
        <v>0</v>
      </c>
      <c r="F24" s="73">
        <v>0</v>
      </c>
      <c r="G24" s="73">
        <f t="shared" si="2"/>
        <v>0</v>
      </c>
    </row>
    <row r="25" spans="1:7" x14ac:dyDescent="0.2">
      <c r="A25" s="133" t="s">
        <v>227</v>
      </c>
      <c r="B25" s="75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2"/>
        <v>0</v>
      </c>
    </row>
    <row r="26" spans="1:7" x14ac:dyDescent="0.2">
      <c r="A26" s="133" t="s">
        <v>228</v>
      </c>
      <c r="B26" s="75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2"/>
        <v>0</v>
      </c>
    </row>
    <row r="27" spans="1:7" x14ac:dyDescent="0.2">
      <c r="A27" s="133" t="s">
        <v>229</v>
      </c>
      <c r="B27" s="75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2"/>
        <v>0</v>
      </c>
    </row>
    <row r="28" spans="1:7" x14ac:dyDescent="0.2">
      <c r="A28" s="113" t="s">
        <v>230</v>
      </c>
      <c r="B28" s="73">
        <f t="shared" ref="B28:G28" si="3">SUM(B29:B33)</f>
        <v>0</v>
      </c>
      <c r="C28" s="73">
        <f t="shared" si="3"/>
        <v>0</v>
      </c>
      <c r="D28" s="73">
        <f t="shared" si="3"/>
        <v>0</v>
      </c>
      <c r="E28" s="73">
        <f t="shared" si="3"/>
        <v>0</v>
      </c>
      <c r="F28" s="73">
        <f t="shared" si="3"/>
        <v>0</v>
      </c>
      <c r="G28" s="73">
        <f t="shared" si="3"/>
        <v>0</v>
      </c>
    </row>
    <row r="29" spans="1:7" x14ac:dyDescent="0.2">
      <c r="A29" s="133" t="s">
        <v>231</v>
      </c>
      <c r="B29" s="75">
        <v>0</v>
      </c>
      <c r="C29" s="73">
        <v>0</v>
      </c>
      <c r="D29" s="73">
        <v>0</v>
      </c>
      <c r="E29" s="73">
        <v>0</v>
      </c>
      <c r="F29" s="73">
        <v>0</v>
      </c>
      <c r="G29" s="73">
        <f>F29-B29</f>
        <v>0</v>
      </c>
    </row>
    <row r="30" spans="1:7" x14ac:dyDescent="0.2">
      <c r="A30" s="133" t="s">
        <v>232</v>
      </c>
      <c r="B30" s="75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ref="G30:G33" si="4">F30-B30</f>
        <v>0</v>
      </c>
    </row>
    <row r="31" spans="1:7" x14ac:dyDescent="0.2">
      <c r="A31" s="133" t="s">
        <v>233</v>
      </c>
      <c r="B31" s="75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4"/>
        <v>0</v>
      </c>
    </row>
    <row r="32" spans="1:7" x14ac:dyDescent="0.2">
      <c r="A32" s="133" t="s">
        <v>234</v>
      </c>
      <c r="B32" s="75">
        <v>0</v>
      </c>
      <c r="C32" s="73">
        <v>0</v>
      </c>
      <c r="D32" s="73">
        <v>0</v>
      </c>
      <c r="E32" s="73">
        <v>0</v>
      </c>
      <c r="F32" s="73">
        <v>0</v>
      </c>
      <c r="G32" s="73">
        <f t="shared" si="4"/>
        <v>0</v>
      </c>
    </row>
    <row r="33" spans="1:7" ht="14.45" customHeight="1" x14ac:dyDescent="0.2">
      <c r="A33" s="133" t="s">
        <v>235</v>
      </c>
      <c r="B33" s="75">
        <v>0</v>
      </c>
      <c r="C33" s="73">
        <v>0</v>
      </c>
      <c r="D33" s="73">
        <v>0</v>
      </c>
      <c r="E33" s="73">
        <v>0</v>
      </c>
      <c r="F33" s="73">
        <v>0</v>
      </c>
      <c r="G33" s="73">
        <f t="shared" si="4"/>
        <v>0</v>
      </c>
    </row>
    <row r="34" spans="1:7" ht="14.45" customHeight="1" x14ac:dyDescent="0.2">
      <c r="A34" s="113" t="s">
        <v>236</v>
      </c>
      <c r="B34" s="75">
        <v>2504685.1999999997</v>
      </c>
      <c r="C34" s="73">
        <v>0</v>
      </c>
      <c r="D34" s="73">
        <v>2504685.1999999997</v>
      </c>
      <c r="E34" s="73">
        <v>2585499.9</v>
      </c>
      <c r="F34" s="73">
        <v>2585499.9</v>
      </c>
      <c r="G34" s="73">
        <v>0.1</v>
      </c>
    </row>
    <row r="35" spans="1:7" ht="14.45" customHeight="1" x14ac:dyDescent="0.2">
      <c r="A35" s="113" t="s">
        <v>237</v>
      </c>
      <c r="B35" s="75">
        <v>0</v>
      </c>
      <c r="C35" s="73">
        <v>0</v>
      </c>
      <c r="D35" s="73">
        <v>0</v>
      </c>
      <c r="E35" s="73">
        <v>0</v>
      </c>
      <c r="F35" s="73">
        <v>0</v>
      </c>
      <c r="G35" s="73">
        <f t="shared" ref="G35" si="5">G36</f>
        <v>0</v>
      </c>
    </row>
    <row r="36" spans="1:7" ht="14.45" customHeight="1" x14ac:dyDescent="0.2">
      <c r="A36" s="133" t="s">
        <v>238</v>
      </c>
      <c r="B36" s="75">
        <v>0</v>
      </c>
      <c r="C36" s="73">
        <v>0</v>
      </c>
      <c r="D36" s="73">
        <v>0</v>
      </c>
      <c r="E36" s="73">
        <v>0</v>
      </c>
      <c r="F36" s="73">
        <v>0</v>
      </c>
      <c r="G36" s="73">
        <f>F36-B36</f>
        <v>0</v>
      </c>
    </row>
    <row r="37" spans="1:7" ht="14.45" customHeight="1" x14ac:dyDescent="0.2">
      <c r="A37" s="113" t="s">
        <v>239</v>
      </c>
      <c r="B37" s="73">
        <f>SUM(B38:B39)</f>
        <v>0</v>
      </c>
      <c r="C37" s="73">
        <f t="shared" ref="C37:G37" si="6">C38+C39</f>
        <v>0</v>
      </c>
      <c r="D37" s="73">
        <f t="shared" si="6"/>
        <v>0</v>
      </c>
      <c r="E37" s="73">
        <f t="shared" si="6"/>
        <v>0</v>
      </c>
      <c r="F37" s="73">
        <f t="shared" si="6"/>
        <v>0</v>
      </c>
      <c r="G37" s="73">
        <f t="shared" si="6"/>
        <v>0</v>
      </c>
    </row>
    <row r="38" spans="1:7" x14ac:dyDescent="0.2">
      <c r="A38" s="133" t="s">
        <v>240</v>
      </c>
      <c r="B38" s="75">
        <v>0</v>
      </c>
      <c r="C38" s="73">
        <v>0</v>
      </c>
      <c r="D38" s="73">
        <v>0</v>
      </c>
      <c r="E38" s="73">
        <v>0</v>
      </c>
      <c r="F38" s="73">
        <v>0</v>
      </c>
      <c r="G38" s="73">
        <f>F38-B38</f>
        <v>0</v>
      </c>
    </row>
    <row r="39" spans="1:7" x14ac:dyDescent="0.2">
      <c r="A39" s="133" t="s">
        <v>241</v>
      </c>
      <c r="B39" s="75">
        <v>0</v>
      </c>
      <c r="C39" s="73">
        <v>0</v>
      </c>
      <c r="D39" s="73">
        <v>0</v>
      </c>
      <c r="E39" s="73">
        <v>0</v>
      </c>
      <c r="F39" s="73">
        <v>0</v>
      </c>
      <c r="G39" s="73">
        <f>F39-B39</f>
        <v>0</v>
      </c>
    </row>
    <row r="40" spans="1:7" x14ac:dyDescent="0.2">
      <c r="A40" s="86"/>
      <c r="B40" s="73"/>
      <c r="C40" s="73"/>
      <c r="D40" s="73"/>
      <c r="E40" s="73"/>
      <c r="F40" s="73"/>
      <c r="G40" s="73"/>
    </row>
    <row r="41" spans="1:7" x14ac:dyDescent="0.2">
      <c r="A41" s="99" t="s">
        <v>242</v>
      </c>
      <c r="B41" s="71">
        <f t="shared" ref="B41:G41" si="7">SUM(B9,B10,B11,B12,B13,B14,B15,B16,B28,B34,B35,B37)</f>
        <v>2538505.2299999995</v>
      </c>
      <c r="C41" s="71">
        <f t="shared" si="7"/>
        <v>0</v>
      </c>
      <c r="D41" s="71">
        <f t="shared" si="7"/>
        <v>2538505.2299999995</v>
      </c>
      <c r="E41" s="71">
        <f t="shared" si="7"/>
        <v>2734693.66</v>
      </c>
      <c r="F41" s="71">
        <f t="shared" si="7"/>
        <v>2734693.66</v>
      </c>
      <c r="G41" s="71">
        <f t="shared" si="7"/>
        <v>0.14000000000000001</v>
      </c>
    </row>
    <row r="42" spans="1:7" x14ac:dyDescent="0.2">
      <c r="A42" s="99" t="s">
        <v>243</v>
      </c>
      <c r="B42" s="134"/>
      <c r="C42" s="134"/>
      <c r="D42" s="134"/>
      <c r="E42" s="134"/>
      <c r="F42" s="134"/>
      <c r="G42" s="71">
        <f>IF(G41&gt;0,G41,0)</f>
        <v>0.14000000000000001</v>
      </c>
    </row>
    <row r="43" spans="1:7" x14ac:dyDescent="0.2">
      <c r="A43" s="86"/>
      <c r="B43" s="80"/>
      <c r="C43" s="80"/>
      <c r="D43" s="80"/>
      <c r="E43" s="80"/>
      <c r="F43" s="80"/>
      <c r="G43" s="80"/>
    </row>
    <row r="44" spans="1:7" x14ac:dyDescent="0.2">
      <c r="A44" s="99" t="s">
        <v>244</v>
      </c>
      <c r="B44" s="80"/>
      <c r="C44" s="80"/>
      <c r="D44" s="80"/>
      <c r="E44" s="80"/>
      <c r="F44" s="80"/>
      <c r="G44" s="80"/>
    </row>
    <row r="45" spans="1:7" x14ac:dyDescent="0.2">
      <c r="A45" s="113" t="s">
        <v>245</v>
      </c>
      <c r="B45" s="73">
        <f t="shared" ref="B45:G45" si="8">SUM(B46:B53)</f>
        <v>0</v>
      </c>
      <c r="C45" s="73">
        <f t="shared" si="8"/>
        <v>0</v>
      </c>
      <c r="D45" s="73">
        <f t="shared" si="8"/>
        <v>0</v>
      </c>
      <c r="E45" s="73">
        <f t="shared" si="8"/>
        <v>0</v>
      </c>
      <c r="F45" s="73">
        <f t="shared" si="8"/>
        <v>0</v>
      </c>
      <c r="G45" s="73">
        <f t="shared" si="8"/>
        <v>0</v>
      </c>
    </row>
    <row r="46" spans="1:7" x14ac:dyDescent="0.2">
      <c r="A46" s="135" t="s">
        <v>246</v>
      </c>
      <c r="B46" s="75">
        <v>0</v>
      </c>
      <c r="C46" s="73">
        <v>0</v>
      </c>
      <c r="D46" s="73">
        <v>0</v>
      </c>
      <c r="E46" s="73">
        <v>0</v>
      </c>
      <c r="F46" s="73">
        <v>0</v>
      </c>
      <c r="G46" s="73">
        <f>F46-B46</f>
        <v>0</v>
      </c>
    </row>
    <row r="47" spans="1:7" x14ac:dyDescent="0.2">
      <c r="A47" s="135" t="s">
        <v>247</v>
      </c>
      <c r="B47" s="75">
        <v>0</v>
      </c>
      <c r="C47" s="73">
        <v>0</v>
      </c>
      <c r="D47" s="73">
        <v>0</v>
      </c>
      <c r="E47" s="73">
        <v>0</v>
      </c>
      <c r="F47" s="73">
        <v>0</v>
      </c>
      <c r="G47" s="73">
        <f t="shared" ref="G47:G52" si="9">F47-B47</f>
        <v>0</v>
      </c>
    </row>
    <row r="48" spans="1:7" x14ac:dyDescent="0.2">
      <c r="A48" s="135" t="s">
        <v>248</v>
      </c>
      <c r="B48" s="75">
        <v>0</v>
      </c>
      <c r="C48" s="73">
        <v>0</v>
      </c>
      <c r="D48" s="73">
        <v>0</v>
      </c>
      <c r="E48" s="73">
        <v>0</v>
      </c>
      <c r="F48" s="73">
        <v>0</v>
      </c>
      <c r="G48" s="73">
        <f t="shared" si="9"/>
        <v>0</v>
      </c>
    </row>
    <row r="49" spans="1:7" ht="28.5" x14ac:dyDescent="0.2">
      <c r="A49" s="135" t="s">
        <v>249</v>
      </c>
      <c r="B49" s="75">
        <v>0</v>
      </c>
      <c r="C49" s="73">
        <v>0</v>
      </c>
      <c r="D49" s="73">
        <v>0</v>
      </c>
      <c r="E49" s="73">
        <v>0</v>
      </c>
      <c r="F49" s="73">
        <v>0</v>
      </c>
      <c r="G49" s="73">
        <f t="shared" si="9"/>
        <v>0</v>
      </c>
    </row>
    <row r="50" spans="1:7" x14ac:dyDescent="0.2">
      <c r="A50" s="135" t="s">
        <v>250</v>
      </c>
      <c r="B50" s="75">
        <v>0</v>
      </c>
      <c r="C50" s="73">
        <v>0</v>
      </c>
      <c r="D50" s="73">
        <v>0</v>
      </c>
      <c r="E50" s="73">
        <v>0</v>
      </c>
      <c r="F50" s="73">
        <v>0</v>
      </c>
      <c r="G50" s="73">
        <f t="shared" si="9"/>
        <v>0</v>
      </c>
    </row>
    <row r="51" spans="1:7" x14ac:dyDescent="0.2">
      <c r="A51" s="135" t="s">
        <v>251</v>
      </c>
      <c r="B51" s="75">
        <v>0</v>
      </c>
      <c r="C51" s="73">
        <v>0</v>
      </c>
      <c r="D51" s="73">
        <v>0</v>
      </c>
      <c r="E51" s="73">
        <v>0</v>
      </c>
      <c r="F51" s="73">
        <v>0</v>
      </c>
      <c r="G51" s="73">
        <f t="shared" si="9"/>
        <v>0</v>
      </c>
    </row>
    <row r="52" spans="1:7" ht="28.5" x14ac:dyDescent="0.2">
      <c r="A52" s="136" t="s">
        <v>252</v>
      </c>
      <c r="B52" s="75">
        <v>0</v>
      </c>
      <c r="C52" s="73">
        <v>0</v>
      </c>
      <c r="D52" s="73">
        <v>0</v>
      </c>
      <c r="E52" s="73">
        <v>0</v>
      </c>
      <c r="F52" s="73">
        <v>0</v>
      </c>
      <c r="G52" s="73">
        <f t="shared" si="9"/>
        <v>0</v>
      </c>
    </row>
    <row r="53" spans="1:7" x14ac:dyDescent="0.2">
      <c r="A53" s="133" t="s">
        <v>253</v>
      </c>
      <c r="B53" s="75">
        <v>0</v>
      </c>
      <c r="C53" s="73">
        <v>0</v>
      </c>
      <c r="D53" s="73">
        <v>0</v>
      </c>
      <c r="E53" s="73">
        <v>0</v>
      </c>
      <c r="F53" s="73">
        <v>0</v>
      </c>
      <c r="G53" s="73">
        <f>F53-B53</f>
        <v>0</v>
      </c>
    </row>
    <row r="54" spans="1:7" x14ac:dyDescent="0.2">
      <c r="A54" s="113" t="s">
        <v>254</v>
      </c>
      <c r="B54" s="73">
        <f t="shared" ref="B54:G54" si="10">SUM(B55:B58)</f>
        <v>0</v>
      </c>
      <c r="C54" s="73">
        <f t="shared" si="10"/>
        <v>0</v>
      </c>
      <c r="D54" s="73">
        <f t="shared" si="10"/>
        <v>0</v>
      </c>
      <c r="E54" s="73">
        <f t="shared" si="10"/>
        <v>0</v>
      </c>
      <c r="F54" s="73">
        <f t="shared" si="10"/>
        <v>0</v>
      </c>
      <c r="G54" s="73">
        <f t="shared" si="10"/>
        <v>0</v>
      </c>
    </row>
    <row r="55" spans="1:7" x14ac:dyDescent="0.2">
      <c r="A55" s="136" t="s">
        <v>255</v>
      </c>
      <c r="B55" s="75">
        <v>0</v>
      </c>
      <c r="C55" s="73">
        <v>0</v>
      </c>
      <c r="D55" s="73">
        <v>0</v>
      </c>
      <c r="E55" s="73">
        <v>0</v>
      </c>
      <c r="F55" s="73">
        <v>0</v>
      </c>
      <c r="G55" s="73">
        <f>F55-B55</f>
        <v>0</v>
      </c>
    </row>
    <row r="56" spans="1:7" x14ac:dyDescent="0.2">
      <c r="A56" s="135" t="s">
        <v>256</v>
      </c>
      <c r="B56" s="75">
        <v>0</v>
      </c>
      <c r="C56" s="73">
        <v>0</v>
      </c>
      <c r="D56" s="73">
        <v>0</v>
      </c>
      <c r="E56" s="73">
        <v>0</v>
      </c>
      <c r="F56" s="73">
        <v>0</v>
      </c>
      <c r="G56" s="73">
        <f t="shared" ref="G56:G58" si="11">F56-B56</f>
        <v>0</v>
      </c>
    </row>
    <row r="57" spans="1:7" x14ac:dyDescent="0.2">
      <c r="A57" s="135" t="s">
        <v>257</v>
      </c>
      <c r="B57" s="75">
        <v>0</v>
      </c>
      <c r="C57" s="73">
        <v>0</v>
      </c>
      <c r="D57" s="73">
        <v>0</v>
      </c>
      <c r="E57" s="73">
        <v>0</v>
      </c>
      <c r="F57" s="73">
        <v>0</v>
      </c>
      <c r="G57" s="73">
        <f t="shared" si="11"/>
        <v>0</v>
      </c>
    </row>
    <row r="58" spans="1:7" x14ac:dyDescent="0.2">
      <c r="A58" s="136" t="s">
        <v>258</v>
      </c>
      <c r="B58" s="75">
        <v>0</v>
      </c>
      <c r="C58" s="73">
        <v>0</v>
      </c>
      <c r="D58" s="73">
        <v>0</v>
      </c>
      <c r="E58" s="73">
        <v>0</v>
      </c>
      <c r="F58" s="73">
        <v>0</v>
      </c>
      <c r="G58" s="73">
        <f t="shared" si="11"/>
        <v>0</v>
      </c>
    </row>
    <row r="59" spans="1:7" x14ac:dyDescent="0.2">
      <c r="A59" s="113" t="s">
        <v>259</v>
      </c>
      <c r="B59" s="73">
        <f t="shared" ref="B59:G59" si="12">SUM(B60:B61)</f>
        <v>0</v>
      </c>
      <c r="C59" s="73">
        <f t="shared" si="12"/>
        <v>0</v>
      </c>
      <c r="D59" s="73">
        <f t="shared" si="12"/>
        <v>0</v>
      </c>
      <c r="E59" s="73">
        <f t="shared" si="12"/>
        <v>0</v>
      </c>
      <c r="F59" s="73">
        <f t="shared" si="12"/>
        <v>0</v>
      </c>
      <c r="G59" s="73">
        <f t="shared" si="12"/>
        <v>0</v>
      </c>
    </row>
    <row r="60" spans="1:7" ht="28.5" x14ac:dyDescent="0.2">
      <c r="A60" s="135" t="s">
        <v>260</v>
      </c>
      <c r="B60" s="75">
        <v>0</v>
      </c>
      <c r="C60" s="73">
        <v>0</v>
      </c>
      <c r="D60" s="73">
        <v>0</v>
      </c>
      <c r="E60" s="73">
        <v>0</v>
      </c>
      <c r="F60" s="73">
        <v>0</v>
      </c>
      <c r="G60" s="73">
        <f>F60-B60</f>
        <v>0</v>
      </c>
    </row>
    <row r="61" spans="1:7" x14ac:dyDescent="0.2">
      <c r="A61" s="135" t="s">
        <v>261</v>
      </c>
      <c r="B61" s="75">
        <v>0</v>
      </c>
      <c r="C61" s="73">
        <v>0</v>
      </c>
      <c r="D61" s="73">
        <v>0</v>
      </c>
      <c r="E61" s="73">
        <v>0</v>
      </c>
      <c r="F61" s="73">
        <v>0</v>
      </c>
      <c r="G61" s="73">
        <f t="shared" ref="G61:G63" si="13">F61-B61</f>
        <v>0</v>
      </c>
    </row>
    <row r="62" spans="1:7" x14ac:dyDescent="0.2">
      <c r="A62" s="113" t="s">
        <v>262</v>
      </c>
      <c r="B62" s="75">
        <v>0</v>
      </c>
      <c r="C62" s="73">
        <v>0</v>
      </c>
      <c r="D62" s="73">
        <v>0</v>
      </c>
      <c r="E62" s="73">
        <v>0</v>
      </c>
      <c r="F62" s="73">
        <v>0</v>
      </c>
      <c r="G62" s="73">
        <f t="shared" si="13"/>
        <v>0</v>
      </c>
    </row>
    <row r="63" spans="1:7" x14ac:dyDescent="0.2">
      <c r="A63" s="113" t="s">
        <v>263</v>
      </c>
      <c r="B63" s="75">
        <v>0</v>
      </c>
      <c r="C63" s="73">
        <v>0</v>
      </c>
      <c r="D63" s="73">
        <v>0</v>
      </c>
      <c r="E63" s="73">
        <v>0</v>
      </c>
      <c r="F63" s="73">
        <v>0</v>
      </c>
      <c r="G63" s="73">
        <f t="shared" si="13"/>
        <v>0</v>
      </c>
    </row>
    <row r="64" spans="1:7" x14ac:dyDescent="0.2">
      <c r="A64" s="86"/>
      <c r="B64" s="80"/>
      <c r="C64" s="80"/>
      <c r="D64" s="80"/>
      <c r="E64" s="80"/>
      <c r="F64" s="80"/>
      <c r="G64" s="80"/>
    </row>
    <row r="65" spans="1:7" x14ac:dyDescent="0.2">
      <c r="A65" s="99" t="s">
        <v>264</v>
      </c>
      <c r="B65" s="71">
        <f t="shared" ref="B65:G65" si="14">B45+B54+B59+B62+B63</f>
        <v>0</v>
      </c>
      <c r="C65" s="71">
        <f t="shared" si="14"/>
        <v>0</v>
      </c>
      <c r="D65" s="71">
        <f t="shared" si="14"/>
        <v>0</v>
      </c>
      <c r="E65" s="71">
        <f t="shared" si="14"/>
        <v>0</v>
      </c>
      <c r="F65" s="71">
        <f t="shared" si="14"/>
        <v>0</v>
      </c>
      <c r="G65" s="71">
        <f t="shared" si="14"/>
        <v>0</v>
      </c>
    </row>
    <row r="66" spans="1:7" x14ac:dyDescent="0.2">
      <c r="A66" s="86"/>
      <c r="B66" s="80"/>
      <c r="C66" s="80"/>
      <c r="D66" s="80"/>
      <c r="E66" s="80"/>
      <c r="F66" s="80"/>
      <c r="G66" s="80"/>
    </row>
    <row r="67" spans="1:7" x14ac:dyDescent="0.2">
      <c r="A67" s="99" t="s">
        <v>265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f t="shared" ref="G67" si="15">G68</f>
        <v>0</v>
      </c>
    </row>
    <row r="68" spans="1:7" x14ac:dyDescent="0.2">
      <c r="A68" s="113" t="s">
        <v>266</v>
      </c>
      <c r="B68" s="75">
        <v>0</v>
      </c>
      <c r="C68" s="73">
        <v>0</v>
      </c>
      <c r="D68" s="73">
        <v>0</v>
      </c>
      <c r="E68" s="73">
        <v>0</v>
      </c>
      <c r="F68" s="73">
        <v>0</v>
      </c>
      <c r="G68" s="73">
        <f>F68-B68</f>
        <v>0</v>
      </c>
    </row>
    <row r="69" spans="1:7" x14ac:dyDescent="0.2">
      <c r="A69" s="86"/>
      <c r="B69" s="80"/>
      <c r="C69" s="80"/>
      <c r="D69" s="80"/>
      <c r="E69" s="80"/>
      <c r="F69" s="80"/>
      <c r="G69" s="80"/>
    </row>
    <row r="70" spans="1:7" x14ac:dyDescent="0.2">
      <c r="A70" s="99" t="s">
        <v>267</v>
      </c>
      <c r="B70" s="71">
        <f t="shared" ref="B70:G70" si="16">B41+B65+B67</f>
        <v>2538505.2299999995</v>
      </c>
      <c r="C70" s="71">
        <f t="shared" si="16"/>
        <v>0</v>
      </c>
      <c r="D70" s="71">
        <f t="shared" si="16"/>
        <v>2538505.2299999995</v>
      </c>
      <c r="E70" s="71">
        <f t="shared" si="16"/>
        <v>2734693.66</v>
      </c>
      <c r="F70" s="71">
        <f t="shared" si="16"/>
        <v>2734693.66</v>
      </c>
      <c r="G70" s="71">
        <f t="shared" si="16"/>
        <v>0.14000000000000001</v>
      </c>
    </row>
    <row r="71" spans="1:7" x14ac:dyDescent="0.2">
      <c r="A71" s="86"/>
      <c r="B71" s="80"/>
      <c r="C71" s="80"/>
      <c r="D71" s="80"/>
      <c r="E71" s="80"/>
      <c r="F71" s="80"/>
      <c r="G71" s="80"/>
    </row>
    <row r="72" spans="1:7" x14ac:dyDescent="0.2">
      <c r="A72" s="99" t="s">
        <v>268</v>
      </c>
      <c r="B72" s="80"/>
      <c r="C72" s="80"/>
      <c r="D72" s="80"/>
      <c r="E72" s="80"/>
      <c r="F72" s="80"/>
      <c r="G72" s="80"/>
    </row>
    <row r="73" spans="1:7" ht="28.5" x14ac:dyDescent="0.2">
      <c r="A73" s="137" t="s">
        <v>269</v>
      </c>
      <c r="B73" s="75">
        <v>0</v>
      </c>
      <c r="C73" s="73">
        <v>0</v>
      </c>
      <c r="D73" s="73">
        <v>0</v>
      </c>
      <c r="E73" s="73">
        <v>0</v>
      </c>
      <c r="F73" s="73">
        <v>0</v>
      </c>
      <c r="G73" s="73">
        <f>F73-B73</f>
        <v>0</v>
      </c>
    </row>
    <row r="74" spans="1:7" ht="28.5" x14ac:dyDescent="0.2">
      <c r="A74" s="137" t="s">
        <v>270</v>
      </c>
      <c r="B74" s="75">
        <v>0</v>
      </c>
      <c r="C74" s="73">
        <v>0</v>
      </c>
      <c r="D74" s="73">
        <v>0</v>
      </c>
      <c r="E74" s="73">
        <v>0</v>
      </c>
      <c r="F74" s="73">
        <v>0</v>
      </c>
      <c r="G74" s="73">
        <f>F74-B74</f>
        <v>0</v>
      </c>
    </row>
    <row r="75" spans="1:7" x14ac:dyDescent="0.2">
      <c r="A75" s="118" t="s">
        <v>271</v>
      </c>
      <c r="B75" s="71">
        <f t="shared" ref="B75:G75" si="17">B73+B74</f>
        <v>0</v>
      </c>
      <c r="C75" s="71">
        <f t="shared" si="17"/>
        <v>0</v>
      </c>
      <c r="D75" s="71">
        <f t="shared" si="17"/>
        <v>0</v>
      </c>
      <c r="E75" s="71">
        <f t="shared" si="17"/>
        <v>0</v>
      </c>
      <c r="F75" s="71">
        <f t="shared" si="17"/>
        <v>0</v>
      </c>
      <c r="G75" s="71">
        <f t="shared" si="17"/>
        <v>0</v>
      </c>
    </row>
    <row r="76" spans="1:7" x14ac:dyDescent="0.2">
      <c r="A76" s="104"/>
      <c r="B76" s="120"/>
      <c r="C76" s="120"/>
      <c r="D76" s="120"/>
      <c r="E76" s="120"/>
      <c r="F76" s="120"/>
      <c r="G76" s="12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C37:D37 B64:F66 G9:G14 G60:G76 G55:G58 G38:G53 B40:F45 B54:F54 B69:F72 B75:F75 F37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0" zoomScale="85" zoomScaleNormal="85" workbookViewId="0">
      <selection activeCell="G155" sqref="G155"/>
    </sheetView>
  </sheetViews>
  <sheetFormatPr baseColWidth="10" defaultColWidth="11" defaultRowHeight="14.25" x14ac:dyDescent="0.2"/>
  <cols>
    <col min="1" max="1" width="97" style="55" bestFit="1" customWidth="1"/>
    <col min="2" max="2" width="19.140625" style="55" customWidth="1"/>
    <col min="3" max="3" width="19.28515625" style="55" customWidth="1"/>
    <col min="4" max="6" width="19.140625" style="55" bestFit="1" customWidth="1"/>
    <col min="7" max="7" width="16.7109375" style="55" bestFit="1" customWidth="1"/>
    <col min="8" max="8" width="2.28515625" style="55" customWidth="1"/>
    <col min="9" max="16384" width="11" style="55"/>
  </cols>
  <sheetData>
    <row r="1" spans="1:7" ht="40.9" customHeight="1" x14ac:dyDescent="0.2">
      <c r="A1" s="212" t="s">
        <v>272</v>
      </c>
      <c r="B1" s="205"/>
      <c r="C1" s="205"/>
      <c r="D1" s="205"/>
      <c r="E1" s="205"/>
      <c r="F1" s="205"/>
      <c r="G1" s="206"/>
    </row>
    <row r="2" spans="1:7" x14ac:dyDescent="0.2">
      <c r="A2" s="138" t="str">
        <f>'Formato 1'!A2</f>
        <v>CASA DE LA CULTURA DE CORONEO, GTO.</v>
      </c>
      <c r="B2" s="138"/>
      <c r="C2" s="138"/>
      <c r="D2" s="138"/>
      <c r="E2" s="138"/>
      <c r="F2" s="138"/>
      <c r="G2" s="138"/>
    </row>
    <row r="3" spans="1:7" x14ac:dyDescent="0.2">
      <c r="A3" s="139" t="s">
        <v>273</v>
      </c>
      <c r="B3" s="139"/>
      <c r="C3" s="139"/>
      <c r="D3" s="139"/>
      <c r="E3" s="139"/>
      <c r="F3" s="139"/>
      <c r="G3" s="139"/>
    </row>
    <row r="4" spans="1:7" x14ac:dyDescent="0.2">
      <c r="A4" s="139" t="s">
        <v>274</v>
      </c>
      <c r="B4" s="139"/>
      <c r="C4" s="139"/>
      <c r="D4" s="139"/>
      <c r="E4" s="139"/>
      <c r="F4" s="139"/>
      <c r="G4" s="139"/>
    </row>
    <row r="5" spans="1:7" x14ac:dyDescent="0.2">
      <c r="A5" s="139" t="str">
        <f>'Formato 3'!A4</f>
        <v>DEL 1 DE ENERO DEL 2025 AL 31 DE DICIEMBRE DEL 2025</v>
      </c>
      <c r="B5" s="139"/>
      <c r="C5" s="139"/>
      <c r="D5" s="139"/>
      <c r="E5" s="139"/>
      <c r="F5" s="139"/>
      <c r="G5" s="139"/>
    </row>
    <row r="6" spans="1:7" ht="41.45" customHeight="1" x14ac:dyDescent="0.2">
      <c r="A6" s="140" t="s">
        <v>2</v>
      </c>
      <c r="B6" s="140"/>
      <c r="C6" s="140"/>
      <c r="D6" s="140"/>
      <c r="E6" s="140"/>
      <c r="F6" s="140"/>
      <c r="G6" s="140"/>
    </row>
    <row r="7" spans="1:7" x14ac:dyDescent="0.2">
      <c r="A7" s="210" t="s">
        <v>4</v>
      </c>
      <c r="B7" s="210" t="s">
        <v>275</v>
      </c>
      <c r="C7" s="210"/>
      <c r="D7" s="210"/>
      <c r="E7" s="210"/>
      <c r="F7" s="210"/>
      <c r="G7" s="211" t="s">
        <v>276</v>
      </c>
    </row>
    <row r="8" spans="1:7" ht="28.5" x14ac:dyDescent="0.2">
      <c r="A8" s="210"/>
      <c r="B8" s="67" t="s">
        <v>277</v>
      </c>
      <c r="C8" s="67" t="s">
        <v>278</v>
      </c>
      <c r="D8" s="67" t="s">
        <v>279</v>
      </c>
      <c r="E8" s="67" t="s">
        <v>165</v>
      </c>
      <c r="F8" s="67" t="s">
        <v>280</v>
      </c>
      <c r="G8" s="210"/>
    </row>
    <row r="9" spans="1:7" ht="15" x14ac:dyDescent="0.2">
      <c r="A9" s="141" t="s">
        <v>281</v>
      </c>
      <c r="B9" s="184">
        <f t="shared" ref="B9:G9" si="0">SUM(B10,B18,B28,B38,B48,B58,B62,B71,B75)</f>
        <v>2538505.23</v>
      </c>
      <c r="C9" s="184">
        <f t="shared" si="0"/>
        <v>196388.57</v>
      </c>
      <c r="D9" s="184">
        <f t="shared" si="0"/>
        <v>2734893.8000000003</v>
      </c>
      <c r="E9" s="184">
        <f t="shared" si="0"/>
        <v>2725872.12</v>
      </c>
      <c r="F9" s="184">
        <f t="shared" si="0"/>
        <v>2725872.12</v>
      </c>
      <c r="G9" s="184">
        <f t="shared" si="0"/>
        <v>9021.680000000104</v>
      </c>
    </row>
    <row r="10" spans="1:7" ht="15" x14ac:dyDescent="0.2">
      <c r="A10" s="142" t="s">
        <v>282</v>
      </c>
      <c r="B10" s="184">
        <f t="shared" ref="B10:G10" si="1">SUM(B11:B17)</f>
        <v>1755794.26</v>
      </c>
      <c r="C10" s="184">
        <f t="shared" si="1"/>
        <v>76617.31</v>
      </c>
      <c r="D10" s="184">
        <f t="shared" si="1"/>
        <v>1832411.57</v>
      </c>
      <c r="E10" s="184">
        <f t="shared" si="1"/>
        <v>1830531.8</v>
      </c>
      <c r="F10" s="184">
        <f t="shared" si="1"/>
        <v>1830531.8</v>
      </c>
      <c r="G10" s="184">
        <f t="shared" si="1"/>
        <v>1879.7700000000768</v>
      </c>
    </row>
    <row r="11" spans="1:7" ht="15" x14ac:dyDescent="0.2">
      <c r="A11" s="143" t="s">
        <v>283</v>
      </c>
      <c r="B11" s="185">
        <v>1259855.3400000001</v>
      </c>
      <c r="C11" s="185">
        <v>-116961</v>
      </c>
      <c r="D11" s="185">
        <v>1142894.3400000001</v>
      </c>
      <c r="E11" s="185">
        <v>1142739.49</v>
      </c>
      <c r="F11" s="185">
        <v>1142739.49</v>
      </c>
      <c r="G11" s="185">
        <f>D11-E11</f>
        <v>154.85000000009313</v>
      </c>
    </row>
    <row r="12" spans="1:7" ht="15" x14ac:dyDescent="0.2">
      <c r="A12" s="143" t="s">
        <v>284</v>
      </c>
      <c r="B12" s="185">
        <v>284000</v>
      </c>
      <c r="C12" s="185">
        <v>150976</v>
      </c>
      <c r="D12" s="185">
        <v>434976</v>
      </c>
      <c r="E12" s="185">
        <v>434878</v>
      </c>
      <c r="F12" s="185">
        <v>434878</v>
      </c>
      <c r="G12" s="185">
        <f t="shared" ref="G12:G17" si="2">D12-E12</f>
        <v>98</v>
      </c>
    </row>
    <row r="13" spans="1:7" ht="15" x14ac:dyDescent="0.2">
      <c r="A13" s="143" t="s">
        <v>285</v>
      </c>
      <c r="B13" s="185">
        <v>161518.91999999998</v>
      </c>
      <c r="C13" s="185">
        <v>-1556.6899999999987</v>
      </c>
      <c r="D13" s="185">
        <v>159962.22999999998</v>
      </c>
      <c r="E13" s="185">
        <v>158335.56</v>
      </c>
      <c r="F13" s="185">
        <v>158335.56</v>
      </c>
      <c r="G13" s="185">
        <f t="shared" si="2"/>
        <v>1626.6699999999837</v>
      </c>
    </row>
    <row r="14" spans="1:7" ht="15" x14ac:dyDescent="0.2">
      <c r="A14" s="143" t="s">
        <v>286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f t="shared" si="2"/>
        <v>0</v>
      </c>
    </row>
    <row r="15" spans="1:7" ht="15" x14ac:dyDescent="0.2">
      <c r="A15" s="143" t="s">
        <v>287</v>
      </c>
      <c r="B15" s="185">
        <v>50420</v>
      </c>
      <c r="C15" s="185">
        <v>44159</v>
      </c>
      <c r="D15" s="185">
        <v>94579</v>
      </c>
      <c r="E15" s="185">
        <v>94578.75</v>
      </c>
      <c r="F15" s="185">
        <v>94578.75</v>
      </c>
      <c r="G15" s="185">
        <f t="shared" si="2"/>
        <v>0.25</v>
      </c>
    </row>
    <row r="16" spans="1:7" ht="15" x14ac:dyDescent="0.2">
      <c r="A16" s="143" t="s">
        <v>288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f t="shared" si="2"/>
        <v>0</v>
      </c>
    </row>
    <row r="17" spans="1:7" ht="15" x14ac:dyDescent="0.2">
      <c r="A17" s="143" t="s">
        <v>289</v>
      </c>
      <c r="B17" s="185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f t="shared" si="2"/>
        <v>0</v>
      </c>
    </row>
    <row r="18" spans="1:7" ht="15" x14ac:dyDescent="0.2">
      <c r="A18" s="142" t="s">
        <v>290</v>
      </c>
      <c r="B18" s="184">
        <f t="shared" ref="B18:G18" si="3">SUM(B19:B27)</f>
        <v>202000</v>
      </c>
      <c r="C18" s="184">
        <f t="shared" si="3"/>
        <v>179964</v>
      </c>
      <c r="D18" s="184">
        <f t="shared" si="3"/>
        <v>381964</v>
      </c>
      <c r="E18" s="184">
        <f t="shared" si="3"/>
        <v>376977.51</v>
      </c>
      <c r="F18" s="184">
        <f t="shared" si="3"/>
        <v>376977.51</v>
      </c>
      <c r="G18" s="184">
        <f t="shared" si="3"/>
        <v>4986.4900000000034</v>
      </c>
    </row>
    <row r="19" spans="1:7" ht="15" x14ac:dyDescent="0.2">
      <c r="A19" s="143" t="s">
        <v>291</v>
      </c>
      <c r="B19" s="185">
        <v>62000</v>
      </c>
      <c r="C19" s="185">
        <v>35364</v>
      </c>
      <c r="D19" s="185">
        <v>97364</v>
      </c>
      <c r="E19" s="185">
        <v>99305.290000000008</v>
      </c>
      <c r="F19" s="185">
        <v>99305.290000000008</v>
      </c>
      <c r="G19" s="185">
        <f>D19-E19</f>
        <v>-1941.2900000000081</v>
      </c>
    </row>
    <row r="20" spans="1:7" ht="15" x14ac:dyDescent="0.2">
      <c r="A20" s="143" t="s">
        <v>292</v>
      </c>
      <c r="B20" s="185">
        <v>37000</v>
      </c>
      <c r="C20" s="185">
        <v>61300</v>
      </c>
      <c r="D20" s="185">
        <v>98300</v>
      </c>
      <c r="E20" s="185">
        <v>98277.06</v>
      </c>
      <c r="F20" s="185">
        <v>98277.06</v>
      </c>
      <c r="G20" s="185">
        <f t="shared" ref="G20:G27" si="4">D20-E20</f>
        <v>22.940000000002328</v>
      </c>
    </row>
    <row r="21" spans="1:7" ht="15" x14ac:dyDescent="0.2">
      <c r="A21" s="143" t="s">
        <v>293</v>
      </c>
      <c r="B21" s="185">
        <v>0</v>
      </c>
      <c r="C21" s="185">
        <v>0</v>
      </c>
      <c r="D21" s="185">
        <v>0</v>
      </c>
      <c r="E21" s="185">
        <v>0</v>
      </c>
      <c r="F21" s="185">
        <v>0</v>
      </c>
      <c r="G21" s="185">
        <f t="shared" si="4"/>
        <v>0</v>
      </c>
    </row>
    <row r="22" spans="1:7" ht="15" x14ac:dyDescent="0.2">
      <c r="A22" s="143" t="s">
        <v>294</v>
      </c>
      <c r="B22" s="185">
        <v>1000</v>
      </c>
      <c r="C22" s="185">
        <v>67500</v>
      </c>
      <c r="D22" s="185">
        <v>68500</v>
      </c>
      <c r="E22" s="185">
        <v>68469.26999999999</v>
      </c>
      <c r="F22" s="185">
        <v>68469.27</v>
      </c>
      <c r="G22" s="185">
        <f t="shared" si="4"/>
        <v>30.730000000010477</v>
      </c>
    </row>
    <row r="23" spans="1:7" ht="15" x14ac:dyDescent="0.2">
      <c r="A23" s="143" t="s">
        <v>295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f t="shared" si="4"/>
        <v>0</v>
      </c>
    </row>
    <row r="24" spans="1:7" ht="15" x14ac:dyDescent="0.2">
      <c r="A24" s="143" t="s">
        <v>296</v>
      </c>
      <c r="B24" s="185">
        <v>102000</v>
      </c>
      <c r="C24" s="185">
        <v>-14430</v>
      </c>
      <c r="D24" s="185">
        <v>87570</v>
      </c>
      <c r="E24" s="185">
        <v>80700</v>
      </c>
      <c r="F24" s="185">
        <v>80700</v>
      </c>
      <c r="G24" s="185">
        <f t="shared" si="4"/>
        <v>6870</v>
      </c>
    </row>
    <row r="25" spans="1:7" ht="15" x14ac:dyDescent="0.2">
      <c r="A25" s="143" t="s">
        <v>297</v>
      </c>
      <c r="B25" s="185">
        <v>0</v>
      </c>
      <c r="C25" s="185">
        <v>23230</v>
      </c>
      <c r="D25" s="185">
        <v>23230</v>
      </c>
      <c r="E25" s="185">
        <v>23227.74</v>
      </c>
      <c r="F25" s="185">
        <v>23227.74</v>
      </c>
      <c r="G25" s="185">
        <f t="shared" si="4"/>
        <v>2.2599999999983993</v>
      </c>
    </row>
    <row r="26" spans="1:7" ht="15" x14ac:dyDescent="0.2">
      <c r="A26" s="143" t="s">
        <v>298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f t="shared" si="4"/>
        <v>0</v>
      </c>
    </row>
    <row r="27" spans="1:7" ht="15" x14ac:dyDescent="0.2">
      <c r="A27" s="143" t="s">
        <v>299</v>
      </c>
      <c r="B27" s="185">
        <v>0</v>
      </c>
      <c r="C27" s="185">
        <v>7000</v>
      </c>
      <c r="D27" s="185">
        <v>7000</v>
      </c>
      <c r="E27" s="185">
        <v>6998.15</v>
      </c>
      <c r="F27" s="185">
        <v>6998.15</v>
      </c>
      <c r="G27" s="185">
        <f t="shared" si="4"/>
        <v>1.8500000000003638</v>
      </c>
    </row>
    <row r="28" spans="1:7" ht="15" x14ac:dyDescent="0.2">
      <c r="A28" s="142" t="s">
        <v>300</v>
      </c>
      <c r="B28" s="184">
        <f t="shared" ref="B28:G28" si="5">SUM(B29:B37)</f>
        <v>319234.16000000003</v>
      </c>
      <c r="C28" s="184">
        <f t="shared" si="5"/>
        <v>130152.07</v>
      </c>
      <c r="D28" s="184">
        <f t="shared" si="5"/>
        <v>449386.23</v>
      </c>
      <c r="E28" s="184">
        <f t="shared" si="5"/>
        <v>448173.81000000006</v>
      </c>
      <c r="F28" s="184">
        <f t="shared" si="5"/>
        <v>448173.81000000006</v>
      </c>
      <c r="G28" s="184">
        <f t="shared" si="5"/>
        <v>1212.4200000000237</v>
      </c>
    </row>
    <row r="29" spans="1:7" ht="15" x14ac:dyDescent="0.2">
      <c r="A29" s="143" t="s">
        <v>301</v>
      </c>
      <c r="B29" s="185">
        <v>37000</v>
      </c>
      <c r="C29" s="185">
        <v>11400</v>
      </c>
      <c r="D29" s="185">
        <v>48400</v>
      </c>
      <c r="E29" s="185">
        <v>48231</v>
      </c>
      <c r="F29" s="185">
        <v>48231</v>
      </c>
      <c r="G29" s="185">
        <f>D29-E29</f>
        <v>169</v>
      </c>
    </row>
    <row r="30" spans="1:7" ht="15" x14ac:dyDescent="0.2">
      <c r="A30" s="143" t="s">
        <v>302</v>
      </c>
      <c r="B30" s="185">
        <v>200</v>
      </c>
      <c r="C30" s="185">
        <v>0</v>
      </c>
      <c r="D30" s="185">
        <v>200</v>
      </c>
      <c r="E30" s="185">
        <v>0</v>
      </c>
      <c r="F30" s="185">
        <v>0</v>
      </c>
      <c r="G30" s="185">
        <f t="shared" ref="G30:G37" si="6">D30-E30</f>
        <v>200</v>
      </c>
    </row>
    <row r="31" spans="1:7" ht="15" x14ac:dyDescent="0.2">
      <c r="A31" s="143" t="s">
        <v>303</v>
      </c>
      <c r="B31" s="185">
        <v>74580</v>
      </c>
      <c r="C31" s="185">
        <v>-3910</v>
      </c>
      <c r="D31" s="185">
        <v>70670</v>
      </c>
      <c r="E31" s="185">
        <v>70670</v>
      </c>
      <c r="F31" s="185">
        <v>70670</v>
      </c>
      <c r="G31" s="185">
        <f t="shared" si="6"/>
        <v>0</v>
      </c>
    </row>
    <row r="32" spans="1:7" ht="15" x14ac:dyDescent="0.2">
      <c r="A32" s="143" t="s">
        <v>304</v>
      </c>
      <c r="B32" s="185">
        <v>27920</v>
      </c>
      <c r="C32" s="185">
        <v>-7920</v>
      </c>
      <c r="D32" s="185">
        <v>20000</v>
      </c>
      <c r="E32" s="185">
        <v>19174.39</v>
      </c>
      <c r="F32" s="185">
        <v>19174.39</v>
      </c>
      <c r="G32" s="185">
        <f t="shared" si="6"/>
        <v>825.61000000000058</v>
      </c>
    </row>
    <row r="33" spans="1:7" ht="14.45" customHeight="1" x14ac:dyDescent="0.2">
      <c r="A33" s="143" t="s">
        <v>305</v>
      </c>
      <c r="B33" s="185">
        <v>12100</v>
      </c>
      <c r="C33" s="185">
        <v>23380</v>
      </c>
      <c r="D33" s="185">
        <v>35480</v>
      </c>
      <c r="E33" s="185">
        <v>35495.21</v>
      </c>
      <c r="F33" s="185">
        <v>35495.21</v>
      </c>
      <c r="G33" s="185">
        <f t="shared" si="6"/>
        <v>-15.209999999999127</v>
      </c>
    </row>
    <row r="34" spans="1:7" ht="14.45" customHeight="1" x14ac:dyDescent="0.2">
      <c r="A34" s="143" t="s">
        <v>306</v>
      </c>
      <c r="B34" s="185">
        <v>0</v>
      </c>
      <c r="C34" s="185">
        <v>0</v>
      </c>
      <c r="D34" s="185">
        <v>0</v>
      </c>
      <c r="E34" s="185">
        <v>0</v>
      </c>
      <c r="F34" s="185">
        <v>0</v>
      </c>
      <c r="G34" s="185">
        <f t="shared" si="6"/>
        <v>0</v>
      </c>
    </row>
    <row r="35" spans="1:7" ht="14.45" customHeight="1" x14ac:dyDescent="0.2">
      <c r="A35" s="143" t="s">
        <v>307</v>
      </c>
      <c r="B35" s="185">
        <v>12000</v>
      </c>
      <c r="C35" s="185">
        <v>-3300</v>
      </c>
      <c r="D35" s="185">
        <v>8700</v>
      </c>
      <c r="E35" s="185">
        <v>8228.91</v>
      </c>
      <c r="F35" s="185">
        <v>8228.91</v>
      </c>
      <c r="G35" s="185">
        <f t="shared" si="6"/>
        <v>471.09000000000015</v>
      </c>
    </row>
    <row r="36" spans="1:7" ht="14.45" customHeight="1" x14ac:dyDescent="0.2">
      <c r="A36" s="143" t="s">
        <v>308</v>
      </c>
      <c r="B36" s="185">
        <v>56635.38</v>
      </c>
      <c r="C36" s="185">
        <v>114202.07</v>
      </c>
      <c r="D36" s="185">
        <v>170837.45</v>
      </c>
      <c r="E36" s="185">
        <v>171655.52</v>
      </c>
      <c r="F36" s="185">
        <v>171655.52</v>
      </c>
      <c r="G36" s="185">
        <f t="shared" si="6"/>
        <v>-818.06999999997788</v>
      </c>
    </row>
    <row r="37" spans="1:7" ht="14.45" customHeight="1" x14ac:dyDescent="0.2">
      <c r="A37" s="143" t="s">
        <v>309</v>
      </c>
      <c r="B37" s="185">
        <v>98798.78</v>
      </c>
      <c r="C37" s="185">
        <v>-3700</v>
      </c>
      <c r="D37" s="185">
        <v>95098.78</v>
      </c>
      <c r="E37" s="185">
        <v>94718.78</v>
      </c>
      <c r="F37" s="185">
        <v>94718.78</v>
      </c>
      <c r="G37" s="185">
        <f t="shared" si="6"/>
        <v>380</v>
      </c>
    </row>
    <row r="38" spans="1:7" ht="15" x14ac:dyDescent="0.2">
      <c r="A38" s="142" t="s">
        <v>310</v>
      </c>
      <c r="B38" s="184">
        <f t="shared" ref="B38:G38" si="7">SUM(B39:B47)</f>
        <v>0</v>
      </c>
      <c r="C38" s="184">
        <f t="shared" si="7"/>
        <v>0</v>
      </c>
      <c r="D38" s="184">
        <f t="shared" si="7"/>
        <v>0</v>
      </c>
      <c r="E38" s="184">
        <f t="shared" si="7"/>
        <v>0</v>
      </c>
      <c r="F38" s="184">
        <f t="shared" si="7"/>
        <v>0</v>
      </c>
      <c r="G38" s="184">
        <f t="shared" si="7"/>
        <v>0</v>
      </c>
    </row>
    <row r="39" spans="1:7" ht="15" x14ac:dyDescent="0.2">
      <c r="A39" s="143" t="s">
        <v>311</v>
      </c>
      <c r="B39" s="185">
        <v>0</v>
      </c>
      <c r="C39" s="185">
        <v>0</v>
      </c>
      <c r="D39" s="185">
        <v>0</v>
      </c>
      <c r="E39" s="185">
        <v>0</v>
      </c>
      <c r="F39" s="185">
        <v>0</v>
      </c>
      <c r="G39" s="185">
        <f>D39-E39</f>
        <v>0</v>
      </c>
    </row>
    <row r="40" spans="1:7" ht="15" x14ac:dyDescent="0.2">
      <c r="A40" s="143" t="s">
        <v>312</v>
      </c>
      <c r="B40" s="185">
        <v>0</v>
      </c>
      <c r="C40" s="185">
        <v>0</v>
      </c>
      <c r="D40" s="185">
        <v>0</v>
      </c>
      <c r="E40" s="185">
        <v>0</v>
      </c>
      <c r="F40" s="185">
        <v>0</v>
      </c>
      <c r="G40" s="185">
        <f t="shared" ref="G40:G47" si="8">D40-E40</f>
        <v>0</v>
      </c>
    </row>
    <row r="41" spans="1:7" ht="15" x14ac:dyDescent="0.2">
      <c r="A41" s="143" t="s">
        <v>313</v>
      </c>
      <c r="B41" s="185">
        <v>0</v>
      </c>
      <c r="C41" s="185">
        <v>0</v>
      </c>
      <c r="D41" s="185">
        <v>0</v>
      </c>
      <c r="E41" s="185">
        <v>0</v>
      </c>
      <c r="F41" s="185">
        <v>0</v>
      </c>
      <c r="G41" s="185">
        <f t="shared" si="8"/>
        <v>0</v>
      </c>
    </row>
    <row r="42" spans="1:7" ht="15" x14ac:dyDescent="0.2">
      <c r="A42" s="143" t="s">
        <v>314</v>
      </c>
      <c r="B42" s="185">
        <v>0</v>
      </c>
      <c r="C42" s="185">
        <v>0</v>
      </c>
      <c r="D42" s="185">
        <v>0</v>
      </c>
      <c r="E42" s="185">
        <v>0</v>
      </c>
      <c r="F42" s="185">
        <v>0</v>
      </c>
      <c r="G42" s="185">
        <f t="shared" si="8"/>
        <v>0</v>
      </c>
    </row>
    <row r="43" spans="1:7" ht="15" x14ac:dyDescent="0.2">
      <c r="A43" s="143" t="s">
        <v>315</v>
      </c>
      <c r="B43" s="185">
        <v>0</v>
      </c>
      <c r="C43" s="185">
        <v>0</v>
      </c>
      <c r="D43" s="185">
        <v>0</v>
      </c>
      <c r="E43" s="185">
        <v>0</v>
      </c>
      <c r="F43" s="185">
        <v>0</v>
      </c>
      <c r="G43" s="185">
        <f t="shared" si="8"/>
        <v>0</v>
      </c>
    </row>
    <row r="44" spans="1:7" ht="15" x14ac:dyDescent="0.2">
      <c r="A44" s="143" t="s">
        <v>316</v>
      </c>
      <c r="B44" s="185">
        <v>0</v>
      </c>
      <c r="C44" s="185">
        <v>0</v>
      </c>
      <c r="D44" s="185">
        <v>0</v>
      </c>
      <c r="E44" s="185">
        <v>0</v>
      </c>
      <c r="F44" s="185">
        <v>0</v>
      </c>
      <c r="G44" s="185">
        <f t="shared" si="8"/>
        <v>0</v>
      </c>
    </row>
    <row r="45" spans="1:7" ht="15" x14ac:dyDescent="0.2">
      <c r="A45" s="143" t="s">
        <v>317</v>
      </c>
      <c r="B45" s="185">
        <v>0</v>
      </c>
      <c r="C45" s="185">
        <v>0</v>
      </c>
      <c r="D45" s="185">
        <v>0</v>
      </c>
      <c r="E45" s="185">
        <v>0</v>
      </c>
      <c r="F45" s="185">
        <v>0</v>
      </c>
      <c r="G45" s="185">
        <f t="shared" si="8"/>
        <v>0</v>
      </c>
    </row>
    <row r="46" spans="1:7" ht="15" x14ac:dyDescent="0.2">
      <c r="A46" s="143" t="s">
        <v>318</v>
      </c>
      <c r="B46" s="185">
        <v>0</v>
      </c>
      <c r="C46" s="185">
        <v>0</v>
      </c>
      <c r="D46" s="185">
        <v>0</v>
      </c>
      <c r="E46" s="185">
        <v>0</v>
      </c>
      <c r="F46" s="185">
        <v>0</v>
      </c>
      <c r="G46" s="185">
        <f t="shared" si="8"/>
        <v>0</v>
      </c>
    </row>
    <row r="47" spans="1:7" ht="15" x14ac:dyDescent="0.2">
      <c r="A47" s="143" t="s">
        <v>319</v>
      </c>
      <c r="B47" s="185">
        <v>0</v>
      </c>
      <c r="C47" s="185">
        <v>0</v>
      </c>
      <c r="D47" s="185">
        <v>0</v>
      </c>
      <c r="E47" s="185">
        <v>0</v>
      </c>
      <c r="F47" s="185">
        <v>0</v>
      </c>
      <c r="G47" s="185">
        <f t="shared" si="8"/>
        <v>0</v>
      </c>
    </row>
    <row r="48" spans="1:7" ht="15" x14ac:dyDescent="0.2">
      <c r="A48" s="142" t="s">
        <v>320</v>
      </c>
      <c r="B48" s="184">
        <f t="shared" ref="B48:G48" si="9">SUM(B49:B57)</f>
        <v>16700</v>
      </c>
      <c r="C48" s="184">
        <f t="shared" si="9"/>
        <v>54432</v>
      </c>
      <c r="D48" s="184">
        <f t="shared" si="9"/>
        <v>71132</v>
      </c>
      <c r="E48" s="184">
        <f t="shared" si="9"/>
        <v>70189</v>
      </c>
      <c r="F48" s="184">
        <f t="shared" si="9"/>
        <v>70189</v>
      </c>
      <c r="G48" s="184">
        <f t="shared" si="9"/>
        <v>943</v>
      </c>
    </row>
    <row r="49" spans="1:7" ht="15" x14ac:dyDescent="0.2">
      <c r="A49" s="143" t="s">
        <v>321</v>
      </c>
      <c r="B49" s="185">
        <v>11700</v>
      </c>
      <c r="C49" s="185">
        <v>15232</v>
      </c>
      <c r="D49" s="185">
        <v>26932</v>
      </c>
      <c r="E49" s="185">
        <v>26075</v>
      </c>
      <c r="F49" s="185">
        <v>26075</v>
      </c>
      <c r="G49" s="185">
        <f>D49-E49</f>
        <v>857</v>
      </c>
    </row>
    <row r="50" spans="1:7" ht="15" x14ac:dyDescent="0.2">
      <c r="A50" s="143" t="s">
        <v>322</v>
      </c>
      <c r="B50" s="185">
        <v>5000</v>
      </c>
      <c r="C50" s="185">
        <v>39200</v>
      </c>
      <c r="D50" s="185">
        <v>44200</v>
      </c>
      <c r="E50" s="185">
        <v>44114</v>
      </c>
      <c r="F50" s="185">
        <v>44114</v>
      </c>
      <c r="G50" s="185">
        <f t="shared" ref="G50:G57" si="10">D50-E50</f>
        <v>86</v>
      </c>
    </row>
    <row r="51" spans="1:7" ht="15" x14ac:dyDescent="0.2">
      <c r="A51" s="143" t="s">
        <v>323</v>
      </c>
      <c r="B51" s="185">
        <v>0</v>
      </c>
      <c r="C51" s="185">
        <v>0</v>
      </c>
      <c r="D51" s="185">
        <v>0</v>
      </c>
      <c r="E51" s="185">
        <v>0</v>
      </c>
      <c r="F51" s="185">
        <v>0</v>
      </c>
      <c r="G51" s="185">
        <f t="shared" si="10"/>
        <v>0</v>
      </c>
    </row>
    <row r="52" spans="1:7" ht="15" x14ac:dyDescent="0.2">
      <c r="A52" s="143" t="s">
        <v>324</v>
      </c>
      <c r="B52" s="185">
        <v>0</v>
      </c>
      <c r="C52" s="185">
        <v>0</v>
      </c>
      <c r="D52" s="185">
        <v>0</v>
      </c>
      <c r="E52" s="185">
        <v>0</v>
      </c>
      <c r="F52" s="185">
        <v>0</v>
      </c>
      <c r="G52" s="185">
        <f t="shared" si="10"/>
        <v>0</v>
      </c>
    </row>
    <row r="53" spans="1:7" ht="15" x14ac:dyDescent="0.2">
      <c r="A53" s="143" t="s">
        <v>325</v>
      </c>
      <c r="B53" s="185">
        <v>0</v>
      </c>
      <c r="C53" s="185">
        <v>0</v>
      </c>
      <c r="D53" s="185">
        <v>0</v>
      </c>
      <c r="E53" s="185">
        <v>0</v>
      </c>
      <c r="F53" s="185">
        <v>0</v>
      </c>
      <c r="G53" s="185">
        <f t="shared" si="10"/>
        <v>0</v>
      </c>
    </row>
    <row r="54" spans="1:7" ht="15" x14ac:dyDescent="0.2">
      <c r="A54" s="143" t="s">
        <v>326</v>
      </c>
      <c r="B54" s="185">
        <v>0</v>
      </c>
      <c r="C54" s="185">
        <v>0</v>
      </c>
      <c r="D54" s="185">
        <v>0</v>
      </c>
      <c r="E54" s="185">
        <v>0</v>
      </c>
      <c r="F54" s="185">
        <v>0</v>
      </c>
      <c r="G54" s="185">
        <f t="shared" si="10"/>
        <v>0</v>
      </c>
    </row>
    <row r="55" spans="1:7" ht="15" x14ac:dyDescent="0.2">
      <c r="A55" s="143" t="s">
        <v>327</v>
      </c>
      <c r="B55" s="185">
        <v>0</v>
      </c>
      <c r="C55" s="185">
        <v>0</v>
      </c>
      <c r="D55" s="185">
        <v>0</v>
      </c>
      <c r="E55" s="185">
        <v>0</v>
      </c>
      <c r="F55" s="185">
        <v>0</v>
      </c>
      <c r="G55" s="185">
        <f t="shared" si="10"/>
        <v>0</v>
      </c>
    </row>
    <row r="56" spans="1:7" ht="15" x14ac:dyDescent="0.2">
      <c r="A56" s="143" t="s">
        <v>328</v>
      </c>
      <c r="B56" s="185">
        <v>0</v>
      </c>
      <c r="C56" s="185">
        <v>0</v>
      </c>
      <c r="D56" s="185">
        <v>0</v>
      </c>
      <c r="E56" s="185">
        <v>0</v>
      </c>
      <c r="F56" s="185">
        <v>0</v>
      </c>
      <c r="G56" s="185">
        <f t="shared" si="10"/>
        <v>0</v>
      </c>
    </row>
    <row r="57" spans="1:7" ht="15" x14ac:dyDescent="0.2">
      <c r="A57" s="143" t="s">
        <v>329</v>
      </c>
      <c r="B57" s="185">
        <v>0</v>
      </c>
      <c r="C57" s="185">
        <v>0</v>
      </c>
      <c r="D57" s="185">
        <v>0</v>
      </c>
      <c r="E57" s="185">
        <v>0</v>
      </c>
      <c r="F57" s="185">
        <v>0</v>
      </c>
      <c r="G57" s="185">
        <f t="shared" si="10"/>
        <v>0</v>
      </c>
    </row>
    <row r="58" spans="1:7" ht="15" x14ac:dyDescent="0.2">
      <c r="A58" s="142" t="s">
        <v>330</v>
      </c>
      <c r="B58" s="184">
        <f t="shared" ref="B58:G58" si="11">SUM(B59:B61)</f>
        <v>0</v>
      </c>
      <c r="C58" s="184">
        <f t="shared" si="11"/>
        <v>0</v>
      </c>
      <c r="D58" s="184">
        <f t="shared" si="11"/>
        <v>0</v>
      </c>
      <c r="E58" s="184">
        <f t="shared" si="11"/>
        <v>0</v>
      </c>
      <c r="F58" s="184">
        <f t="shared" si="11"/>
        <v>0</v>
      </c>
      <c r="G58" s="184">
        <f t="shared" si="11"/>
        <v>0</v>
      </c>
    </row>
    <row r="59" spans="1:7" ht="15" x14ac:dyDescent="0.2">
      <c r="A59" s="143" t="s">
        <v>331</v>
      </c>
      <c r="B59" s="185">
        <v>0</v>
      </c>
      <c r="C59" s="185">
        <v>0</v>
      </c>
      <c r="D59" s="185">
        <v>0</v>
      </c>
      <c r="E59" s="185">
        <v>0</v>
      </c>
      <c r="F59" s="185">
        <v>0</v>
      </c>
      <c r="G59" s="185">
        <f>D59-E59</f>
        <v>0</v>
      </c>
    </row>
    <row r="60" spans="1:7" ht="15" x14ac:dyDescent="0.2">
      <c r="A60" s="143" t="s">
        <v>332</v>
      </c>
      <c r="B60" s="185">
        <v>0</v>
      </c>
      <c r="C60" s="185">
        <v>0</v>
      </c>
      <c r="D60" s="185">
        <v>0</v>
      </c>
      <c r="E60" s="185">
        <v>0</v>
      </c>
      <c r="F60" s="185">
        <v>0</v>
      </c>
      <c r="G60" s="185">
        <f t="shared" ref="G60:G61" si="12">D60-E60</f>
        <v>0</v>
      </c>
    </row>
    <row r="61" spans="1:7" ht="15" x14ac:dyDescent="0.2">
      <c r="A61" s="143" t="s">
        <v>333</v>
      </c>
      <c r="B61" s="185">
        <v>0</v>
      </c>
      <c r="C61" s="185">
        <v>0</v>
      </c>
      <c r="D61" s="185">
        <v>0</v>
      </c>
      <c r="E61" s="185">
        <v>0</v>
      </c>
      <c r="F61" s="185">
        <v>0</v>
      </c>
      <c r="G61" s="185">
        <f t="shared" si="12"/>
        <v>0</v>
      </c>
    </row>
    <row r="62" spans="1:7" ht="15" x14ac:dyDescent="0.2">
      <c r="A62" s="142" t="s">
        <v>334</v>
      </c>
      <c r="B62" s="184">
        <f t="shared" ref="B62:G62" si="13">SUM(B63:B67,B69:B70)</f>
        <v>0</v>
      </c>
      <c r="C62" s="184">
        <f t="shared" si="13"/>
        <v>0</v>
      </c>
      <c r="D62" s="184">
        <f t="shared" si="13"/>
        <v>0</v>
      </c>
      <c r="E62" s="184">
        <f t="shared" si="13"/>
        <v>0</v>
      </c>
      <c r="F62" s="184">
        <f t="shared" si="13"/>
        <v>0</v>
      </c>
      <c r="G62" s="184">
        <f t="shared" si="13"/>
        <v>0</v>
      </c>
    </row>
    <row r="63" spans="1:7" ht="15" x14ac:dyDescent="0.2">
      <c r="A63" s="143" t="s">
        <v>335</v>
      </c>
      <c r="B63" s="185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f>D63-E63</f>
        <v>0</v>
      </c>
    </row>
    <row r="64" spans="1:7" ht="15" x14ac:dyDescent="0.2">
      <c r="A64" s="143" t="s">
        <v>336</v>
      </c>
      <c r="B64" s="185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f t="shared" ref="G64:G70" si="14">D64-E64</f>
        <v>0</v>
      </c>
    </row>
    <row r="65" spans="1:7" ht="15" x14ac:dyDescent="0.2">
      <c r="A65" s="143" t="s">
        <v>337</v>
      </c>
      <c r="B65" s="185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f t="shared" si="14"/>
        <v>0</v>
      </c>
    </row>
    <row r="66" spans="1:7" ht="15" x14ac:dyDescent="0.2">
      <c r="A66" s="143" t="s">
        <v>338</v>
      </c>
      <c r="B66" s="185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f t="shared" si="14"/>
        <v>0</v>
      </c>
    </row>
    <row r="67" spans="1:7" ht="15" x14ac:dyDescent="0.2">
      <c r="A67" s="143" t="s">
        <v>339</v>
      </c>
      <c r="B67" s="185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f t="shared" si="14"/>
        <v>0</v>
      </c>
    </row>
    <row r="68" spans="1:7" ht="15" x14ac:dyDescent="0.2">
      <c r="A68" s="143" t="s">
        <v>340</v>
      </c>
      <c r="B68" s="185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f t="shared" si="14"/>
        <v>0</v>
      </c>
    </row>
    <row r="69" spans="1:7" ht="15" x14ac:dyDescent="0.2">
      <c r="A69" s="143" t="s">
        <v>341</v>
      </c>
      <c r="B69" s="185">
        <v>0</v>
      </c>
      <c r="C69" s="185">
        <v>0</v>
      </c>
      <c r="D69" s="185">
        <v>0</v>
      </c>
      <c r="E69" s="185">
        <v>0</v>
      </c>
      <c r="F69" s="185">
        <v>0</v>
      </c>
      <c r="G69" s="185">
        <f t="shared" si="14"/>
        <v>0</v>
      </c>
    </row>
    <row r="70" spans="1:7" ht="15" x14ac:dyDescent="0.2">
      <c r="A70" s="143" t="s">
        <v>342</v>
      </c>
      <c r="B70" s="185">
        <v>0</v>
      </c>
      <c r="C70" s="185">
        <v>0</v>
      </c>
      <c r="D70" s="185">
        <v>0</v>
      </c>
      <c r="E70" s="185">
        <v>0</v>
      </c>
      <c r="F70" s="185">
        <v>0</v>
      </c>
      <c r="G70" s="185">
        <f t="shared" si="14"/>
        <v>0</v>
      </c>
    </row>
    <row r="71" spans="1:7" ht="15" x14ac:dyDescent="0.2">
      <c r="A71" s="142" t="s">
        <v>343</v>
      </c>
      <c r="B71" s="184">
        <f t="shared" ref="B71:G71" si="15">SUM(B72:B74)</f>
        <v>244776.81</v>
      </c>
      <c r="C71" s="184">
        <f t="shared" si="15"/>
        <v>-244776.81</v>
      </c>
      <c r="D71" s="184">
        <f t="shared" si="15"/>
        <v>0</v>
      </c>
      <c r="E71" s="184">
        <f t="shared" si="15"/>
        <v>0</v>
      </c>
      <c r="F71" s="184">
        <f t="shared" si="15"/>
        <v>0</v>
      </c>
      <c r="G71" s="184">
        <f t="shared" si="15"/>
        <v>0</v>
      </c>
    </row>
    <row r="72" spans="1:7" ht="15" x14ac:dyDescent="0.2">
      <c r="A72" s="143" t="s">
        <v>344</v>
      </c>
      <c r="B72" s="185">
        <v>0</v>
      </c>
      <c r="C72" s="185">
        <v>0</v>
      </c>
      <c r="D72" s="185">
        <v>0</v>
      </c>
      <c r="E72" s="185">
        <v>0</v>
      </c>
      <c r="F72" s="185">
        <v>0</v>
      </c>
      <c r="G72" s="185">
        <f>D72-E72</f>
        <v>0</v>
      </c>
    </row>
    <row r="73" spans="1:7" ht="15" x14ac:dyDescent="0.2">
      <c r="A73" s="143" t="s">
        <v>345</v>
      </c>
      <c r="B73" s="185">
        <v>0</v>
      </c>
      <c r="C73" s="185">
        <v>0</v>
      </c>
      <c r="D73" s="185">
        <v>0</v>
      </c>
      <c r="E73" s="185">
        <v>0</v>
      </c>
      <c r="F73" s="185">
        <v>0</v>
      </c>
      <c r="G73" s="185">
        <f t="shared" ref="G73:G74" si="16">D73-E73</f>
        <v>0</v>
      </c>
    </row>
    <row r="74" spans="1:7" ht="15" x14ac:dyDescent="0.2">
      <c r="A74" s="143" t="s">
        <v>346</v>
      </c>
      <c r="B74" s="185">
        <v>244776.81</v>
      </c>
      <c r="C74" s="185">
        <v>-244776.81</v>
      </c>
      <c r="D74" s="185">
        <v>0</v>
      </c>
      <c r="E74" s="185">
        <v>0</v>
      </c>
      <c r="F74" s="185">
        <v>0</v>
      </c>
      <c r="G74" s="185">
        <f t="shared" si="16"/>
        <v>0</v>
      </c>
    </row>
    <row r="75" spans="1:7" ht="15" x14ac:dyDescent="0.2">
      <c r="A75" s="142" t="s">
        <v>347</v>
      </c>
      <c r="B75" s="184">
        <f t="shared" ref="B75:G75" si="17">SUM(B76:B82)</f>
        <v>0</v>
      </c>
      <c r="C75" s="184">
        <f t="shared" si="17"/>
        <v>0</v>
      </c>
      <c r="D75" s="184">
        <f t="shared" si="17"/>
        <v>0</v>
      </c>
      <c r="E75" s="184">
        <f t="shared" si="17"/>
        <v>0</v>
      </c>
      <c r="F75" s="184">
        <f t="shared" si="17"/>
        <v>0</v>
      </c>
      <c r="G75" s="184">
        <f t="shared" si="17"/>
        <v>0</v>
      </c>
    </row>
    <row r="76" spans="1:7" ht="15" x14ac:dyDescent="0.2">
      <c r="A76" s="143" t="s">
        <v>348</v>
      </c>
      <c r="B76" s="185">
        <v>0</v>
      </c>
      <c r="C76" s="185">
        <v>0</v>
      </c>
      <c r="D76" s="185">
        <v>0</v>
      </c>
      <c r="E76" s="185">
        <v>0</v>
      </c>
      <c r="F76" s="185">
        <v>0</v>
      </c>
      <c r="G76" s="185">
        <f>D76-E76</f>
        <v>0</v>
      </c>
    </row>
    <row r="77" spans="1:7" ht="15" x14ac:dyDescent="0.2">
      <c r="A77" s="143" t="s">
        <v>349</v>
      </c>
      <c r="B77" s="185">
        <v>0</v>
      </c>
      <c r="C77" s="185">
        <v>0</v>
      </c>
      <c r="D77" s="185">
        <v>0</v>
      </c>
      <c r="E77" s="185">
        <v>0</v>
      </c>
      <c r="F77" s="185">
        <v>0</v>
      </c>
      <c r="G77" s="185">
        <f t="shared" ref="G77:G82" si="18">D77-E77</f>
        <v>0</v>
      </c>
    </row>
    <row r="78" spans="1:7" ht="15" x14ac:dyDescent="0.2">
      <c r="A78" s="143" t="s">
        <v>350</v>
      </c>
      <c r="B78" s="185">
        <v>0</v>
      </c>
      <c r="C78" s="185">
        <v>0</v>
      </c>
      <c r="D78" s="185">
        <v>0</v>
      </c>
      <c r="E78" s="185">
        <v>0</v>
      </c>
      <c r="F78" s="185">
        <v>0</v>
      </c>
      <c r="G78" s="185">
        <f t="shared" si="18"/>
        <v>0</v>
      </c>
    </row>
    <row r="79" spans="1:7" ht="15" x14ac:dyDescent="0.2">
      <c r="A79" s="143" t="s">
        <v>351</v>
      </c>
      <c r="B79" s="185">
        <v>0</v>
      </c>
      <c r="C79" s="185">
        <v>0</v>
      </c>
      <c r="D79" s="185">
        <v>0</v>
      </c>
      <c r="E79" s="185">
        <v>0</v>
      </c>
      <c r="F79" s="185">
        <v>0</v>
      </c>
      <c r="G79" s="185">
        <f t="shared" si="18"/>
        <v>0</v>
      </c>
    </row>
    <row r="80" spans="1:7" ht="15" x14ac:dyDescent="0.2">
      <c r="A80" s="143" t="s">
        <v>352</v>
      </c>
      <c r="B80" s="185">
        <v>0</v>
      </c>
      <c r="C80" s="185">
        <v>0</v>
      </c>
      <c r="D80" s="185">
        <v>0</v>
      </c>
      <c r="E80" s="185">
        <v>0</v>
      </c>
      <c r="F80" s="185">
        <v>0</v>
      </c>
      <c r="G80" s="185">
        <f t="shared" si="18"/>
        <v>0</v>
      </c>
    </row>
    <row r="81" spans="1:7" ht="15" x14ac:dyDescent="0.2">
      <c r="A81" s="143" t="s">
        <v>353</v>
      </c>
      <c r="B81" s="185">
        <v>0</v>
      </c>
      <c r="C81" s="185">
        <v>0</v>
      </c>
      <c r="D81" s="185">
        <v>0</v>
      </c>
      <c r="E81" s="185">
        <v>0</v>
      </c>
      <c r="F81" s="185">
        <v>0</v>
      </c>
      <c r="G81" s="185">
        <f t="shared" si="18"/>
        <v>0</v>
      </c>
    </row>
    <row r="82" spans="1:7" ht="15" x14ac:dyDescent="0.2">
      <c r="A82" s="143" t="s">
        <v>354</v>
      </c>
      <c r="B82" s="185">
        <v>0</v>
      </c>
      <c r="C82" s="185">
        <v>0</v>
      </c>
      <c r="D82" s="185">
        <v>0</v>
      </c>
      <c r="E82" s="185">
        <v>0</v>
      </c>
      <c r="F82" s="185">
        <v>0</v>
      </c>
      <c r="G82" s="185">
        <f t="shared" si="18"/>
        <v>0</v>
      </c>
    </row>
    <row r="83" spans="1:7" ht="15" x14ac:dyDescent="0.2">
      <c r="A83" s="145"/>
      <c r="B83" s="185"/>
      <c r="C83" s="185"/>
      <c r="D83" s="185"/>
      <c r="E83" s="185"/>
      <c r="F83" s="185"/>
      <c r="G83" s="185"/>
    </row>
    <row r="84" spans="1:7" ht="15" x14ac:dyDescent="0.2">
      <c r="A84" s="146" t="s">
        <v>355</v>
      </c>
      <c r="B84" s="184">
        <f t="shared" ref="B84:G84" si="19">SUM(B85,B93,B103,B113,B123,B133,B137,B146,B150)</f>
        <v>0</v>
      </c>
      <c r="C84" s="184">
        <f t="shared" si="19"/>
        <v>0</v>
      </c>
      <c r="D84" s="184">
        <f t="shared" si="19"/>
        <v>0</v>
      </c>
      <c r="E84" s="184">
        <f t="shared" si="19"/>
        <v>0</v>
      </c>
      <c r="F84" s="184">
        <f t="shared" si="19"/>
        <v>0</v>
      </c>
      <c r="G84" s="184">
        <f t="shared" si="19"/>
        <v>0</v>
      </c>
    </row>
    <row r="85" spans="1:7" ht="15" x14ac:dyDescent="0.2">
      <c r="A85" s="142" t="s">
        <v>282</v>
      </c>
      <c r="B85" s="184">
        <f t="shared" ref="B85:G85" si="20">SUM(B86:B92)</f>
        <v>0</v>
      </c>
      <c r="C85" s="184">
        <f t="shared" si="20"/>
        <v>0</v>
      </c>
      <c r="D85" s="184">
        <f t="shared" si="20"/>
        <v>0</v>
      </c>
      <c r="E85" s="184">
        <f t="shared" si="20"/>
        <v>0</v>
      </c>
      <c r="F85" s="184">
        <f t="shared" si="20"/>
        <v>0</v>
      </c>
      <c r="G85" s="184">
        <f t="shared" si="20"/>
        <v>0</v>
      </c>
    </row>
    <row r="86" spans="1:7" ht="15" x14ac:dyDescent="0.2">
      <c r="A86" s="143" t="s">
        <v>283</v>
      </c>
      <c r="B86" s="185">
        <v>0</v>
      </c>
      <c r="C86" s="185">
        <v>0</v>
      </c>
      <c r="D86" s="185">
        <v>0</v>
      </c>
      <c r="E86" s="185">
        <v>0</v>
      </c>
      <c r="F86" s="185">
        <v>0</v>
      </c>
      <c r="G86" s="185">
        <f>D86-E86</f>
        <v>0</v>
      </c>
    </row>
    <row r="87" spans="1:7" ht="15" x14ac:dyDescent="0.2">
      <c r="A87" s="143" t="s">
        <v>284</v>
      </c>
      <c r="B87" s="185">
        <v>0</v>
      </c>
      <c r="C87" s="185">
        <v>0</v>
      </c>
      <c r="D87" s="185">
        <v>0</v>
      </c>
      <c r="E87" s="185">
        <v>0</v>
      </c>
      <c r="F87" s="185">
        <v>0</v>
      </c>
      <c r="G87" s="185">
        <f t="shared" ref="G87:G92" si="21">D87-E87</f>
        <v>0</v>
      </c>
    </row>
    <row r="88" spans="1:7" ht="15" x14ac:dyDescent="0.2">
      <c r="A88" s="143" t="s">
        <v>285</v>
      </c>
      <c r="B88" s="185">
        <v>0</v>
      </c>
      <c r="C88" s="185">
        <v>0</v>
      </c>
      <c r="D88" s="185">
        <v>0</v>
      </c>
      <c r="E88" s="185">
        <v>0</v>
      </c>
      <c r="F88" s="185">
        <v>0</v>
      </c>
      <c r="G88" s="185">
        <f t="shared" si="21"/>
        <v>0</v>
      </c>
    </row>
    <row r="89" spans="1:7" ht="15" x14ac:dyDescent="0.2">
      <c r="A89" s="143" t="s">
        <v>286</v>
      </c>
      <c r="B89" s="185">
        <v>0</v>
      </c>
      <c r="C89" s="185">
        <v>0</v>
      </c>
      <c r="D89" s="185">
        <v>0</v>
      </c>
      <c r="E89" s="185">
        <v>0</v>
      </c>
      <c r="F89" s="185">
        <v>0</v>
      </c>
      <c r="G89" s="185">
        <f t="shared" si="21"/>
        <v>0</v>
      </c>
    </row>
    <row r="90" spans="1:7" ht="15" x14ac:dyDescent="0.2">
      <c r="A90" s="143" t="s">
        <v>287</v>
      </c>
      <c r="B90" s="185">
        <v>0</v>
      </c>
      <c r="C90" s="185">
        <v>0</v>
      </c>
      <c r="D90" s="185">
        <v>0</v>
      </c>
      <c r="E90" s="185">
        <v>0</v>
      </c>
      <c r="F90" s="185">
        <v>0</v>
      </c>
      <c r="G90" s="185">
        <f t="shared" si="21"/>
        <v>0</v>
      </c>
    </row>
    <row r="91" spans="1:7" ht="15" x14ac:dyDescent="0.2">
      <c r="A91" s="143" t="s">
        <v>288</v>
      </c>
      <c r="B91" s="185">
        <v>0</v>
      </c>
      <c r="C91" s="185">
        <v>0</v>
      </c>
      <c r="D91" s="185">
        <v>0</v>
      </c>
      <c r="E91" s="185">
        <v>0</v>
      </c>
      <c r="F91" s="185">
        <v>0</v>
      </c>
      <c r="G91" s="185">
        <f t="shared" si="21"/>
        <v>0</v>
      </c>
    </row>
    <row r="92" spans="1:7" ht="15" x14ac:dyDescent="0.2">
      <c r="A92" s="143" t="s">
        <v>289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f t="shared" si="21"/>
        <v>0</v>
      </c>
    </row>
    <row r="93" spans="1:7" ht="15" x14ac:dyDescent="0.2">
      <c r="A93" s="142" t="s">
        <v>290</v>
      </c>
      <c r="B93" s="184">
        <f t="shared" ref="B93:G93" si="22">SUM(B94:B102)</f>
        <v>0</v>
      </c>
      <c r="C93" s="184">
        <f t="shared" si="22"/>
        <v>0</v>
      </c>
      <c r="D93" s="184">
        <f t="shared" si="22"/>
        <v>0</v>
      </c>
      <c r="E93" s="184">
        <f t="shared" si="22"/>
        <v>0</v>
      </c>
      <c r="F93" s="184">
        <f t="shared" si="22"/>
        <v>0</v>
      </c>
      <c r="G93" s="184">
        <f t="shared" si="22"/>
        <v>0</v>
      </c>
    </row>
    <row r="94" spans="1:7" ht="15" x14ac:dyDescent="0.2">
      <c r="A94" s="143" t="s">
        <v>291</v>
      </c>
      <c r="B94" s="185">
        <v>0</v>
      </c>
      <c r="C94" s="185">
        <v>0</v>
      </c>
      <c r="D94" s="185">
        <v>0</v>
      </c>
      <c r="E94" s="185">
        <v>0</v>
      </c>
      <c r="F94" s="185">
        <v>0</v>
      </c>
      <c r="G94" s="185">
        <f>D94-E94</f>
        <v>0</v>
      </c>
    </row>
    <row r="95" spans="1:7" ht="15" x14ac:dyDescent="0.2">
      <c r="A95" s="143" t="s">
        <v>292</v>
      </c>
      <c r="B95" s="185">
        <v>0</v>
      </c>
      <c r="C95" s="185">
        <v>0</v>
      </c>
      <c r="D95" s="185">
        <v>0</v>
      </c>
      <c r="E95" s="185">
        <v>0</v>
      </c>
      <c r="F95" s="185">
        <v>0</v>
      </c>
      <c r="G95" s="185">
        <f t="shared" ref="G95:G102" si="23">D95-E95</f>
        <v>0</v>
      </c>
    </row>
    <row r="96" spans="1:7" ht="15" x14ac:dyDescent="0.2">
      <c r="A96" s="143" t="s">
        <v>293</v>
      </c>
      <c r="B96" s="185">
        <v>0</v>
      </c>
      <c r="C96" s="185">
        <v>0</v>
      </c>
      <c r="D96" s="185">
        <v>0</v>
      </c>
      <c r="E96" s="185">
        <v>0</v>
      </c>
      <c r="F96" s="185">
        <v>0</v>
      </c>
      <c r="G96" s="185">
        <f t="shared" si="23"/>
        <v>0</v>
      </c>
    </row>
    <row r="97" spans="1:7" ht="15" x14ac:dyDescent="0.2">
      <c r="A97" s="143" t="s">
        <v>294</v>
      </c>
      <c r="B97" s="185">
        <v>0</v>
      </c>
      <c r="C97" s="185">
        <v>0</v>
      </c>
      <c r="D97" s="185">
        <v>0</v>
      </c>
      <c r="E97" s="185">
        <v>0</v>
      </c>
      <c r="F97" s="185">
        <v>0</v>
      </c>
      <c r="G97" s="185">
        <f t="shared" si="23"/>
        <v>0</v>
      </c>
    </row>
    <row r="98" spans="1:7" ht="15" x14ac:dyDescent="0.2">
      <c r="A98" s="147" t="s">
        <v>295</v>
      </c>
      <c r="B98" s="185">
        <v>0</v>
      </c>
      <c r="C98" s="185">
        <v>0</v>
      </c>
      <c r="D98" s="185">
        <v>0</v>
      </c>
      <c r="E98" s="185">
        <v>0</v>
      </c>
      <c r="F98" s="185">
        <v>0</v>
      </c>
      <c r="G98" s="185">
        <f t="shared" si="23"/>
        <v>0</v>
      </c>
    </row>
    <row r="99" spans="1:7" ht="15" x14ac:dyDescent="0.2">
      <c r="A99" s="143" t="s">
        <v>296</v>
      </c>
      <c r="B99" s="185">
        <v>0</v>
      </c>
      <c r="C99" s="185">
        <v>0</v>
      </c>
      <c r="D99" s="185">
        <v>0</v>
      </c>
      <c r="E99" s="185">
        <v>0</v>
      </c>
      <c r="F99" s="185">
        <v>0</v>
      </c>
      <c r="G99" s="185">
        <f t="shared" si="23"/>
        <v>0</v>
      </c>
    </row>
    <row r="100" spans="1:7" ht="15" x14ac:dyDescent="0.2">
      <c r="A100" s="143" t="s">
        <v>297</v>
      </c>
      <c r="B100" s="185">
        <v>0</v>
      </c>
      <c r="C100" s="185">
        <v>0</v>
      </c>
      <c r="D100" s="185">
        <v>0</v>
      </c>
      <c r="E100" s="185">
        <v>0</v>
      </c>
      <c r="F100" s="185">
        <v>0</v>
      </c>
      <c r="G100" s="185">
        <f t="shared" si="23"/>
        <v>0</v>
      </c>
    </row>
    <row r="101" spans="1:7" ht="15" x14ac:dyDescent="0.2">
      <c r="A101" s="143" t="s">
        <v>298</v>
      </c>
      <c r="B101" s="185">
        <v>0</v>
      </c>
      <c r="C101" s="185">
        <v>0</v>
      </c>
      <c r="D101" s="185">
        <v>0</v>
      </c>
      <c r="E101" s="185">
        <v>0</v>
      </c>
      <c r="F101" s="185">
        <v>0</v>
      </c>
      <c r="G101" s="185">
        <f t="shared" si="23"/>
        <v>0</v>
      </c>
    </row>
    <row r="102" spans="1:7" ht="15" x14ac:dyDescent="0.2">
      <c r="A102" s="143" t="s">
        <v>299</v>
      </c>
      <c r="B102" s="185">
        <v>0</v>
      </c>
      <c r="C102" s="185">
        <v>0</v>
      </c>
      <c r="D102" s="185">
        <v>0</v>
      </c>
      <c r="E102" s="185">
        <v>0</v>
      </c>
      <c r="F102" s="185">
        <v>0</v>
      </c>
      <c r="G102" s="185">
        <f t="shared" si="23"/>
        <v>0</v>
      </c>
    </row>
    <row r="103" spans="1:7" ht="15" x14ac:dyDescent="0.2">
      <c r="A103" s="142" t="s">
        <v>300</v>
      </c>
      <c r="B103" s="184">
        <f t="shared" ref="B103:G103" si="24">SUM(B104:B112)</f>
        <v>0</v>
      </c>
      <c r="C103" s="184">
        <f t="shared" si="24"/>
        <v>0</v>
      </c>
      <c r="D103" s="184">
        <f t="shared" si="24"/>
        <v>0</v>
      </c>
      <c r="E103" s="184">
        <f t="shared" si="24"/>
        <v>0</v>
      </c>
      <c r="F103" s="184">
        <f t="shared" si="24"/>
        <v>0</v>
      </c>
      <c r="G103" s="184">
        <f t="shared" si="24"/>
        <v>0</v>
      </c>
    </row>
    <row r="104" spans="1:7" ht="15" x14ac:dyDescent="0.2">
      <c r="A104" s="143" t="s">
        <v>301</v>
      </c>
      <c r="B104" s="185">
        <v>0</v>
      </c>
      <c r="C104" s="185">
        <v>0</v>
      </c>
      <c r="D104" s="185">
        <v>0</v>
      </c>
      <c r="E104" s="185">
        <v>0</v>
      </c>
      <c r="F104" s="185">
        <v>0</v>
      </c>
      <c r="G104" s="185">
        <f>D104-E104</f>
        <v>0</v>
      </c>
    </row>
    <row r="105" spans="1:7" ht="15" x14ac:dyDescent="0.2">
      <c r="A105" s="143" t="s">
        <v>302</v>
      </c>
      <c r="B105" s="185">
        <v>0</v>
      </c>
      <c r="C105" s="185">
        <v>0</v>
      </c>
      <c r="D105" s="185">
        <v>0</v>
      </c>
      <c r="E105" s="185">
        <v>0</v>
      </c>
      <c r="F105" s="185">
        <v>0</v>
      </c>
      <c r="G105" s="185">
        <f t="shared" ref="G105:G112" si="25">D105-E105</f>
        <v>0</v>
      </c>
    </row>
    <row r="106" spans="1:7" ht="15" x14ac:dyDescent="0.2">
      <c r="A106" s="143" t="s">
        <v>303</v>
      </c>
      <c r="B106" s="185">
        <v>0</v>
      </c>
      <c r="C106" s="185">
        <v>0</v>
      </c>
      <c r="D106" s="185">
        <v>0</v>
      </c>
      <c r="E106" s="185">
        <v>0</v>
      </c>
      <c r="F106" s="185">
        <v>0</v>
      </c>
      <c r="G106" s="185">
        <f t="shared" si="25"/>
        <v>0</v>
      </c>
    </row>
    <row r="107" spans="1:7" ht="15" x14ac:dyDescent="0.2">
      <c r="A107" s="143" t="s">
        <v>304</v>
      </c>
      <c r="B107" s="185">
        <v>0</v>
      </c>
      <c r="C107" s="185">
        <v>0</v>
      </c>
      <c r="D107" s="185">
        <v>0</v>
      </c>
      <c r="E107" s="185">
        <v>0</v>
      </c>
      <c r="F107" s="185">
        <v>0</v>
      </c>
      <c r="G107" s="185">
        <f t="shared" si="25"/>
        <v>0</v>
      </c>
    </row>
    <row r="108" spans="1:7" ht="15" x14ac:dyDescent="0.2">
      <c r="A108" s="143" t="s">
        <v>305</v>
      </c>
      <c r="B108" s="185">
        <v>0</v>
      </c>
      <c r="C108" s="185">
        <v>0</v>
      </c>
      <c r="D108" s="185">
        <v>0</v>
      </c>
      <c r="E108" s="185">
        <v>0</v>
      </c>
      <c r="F108" s="185">
        <v>0</v>
      </c>
      <c r="G108" s="185">
        <f t="shared" si="25"/>
        <v>0</v>
      </c>
    </row>
    <row r="109" spans="1:7" ht="15" x14ac:dyDescent="0.2">
      <c r="A109" s="143" t="s">
        <v>306</v>
      </c>
      <c r="B109" s="185">
        <v>0</v>
      </c>
      <c r="C109" s="185">
        <v>0</v>
      </c>
      <c r="D109" s="185">
        <v>0</v>
      </c>
      <c r="E109" s="185">
        <v>0</v>
      </c>
      <c r="F109" s="185">
        <v>0</v>
      </c>
      <c r="G109" s="185">
        <f t="shared" si="25"/>
        <v>0</v>
      </c>
    </row>
    <row r="110" spans="1:7" ht="15" x14ac:dyDescent="0.2">
      <c r="A110" s="143" t="s">
        <v>307</v>
      </c>
      <c r="B110" s="185">
        <v>0</v>
      </c>
      <c r="C110" s="185">
        <v>0</v>
      </c>
      <c r="D110" s="185">
        <v>0</v>
      </c>
      <c r="E110" s="185">
        <v>0</v>
      </c>
      <c r="F110" s="185">
        <v>0</v>
      </c>
      <c r="G110" s="185">
        <f t="shared" si="25"/>
        <v>0</v>
      </c>
    </row>
    <row r="111" spans="1:7" ht="15" x14ac:dyDescent="0.2">
      <c r="A111" s="143" t="s">
        <v>308</v>
      </c>
      <c r="B111" s="185">
        <v>0</v>
      </c>
      <c r="C111" s="185">
        <v>0</v>
      </c>
      <c r="D111" s="185">
        <v>0</v>
      </c>
      <c r="E111" s="185">
        <v>0</v>
      </c>
      <c r="F111" s="185">
        <v>0</v>
      </c>
      <c r="G111" s="185">
        <f t="shared" si="25"/>
        <v>0</v>
      </c>
    </row>
    <row r="112" spans="1:7" ht="15" x14ac:dyDescent="0.2">
      <c r="A112" s="143" t="s">
        <v>309</v>
      </c>
      <c r="B112" s="185">
        <v>0</v>
      </c>
      <c r="C112" s="185">
        <v>0</v>
      </c>
      <c r="D112" s="185">
        <v>0</v>
      </c>
      <c r="E112" s="185">
        <v>0</v>
      </c>
      <c r="F112" s="185">
        <v>0</v>
      </c>
      <c r="G112" s="185">
        <f t="shared" si="25"/>
        <v>0</v>
      </c>
    </row>
    <row r="113" spans="1:7" ht="15" x14ac:dyDescent="0.2">
      <c r="A113" s="142" t="s">
        <v>310</v>
      </c>
      <c r="B113" s="184">
        <f t="shared" ref="B113:G113" si="26">SUM(B114:B122)</f>
        <v>0</v>
      </c>
      <c r="C113" s="184">
        <f t="shared" si="26"/>
        <v>0</v>
      </c>
      <c r="D113" s="184">
        <f t="shared" si="26"/>
        <v>0</v>
      </c>
      <c r="E113" s="184">
        <f t="shared" si="26"/>
        <v>0</v>
      </c>
      <c r="F113" s="184">
        <f t="shared" si="26"/>
        <v>0</v>
      </c>
      <c r="G113" s="184">
        <f t="shared" si="26"/>
        <v>0</v>
      </c>
    </row>
    <row r="114" spans="1:7" ht="15" x14ac:dyDescent="0.2">
      <c r="A114" s="143" t="s">
        <v>311</v>
      </c>
      <c r="B114" s="185">
        <v>0</v>
      </c>
      <c r="C114" s="185">
        <v>0</v>
      </c>
      <c r="D114" s="185">
        <v>0</v>
      </c>
      <c r="E114" s="185">
        <v>0</v>
      </c>
      <c r="F114" s="185">
        <v>0</v>
      </c>
      <c r="G114" s="185">
        <f>D114-E114</f>
        <v>0</v>
      </c>
    </row>
    <row r="115" spans="1:7" ht="15" x14ac:dyDescent="0.2">
      <c r="A115" s="143" t="s">
        <v>312</v>
      </c>
      <c r="B115" s="185">
        <v>0</v>
      </c>
      <c r="C115" s="185">
        <v>0</v>
      </c>
      <c r="D115" s="185">
        <v>0</v>
      </c>
      <c r="E115" s="185">
        <v>0</v>
      </c>
      <c r="F115" s="185">
        <v>0</v>
      </c>
      <c r="G115" s="185">
        <f t="shared" ref="G115:G122" si="27">D115-E115</f>
        <v>0</v>
      </c>
    </row>
    <row r="116" spans="1:7" ht="15" x14ac:dyDescent="0.2">
      <c r="A116" s="143" t="s">
        <v>313</v>
      </c>
      <c r="B116" s="185">
        <v>0</v>
      </c>
      <c r="C116" s="185">
        <v>0</v>
      </c>
      <c r="D116" s="185">
        <v>0</v>
      </c>
      <c r="E116" s="185">
        <v>0</v>
      </c>
      <c r="F116" s="185">
        <v>0</v>
      </c>
      <c r="G116" s="185">
        <f t="shared" si="27"/>
        <v>0</v>
      </c>
    </row>
    <row r="117" spans="1:7" ht="15" x14ac:dyDescent="0.2">
      <c r="A117" s="143" t="s">
        <v>314</v>
      </c>
      <c r="B117" s="185">
        <v>0</v>
      </c>
      <c r="C117" s="185">
        <v>0</v>
      </c>
      <c r="D117" s="185">
        <v>0</v>
      </c>
      <c r="E117" s="185">
        <v>0</v>
      </c>
      <c r="F117" s="185">
        <v>0</v>
      </c>
      <c r="G117" s="185">
        <f t="shared" si="27"/>
        <v>0</v>
      </c>
    </row>
    <row r="118" spans="1:7" ht="15" x14ac:dyDescent="0.2">
      <c r="A118" s="143" t="s">
        <v>315</v>
      </c>
      <c r="B118" s="185">
        <v>0</v>
      </c>
      <c r="C118" s="185">
        <v>0</v>
      </c>
      <c r="D118" s="185">
        <v>0</v>
      </c>
      <c r="E118" s="185">
        <v>0</v>
      </c>
      <c r="F118" s="185">
        <v>0</v>
      </c>
      <c r="G118" s="185">
        <f t="shared" si="27"/>
        <v>0</v>
      </c>
    </row>
    <row r="119" spans="1:7" ht="15" x14ac:dyDescent="0.2">
      <c r="A119" s="143" t="s">
        <v>316</v>
      </c>
      <c r="B119" s="185">
        <v>0</v>
      </c>
      <c r="C119" s="185">
        <v>0</v>
      </c>
      <c r="D119" s="185">
        <v>0</v>
      </c>
      <c r="E119" s="185">
        <v>0</v>
      </c>
      <c r="F119" s="185">
        <v>0</v>
      </c>
      <c r="G119" s="185">
        <f t="shared" si="27"/>
        <v>0</v>
      </c>
    </row>
    <row r="120" spans="1:7" ht="15" x14ac:dyDescent="0.2">
      <c r="A120" s="143" t="s">
        <v>317</v>
      </c>
      <c r="B120" s="185">
        <v>0</v>
      </c>
      <c r="C120" s="185">
        <v>0</v>
      </c>
      <c r="D120" s="185">
        <v>0</v>
      </c>
      <c r="E120" s="185">
        <v>0</v>
      </c>
      <c r="F120" s="185">
        <v>0</v>
      </c>
      <c r="G120" s="185">
        <f t="shared" si="27"/>
        <v>0</v>
      </c>
    </row>
    <row r="121" spans="1:7" ht="15" x14ac:dyDescent="0.2">
      <c r="A121" s="143" t="s">
        <v>318</v>
      </c>
      <c r="B121" s="185">
        <v>0</v>
      </c>
      <c r="C121" s="185">
        <v>0</v>
      </c>
      <c r="D121" s="185">
        <v>0</v>
      </c>
      <c r="E121" s="185">
        <v>0</v>
      </c>
      <c r="F121" s="185">
        <v>0</v>
      </c>
      <c r="G121" s="185">
        <f t="shared" si="27"/>
        <v>0</v>
      </c>
    </row>
    <row r="122" spans="1:7" ht="15" x14ac:dyDescent="0.2">
      <c r="A122" s="143" t="s">
        <v>319</v>
      </c>
      <c r="B122" s="185">
        <v>0</v>
      </c>
      <c r="C122" s="185">
        <v>0</v>
      </c>
      <c r="D122" s="185">
        <v>0</v>
      </c>
      <c r="E122" s="185">
        <v>0</v>
      </c>
      <c r="F122" s="185">
        <v>0</v>
      </c>
      <c r="G122" s="185">
        <f t="shared" si="27"/>
        <v>0</v>
      </c>
    </row>
    <row r="123" spans="1:7" ht="15" x14ac:dyDescent="0.2">
      <c r="A123" s="142" t="s">
        <v>320</v>
      </c>
      <c r="B123" s="184">
        <f t="shared" ref="B123:G123" si="28">SUM(B124:B132)</f>
        <v>0</v>
      </c>
      <c r="C123" s="184">
        <f t="shared" si="28"/>
        <v>0</v>
      </c>
      <c r="D123" s="184">
        <f t="shared" si="28"/>
        <v>0</v>
      </c>
      <c r="E123" s="184">
        <f t="shared" si="28"/>
        <v>0</v>
      </c>
      <c r="F123" s="184">
        <f t="shared" si="28"/>
        <v>0</v>
      </c>
      <c r="G123" s="184">
        <f t="shared" si="28"/>
        <v>0</v>
      </c>
    </row>
    <row r="124" spans="1:7" ht="15" x14ac:dyDescent="0.2">
      <c r="A124" s="143" t="s">
        <v>321</v>
      </c>
      <c r="B124" s="185">
        <v>0</v>
      </c>
      <c r="C124" s="185">
        <v>0</v>
      </c>
      <c r="D124" s="185">
        <v>0</v>
      </c>
      <c r="E124" s="185">
        <v>0</v>
      </c>
      <c r="F124" s="185">
        <v>0</v>
      </c>
      <c r="G124" s="185">
        <f>D124-E124</f>
        <v>0</v>
      </c>
    </row>
    <row r="125" spans="1:7" ht="15" x14ac:dyDescent="0.2">
      <c r="A125" s="143" t="s">
        <v>322</v>
      </c>
      <c r="B125" s="185">
        <v>0</v>
      </c>
      <c r="C125" s="185">
        <v>0</v>
      </c>
      <c r="D125" s="185">
        <v>0</v>
      </c>
      <c r="E125" s="185">
        <v>0</v>
      </c>
      <c r="F125" s="185">
        <v>0</v>
      </c>
      <c r="G125" s="185">
        <f t="shared" ref="G125:G132" si="29">D125-E125</f>
        <v>0</v>
      </c>
    </row>
    <row r="126" spans="1:7" ht="15" x14ac:dyDescent="0.2">
      <c r="A126" s="143" t="s">
        <v>323</v>
      </c>
      <c r="B126" s="185">
        <v>0</v>
      </c>
      <c r="C126" s="185">
        <v>0</v>
      </c>
      <c r="D126" s="185">
        <v>0</v>
      </c>
      <c r="E126" s="185">
        <v>0</v>
      </c>
      <c r="F126" s="185">
        <v>0</v>
      </c>
      <c r="G126" s="185">
        <f t="shared" si="29"/>
        <v>0</v>
      </c>
    </row>
    <row r="127" spans="1:7" ht="15" x14ac:dyDescent="0.2">
      <c r="A127" s="143" t="s">
        <v>324</v>
      </c>
      <c r="B127" s="185">
        <v>0</v>
      </c>
      <c r="C127" s="185">
        <v>0</v>
      </c>
      <c r="D127" s="185">
        <v>0</v>
      </c>
      <c r="E127" s="185">
        <v>0</v>
      </c>
      <c r="F127" s="185">
        <v>0</v>
      </c>
      <c r="G127" s="185">
        <f t="shared" si="29"/>
        <v>0</v>
      </c>
    </row>
    <row r="128" spans="1:7" ht="15" x14ac:dyDescent="0.2">
      <c r="A128" s="143" t="s">
        <v>325</v>
      </c>
      <c r="B128" s="185">
        <v>0</v>
      </c>
      <c r="C128" s="185">
        <v>0</v>
      </c>
      <c r="D128" s="185">
        <v>0</v>
      </c>
      <c r="E128" s="185">
        <v>0</v>
      </c>
      <c r="F128" s="185">
        <v>0</v>
      </c>
      <c r="G128" s="185">
        <f t="shared" si="29"/>
        <v>0</v>
      </c>
    </row>
    <row r="129" spans="1:7" ht="15" x14ac:dyDescent="0.2">
      <c r="A129" s="143" t="s">
        <v>326</v>
      </c>
      <c r="B129" s="185">
        <v>0</v>
      </c>
      <c r="C129" s="185">
        <v>0</v>
      </c>
      <c r="D129" s="185">
        <v>0</v>
      </c>
      <c r="E129" s="185">
        <v>0</v>
      </c>
      <c r="F129" s="185">
        <v>0</v>
      </c>
      <c r="G129" s="185">
        <f t="shared" si="29"/>
        <v>0</v>
      </c>
    </row>
    <row r="130" spans="1:7" ht="15" x14ac:dyDescent="0.2">
      <c r="A130" s="143" t="s">
        <v>327</v>
      </c>
      <c r="B130" s="185">
        <v>0</v>
      </c>
      <c r="C130" s="185">
        <v>0</v>
      </c>
      <c r="D130" s="185">
        <v>0</v>
      </c>
      <c r="E130" s="185">
        <v>0</v>
      </c>
      <c r="F130" s="185">
        <v>0</v>
      </c>
      <c r="G130" s="185">
        <f t="shared" si="29"/>
        <v>0</v>
      </c>
    </row>
    <row r="131" spans="1:7" ht="15" x14ac:dyDescent="0.2">
      <c r="A131" s="143" t="s">
        <v>328</v>
      </c>
      <c r="B131" s="185">
        <v>0</v>
      </c>
      <c r="C131" s="185">
        <v>0</v>
      </c>
      <c r="D131" s="185">
        <v>0</v>
      </c>
      <c r="E131" s="185">
        <v>0</v>
      </c>
      <c r="F131" s="185">
        <v>0</v>
      </c>
      <c r="G131" s="185">
        <f t="shared" si="29"/>
        <v>0</v>
      </c>
    </row>
    <row r="132" spans="1:7" ht="15" x14ac:dyDescent="0.2">
      <c r="A132" s="143" t="s">
        <v>329</v>
      </c>
      <c r="B132" s="185">
        <v>0</v>
      </c>
      <c r="C132" s="185">
        <v>0</v>
      </c>
      <c r="D132" s="185">
        <v>0</v>
      </c>
      <c r="E132" s="185">
        <v>0</v>
      </c>
      <c r="F132" s="185">
        <v>0</v>
      </c>
      <c r="G132" s="185">
        <f t="shared" si="29"/>
        <v>0</v>
      </c>
    </row>
    <row r="133" spans="1:7" ht="15" x14ac:dyDescent="0.2">
      <c r="A133" s="142" t="s">
        <v>330</v>
      </c>
      <c r="B133" s="184">
        <f t="shared" ref="B133:G133" si="30">SUM(B134:B136)</f>
        <v>0</v>
      </c>
      <c r="C133" s="184">
        <f t="shared" si="30"/>
        <v>0</v>
      </c>
      <c r="D133" s="184">
        <f t="shared" si="30"/>
        <v>0</v>
      </c>
      <c r="E133" s="184">
        <f t="shared" si="30"/>
        <v>0</v>
      </c>
      <c r="F133" s="184">
        <f t="shared" si="30"/>
        <v>0</v>
      </c>
      <c r="G133" s="184">
        <f t="shared" si="30"/>
        <v>0</v>
      </c>
    </row>
    <row r="134" spans="1:7" ht="15" x14ac:dyDescent="0.2">
      <c r="A134" s="143" t="s">
        <v>331</v>
      </c>
      <c r="B134" s="185">
        <v>0</v>
      </c>
      <c r="C134" s="185">
        <v>0</v>
      </c>
      <c r="D134" s="185">
        <v>0</v>
      </c>
      <c r="E134" s="185">
        <v>0</v>
      </c>
      <c r="F134" s="185">
        <v>0</v>
      </c>
      <c r="G134" s="185">
        <f>D134-E134</f>
        <v>0</v>
      </c>
    </row>
    <row r="135" spans="1:7" ht="15" x14ac:dyDescent="0.2">
      <c r="A135" s="143" t="s">
        <v>332</v>
      </c>
      <c r="B135" s="185">
        <v>0</v>
      </c>
      <c r="C135" s="185">
        <v>0</v>
      </c>
      <c r="D135" s="185">
        <v>0</v>
      </c>
      <c r="E135" s="185">
        <v>0</v>
      </c>
      <c r="F135" s="185">
        <v>0</v>
      </c>
      <c r="G135" s="185">
        <f t="shared" ref="G135:G136" si="31">D135-E135</f>
        <v>0</v>
      </c>
    </row>
    <row r="136" spans="1:7" ht="15" x14ac:dyDescent="0.2">
      <c r="A136" s="143" t="s">
        <v>333</v>
      </c>
      <c r="B136" s="185">
        <v>0</v>
      </c>
      <c r="C136" s="185">
        <v>0</v>
      </c>
      <c r="D136" s="185">
        <v>0</v>
      </c>
      <c r="E136" s="185">
        <v>0</v>
      </c>
      <c r="F136" s="185">
        <v>0</v>
      </c>
      <c r="G136" s="185">
        <f t="shared" si="31"/>
        <v>0</v>
      </c>
    </row>
    <row r="137" spans="1:7" ht="15" x14ac:dyDescent="0.2">
      <c r="A137" s="142" t="s">
        <v>334</v>
      </c>
      <c r="B137" s="184">
        <f t="shared" ref="B137:G137" si="32">SUM(B138:B142,B144:B145)</f>
        <v>0</v>
      </c>
      <c r="C137" s="184">
        <f t="shared" si="32"/>
        <v>0</v>
      </c>
      <c r="D137" s="184">
        <f t="shared" si="32"/>
        <v>0</v>
      </c>
      <c r="E137" s="184">
        <f t="shared" si="32"/>
        <v>0</v>
      </c>
      <c r="F137" s="184">
        <f t="shared" si="32"/>
        <v>0</v>
      </c>
      <c r="G137" s="184">
        <f t="shared" si="32"/>
        <v>0</v>
      </c>
    </row>
    <row r="138" spans="1:7" ht="15" x14ac:dyDescent="0.2">
      <c r="A138" s="143" t="s">
        <v>335</v>
      </c>
      <c r="B138" s="185">
        <v>0</v>
      </c>
      <c r="C138" s="185">
        <v>0</v>
      </c>
      <c r="D138" s="185">
        <v>0</v>
      </c>
      <c r="E138" s="185">
        <v>0</v>
      </c>
      <c r="F138" s="185">
        <v>0</v>
      </c>
      <c r="G138" s="185">
        <f>D138-E138</f>
        <v>0</v>
      </c>
    </row>
    <row r="139" spans="1:7" ht="15" x14ac:dyDescent="0.2">
      <c r="A139" s="143" t="s">
        <v>336</v>
      </c>
      <c r="B139" s="185">
        <v>0</v>
      </c>
      <c r="C139" s="185">
        <v>0</v>
      </c>
      <c r="D139" s="185">
        <v>0</v>
      </c>
      <c r="E139" s="185">
        <v>0</v>
      </c>
      <c r="F139" s="185">
        <v>0</v>
      </c>
      <c r="G139" s="185">
        <f t="shared" ref="G139:G145" si="33">D139-E139</f>
        <v>0</v>
      </c>
    </row>
    <row r="140" spans="1:7" ht="15" x14ac:dyDescent="0.2">
      <c r="A140" s="143" t="s">
        <v>337</v>
      </c>
      <c r="B140" s="185">
        <v>0</v>
      </c>
      <c r="C140" s="185">
        <v>0</v>
      </c>
      <c r="D140" s="185">
        <v>0</v>
      </c>
      <c r="E140" s="185">
        <v>0</v>
      </c>
      <c r="F140" s="185">
        <v>0</v>
      </c>
      <c r="G140" s="185">
        <f t="shared" si="33"/>
        <v>0</v>
      </c>
    </row>
    <row r="141" spans="1:7" ht="15" x14ac:dyDescent="0.2">
      <c r="A141" s="143" t="s">
        <v>338</v>
      </c>
      <c r="B141" s="185">
        <v>0</v>
      </c>
      <c r="C141" s="185">
        <v>0</v>
      </c>
      <c r="D141" s="185">
        <v>0</v>
      </c>
      <c r="E141" s="185">
        <v>0</v>
      </c>
      <c r="F141" s="185">
        <v>0</v>
      </c>
      <c r="G141" s="185">
        <f t="shared" si="33"/>
        <v>0</v>
      </c>
    </row>
    <row r="142" spans="1:7" ht="15" x14ac:dyDescent="0.2">
      <c r="A142" s="143" t="s">
        <v>339</v>
      </c>
      <c r="B142" s="185">
        <v>0</v>
      </c>
      <c r="C142" s="185">
        <v>0</v>
      </c>
      <c r="D142" s="185">
        <v>0</v>
      </c>
      <c r="E142" s="185">
        <v>0</v>
      </c>
      <c r="F142" s="185">
        <v>0</v>
      </c>
      <c r="G142" s="185">
        <f t="shared" si="33"/>
        <v>0</v>
      </c>
    </row>
    <row r="143" spans="1:7" ht="15" x14ac:dyDescent="0.2">
      <c r="A143" s="143" t="s">
        <v>340</v>
      </c>
      <c r="B143" s="185">
        <v>0</v>
      </c>
      <c r="C143" s="185">
        <v>0</v>
      </c>
      <c r="D143" s="185">
        <v>0</v>
      </c>
      <c r="E143" s="185">
        <v>0</v>
      </c>
      <c r="F143" s="185">
        <v>0</v>
      </c>
      <c r="G143" s="185">
        <f t="shared" si="33"/>
        <v>0</v>
      </c>
    </row>
    <row r="144" spans="1:7" ht="15" x14ac:dyDescent="0.2">
      <c r="A144" s="143" t="s">
        <v>341</v>
      </c>
      <c r="B144" s="185">
        <v>0</v>
      </c>
      <c r="C144" s="185">
        <v>0</v>
      </c>
      <c r="D144" s="185">
        <v>0</v>
      </c>
      <c r="E144" s="185">
        <v>0</v>
      </c>
      <c r="F144" s="185">
        <v>0</v>
      </c>
      <c r="G144" s="185">
        <f t="shared" si="33"/>
        <v>0</v>
      </c>
    </row>
    <row r="145" spans="1:7" ht="15" x14ac:dyDescent="0.2">
      <c r="A145" s="143" t="s">
        <v>342</v>
      </c>
      <c r="B145" s="185">
        <v>0</v>
      </c>
      <c r="C145" s="185">
        <v>0</v>
      </c>
      <c r="D145" s="185">
        <v>0</v>
      </c>
      <c r="E145" s="185">
        <v>0</v>
      </c>
      <c r="F145" s="185">
        <v>0</v>
      </c>
      <c r="G145" s="185">
        <f t="shared" si="33"/>
        <v>0</v>
      </c>
    </row>
    <row r="146" spans="1:7" ht="15" x14ac:dyDescent="0.2">
      <c r="A146" s="142" t="s">
        <v>343</v>
      </c>
      <c r="B146" s="184">
        <f t="shared" ref="B146:G146" si="34">SUM(B147:B149)</f>
        <v>0</v>
      </c>
      <c r="C146" s="184">
        <f t="shared" si="34"/>
        <v>0</v>
      </c>
      <c r="D146" s="184">
        <f t="shared" si="34"/>
        <v>0</v>
      </c>
      <c r="E146" s="184">
        <f t="shared" si="34"/>
        <v>0</v>
      </c>
      <c r="F146" s="184">
        <f t="shared" si="34"/>
        <v>0</v>
      </c>
      <c r="G146" s="184">
        <f t="shared" si="34"/>
        <v>0</v>
      </c>
    </row>
    <row r="147" spans="1:7" ht="15" x14ac:dyDescent="0.2">
      <c r="A147" s="143" t="s">
        <v>344</v>
      </c>
      <c r="B147" s="185">
        <v>0</v>
      </c>
      <c r="C147" s="185">
        <v>0</v>
      </c>
      <c r="D147" s="185">
        <v>0</v>
      </c>
      <c r="E147" s="185">
        <v>0</v>
      </c>
      <c r="F147" s="185">
        <v>0</v>
      </c>
      <c r="G147" s="185">
        <f>D147-E147</f>
        <v>0</v>
      </c>
    </row>
    <row r="148" spans="1:7" ht="15" x14ac:dyDescent="0.2">
      <c r="A148" s="143" t="s">
        <v>345</v>
      </c>
      <c r="B148" s="185">
        <v>0</v>
      </c>
      <c r="C148" s="185">
        <v>0</v>
      </c>
      <c r="D148" s="185">
        <v>0</v>
      </c>
      <c r="E148" s="185">
        <v>0</v>
      </c>
      <c r="F148" s="185">
        <v>0</v>
      </c>
      <c r="G148" s="185">
        <f t="shared" ref="G148:G149" si="35">D148-E148</f>
        <v>0</v>
      </c>
    </row>
    <row r="149" spans="1:7" ht="15" x14ac:dyDescent="0.2">
      <c r="A149" s="143" t="s">
        <v>346</v>
      </c>
      <c r="B149" s="185">
        <v>0</v>
      </c>
      <c r="C149" s="185">
        <v>0</v>
      </c>
      <c r="D149" s="185">
        <v>0</v>
      </c>
      <c r="E149" s="185">
        <v>0</v>
      </c>
      <c r="F149" s="185">
        <v>0</v>
      </c>
      <c r="G149" s="185">
        <f t="shared" si="35"/>
        <v>0</v>
      </c>
    </row>
    <row r="150" spans="1:7" ht="15" x14ac:dyDescent="0.2">
      <c r="A150" s="142" t="s">
        <v>347</v>
      </c>
      <c r="B150" s="184">
        <f t="shared" ref="B150:G150" si="36">SUM(B151:B157)</f>
        <v>0</v>
      </c>
      <c r="C150" s="184">
        <f t="shared" si="36"/>
        <v>0</v>
      </c>
      <c r="D150" s="184">
        <f t="shared" si="36"/>
        <v>0</v>
      </c>
      <c r="E150" s="184">
        <f t="shared" si="36"/>
        <v>0</v>
      </c>
      <c r="F150" s="184">
        <f t="shared" si="36"/>
        <v>0</v>
      </c>
      <c r="G150" s="184">
        <f t="shared" si="36"/>
        <v>0</v>
      </c>
    </row>
    <row r="151" spans="1:7" ht="15" x14ac:dyDescent="0.2">
      <c r="A151" s="143" t="s">
        <v>348</v>
      </c>
      <c r="B151" s="185">
        <v>0</v>
      </c>
      <c r="C151" s="185">
        <v>0</v>
      </c>
      <c r="D151" s="185">
        <v>0</v>
      </c>
      <c r="E151" s="185">
        <v>0</v>
      </c>
      <c r="F151" s="185">
        <v>0</v>
      </c>
      <c r="G151" s="185">
        <f>D151-E151</f>
        <v>0</v>
      </c>
    </row>
    <row r="152" spans="1:7" ht="15" x14ac:dyDescent="0.2">
      <c r="A152" s="143" t="s">
        <v>349</v>
      </c>
      <c r="B152" s="185">
        <v>0</v>
      </c>
      <c r="C152" s="185">
        <v>0</v>
      </c>
      <c r="D152" s="185">
        <v>0</v>
      </c>
      <c r="E152" s="185">
        <v>0</v>
      </c>
      <c r="F152" s="185">
        <v>0</v>
      </c>
      <c r="G152" s="185">
        <f t="shared" ref="G152:G157" si="37">D152-E152</f>
        <v>0</v>
      </c>
    </row>
    <row r="153" spans="1:7" ht="15" x14ac:dyDescent="0.2">
      <c r="A153" s="143" t="s">
        <v>350</v>
      </c>
      <c r="B153" s="185">
        <v>0</v>
      </c>
      <c r="C153" s="185">
        <v>0</v>
      </c>
      <c r="D153" s="185">
        <v>0</v>
      </c>
      <c r="E153" s="185">
        <v>0</v>
      </c>
      <c r="F153" s="185">
        <v>0</v>
      </c>
      <c r="G153" s="185">
        <f t="shared" si="37"/>
        <v>0</v>
      </c>
    </row>
    <row r="154" spans="1:7" ht="15" x14ac:dyDescent="0.2">
      <c r="A154" s="147" t="s">
        <v>351</v>
      </c>
      <c r="B154" s="185">
        <v>0</v>
      </c>
      <c r="C154" s="185">
        <v>0</v>
      </c>
      <c r="D154" s="185">
        <v>0</v>
      </c>
      <c r="E154" s="185">
        <v>0</v>
      </c>
      <c r="F154" s="185">
        <v>0</v>
      </c>
      <c r="G154" s="185">
        <f t="shared" si="37"/>
        <v>0</v>
      </c>
    </row>
    <row r="155" spans="1:7" ht="15" x14ac:dyDescent="0.2">
      <c r="A155" s="143" t="s">
        <v>352</v>
      </c>
      <c r="B155" s="185">
        <v>0</v>
      </c>
      <c r="C155" s="185">
        <v>0</v>
      </c>
      <c r="D155" s="185">
        <v>0</v>
      </c>
      <c r="E155" s="185">
        <v>0</v>
      </c>
      <c r="F155" s="185">
        <v>0</v>
      </c>
      <c r="G155" s="185">
        <f t="shared" si="37"/>
        <v>0</v>
      </c>
    </row>
    <row r="156" spans="1:7" ht="15" x14ac:dyDescent="0.2">
      <c r="A156" s="143" t="s">
        <v>353</v>
      </c>
      <c r="B156" s="185">
        <v>0</v>
      </c>
      <c r="C156" s="185">
        <v>0</v>
      </c>
      <c r="D156" s="185">
        <v>0</v>
      </c>
      <c r="E156" s="185">
        <v>0</v>
      </c>
      <c r="F156" s="185">
        <v>0</v>
      </c>
      <c r="G156" s="185">
        <f t="shared" si="37"/>
        <v>0</v>
      </c>
    </row>
    <row r="157" spans="1:7" ht="15" x14ac:dyDescent="0.2">
      <c r="A157" s="143" t="s">
        <v>354</v>
      </c>
      <c r="B157" s="185">
        <v>0</v>
      </c>
      <c r="C157" s="185">
        <v>0</v>
      </c>
      <c r="D157" s="185">
        <v>0</v>
      </c>
      <c r="E157" s="185">
        <v>0</v>
      </c>
      <c r="F157" s="185">
        <v>0</v>
      </c>
      <c r="G157" s="185">
        <f t="shared" si="37"/>
        <v>0</v>
      </c>
    </row>
    <row r="158" spans="1:7" ht="15" x14ac:dyDescent="0.2">
      <c r="A158" s="148"/>
      <c r="B158" s="186"/>
      <c r="C158" s="186"/>
      <c r="D158" s="186"/>
      <c r="E158" s="186"/>
      <c r="F158" s="186"/>
      <c r="G158" s="186"/>
    </row>
    <row r="159" spans="1:7" ht="15" x14ac:dyDescent="0.2">
      <c r="A159" s="149" t="s">
        <v>356</v>
      </c>
      <c r="B159" s="187">
        <f t="shared" ref="B159:G159" si="38">B9+B84</f>
        <v>2538505.23</v>
      </c>
      <c r="C159" s="187">
        <f t="shared" si="38"/>
        <v>196388.57</v>
      </c>
      <c r="D159" s="187">
        <f t="shared" si="38"/>
        <v>2734893.8000000003</v>
      </c>
      <c r="E159" s="187">
        <f t="shared" si="38"/>
        <v>2725872.12</v>
      </c>
      <c r="F159" s="187">
        <f t="shared" si="38"/>
        <v>2725872.12</v>
      </c>
      <c r="G159" s="187">
        <f t="shared" si="38"/>
        <v>9021.680000000104</v>
      </c>
    </row>
    <row r="160" spans="1:7" ht="15" x14ac:dyDescent="0.25">
      <c r="A160" s="104"/>
      <c r="B160" s="11"/>
      <c r="C160" s="11"/>
      <c r="D160" s="11"/>
      <c r="E160" s="11"/>
      <c r="F160" s="11"/>
      <c r="G160" s="11"/>
    </row>
  </sheetData>
  <protectedRanges>
    <protectedRange sqref="B84:G84 B9:G9" name="Rango1_2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7 B31:G37 B18:F30 B39:G47 B38:F38 B64:G70 B48:F63 B76:G92 B71:F75 B104:G112 B93:F103 B138:G145 B113:F137 B151:G160 B146:F150" unlockedFormula="1"/>
    <ignoredError sqref="G18:G30 G38 G48:G63 G71:G75 G93:G103 G113:G137 G146:G150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8" zoomScaleNormal="70" workbookViewId="0">
      <selection activeCell="G11" sqref="G11"/>
    </sheetView>
  </sheetViews>
  <sheetFormatPr baseColWidth="10" defaultColWidth="11" defaultRowHeight="14.25" x14ac:dyDescent="0.2"/>
  <cols>
    <col min="1" max="1" width="47.85546875" style="55" bestFit="1" customWidth="1"/>
    <col min="2" max="2" width="22.28515625" style="55" bestFit="1" customWidth="1"/>
    <col min="3" max="3" width="19.85546875" style="55" bestFit="1" customWidth="1"/>
    <col min="4" max="6" width="22.28515625" style="55" bestFit="1" customWidth="1"/>
    <col min="7" max="7" width="19.85546875" style="55" bestFit="1" customWidth="1"/>
    <col min="8" max="16384" width="11" style="55"/>
  </cols>
  <sheetData>
    <row r="1" spans="1:7" ht="40.9" customHeight="1" x14ac:dyDescent="0.2">
      <c r="A1" s="212" t="s">
        <v>357</v>
      </c>
      <c r="B1" s="213"/>
      <c r="C1" s="213"/>
      <c r="D1" s="213"/>
      <c r="E1" s="213"/>
      <c r="F1" s="213"/>
      <c r="G1" s="214"/>
    </row>
    <row r="2" spans="1:7" ht="15" customHeight="1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8"/>
    </row>
    <row r="3" spans="1:7" ht="15" customHeight="1" x14ac:dyDescent="0.2">
      <c r="A3" s="59" t="s">
        <v>273</v>
      </c>
      <c r="B3" s="60"/>
      <c r="C3" s="60"/>
      <c r="D3" s="60"/>
      <c r="E3" s="60"/>
      <c r="F3" s="60"/>
      <c r="G3" s="61"/>
    </row>
    <row r="4" spans="1:7" ht="15" customHeight="1" x14ac:dyDescent="0.2">
      <c r="A4" s="59" t="s">
        <v>358</v>
      </c>
      <c r="B4" s="60"/>
      <c r="C4" s="60"/>
      <c r="D4" s="60"/>
      <c r="E4" s="60"/>
      <c r="F4" s="60"/>
      <c r="G4" s="61"/>
    </row>
    <row r="5" spans="1:7" ht="15" customHeight="1" x14ac:dyDescent="0.2">
      <c r="A5" s="59" t="str">
        <f>'Formato 3'!A4</f>
        <v>DEL 1 DE ENERO DEL 2025 AL 31 DE DICIEMBRE DEL 2025</v>
      </c>
      <c r="B5" s="60"/>
      <c r="C5" s="60"/>
      <c r="D5" s="60"/>
      <c r="E5" s="60"/>
      <c r="F5" s="60"/>
      <c r="G5" s="61"/>
    </row>
    <row r="6" spans="1:7" ht="41.45" customHeight="1" x14ac:dyDescent="0.2">
      <c r="A6" s="62" t="s">
        <v>2</v>
      </c>
      <c r="B6" s="63"/>
      <c r="C6" s="63"/>
      <c r="D6" s="63"/>
      <c r="E6" s="63"/>
      <c r="F6" s="63"/>
      <c r="G6" s="64"/>
    </row>
    <row r="7" spans="1:7" ht="15" customHeight="1" x14ac:dyDescent="0.2">
      <c r="A7" s="207" t="s">
        <v>4</v>
      </c>
      <c r="B7" s="209" t="s">
        <v>275</v>
      </c>
      <c r="C7" s="209"/>
      <c r="D7" s="209"/>
      <c r="E7" s="209"/>
      <c r="F7" s="209"/>
      <c r="G7" s="211" t="s">
        <v>276</v>
      </c>
    </row>
    <row r="8" spans="1:7" ht="28.5" x14ac:dyDescent="0.2">
      <c r="A8" s="208"/>
      <c r="B8" s="130" t="s">
        <v>277</v>
      </c>
      <c r="C8" s="67" t="s">
        <v>207</v>
      </c>
      <c r="D8" s="130" t="s">
        <v>208</v>
      </c>
      <c r="E8" s="130" t="s">
        <v>165</v>
      </c>
      <c r="F8" s="130" t="s">
        <v>182</v>
      </c>
      <c r="G8" s="210"/>
    </row>
    <row r="9" spans="1:7" ht="15.75" customHeight="1" x14ac:dyDescent="0.2">
      <c r="A9" s="131" t="s">
        <v>359</v>
      </c>
      <c r="B9" s="150">
        <f>SUM(B10:B17)</f>
        <v>2538505.23</v>
      </c>
      <c r="C9" s="150">
        <f t="shared" ref="C9:G9" si="0">SUM(C10:C17)</f>
        <v>196388.56999999995</v>
      </c>
      <c r="D9" s="150">
        <f t="shared" si="0"/>
        <v>2734893.8</v>
      </c>
      <c r="E9" s="150">
        <f t="shared" si="0"/>
        <v>2725872.12</v>
      </c>
      <c r="F9" s="150">
        <f t="shared" si="0"/>
        <v>2725872.12</v>
      </c>
      <c r="G9" s="150">
        <f t="shared" si="0"/>
        <v>9021.68</v>
      </c>
    </row>
    <row r="10" spans="1:7" x14ac:dyDescent="0.2">
      <c r="A10" s="151" t="s">
        <v>539</v>
      </c>
      <c r="B10" s="144">
        <v>2297225.23</v>
      </c>
      <c r="C10" s="144">
        <v>153968.56999999995</v>
      </c>
      <c r="D10" s="144">
        <v>2451193.7999999998</v>
      </c>
      <c r="E10" s="144">
        <v>2440332.12</v>
      </c>
      <c r="F10" s="144">
        <v>2440332.12</v>
      </c>
      <c r="G10" s="144">
        <v>10861.68</v>
      </c>
    </row>
    <row r="11" spans="1:7" x14ac:dyDescent="0.2">
      <c r="A11" s="151" t="s">
        <v>540</v>
      </c>
      <c r="B11" s="144">
        <v>241280</v>
      </c>
      <c r="C11" s="144">
        <v>42420</v>
      </c>
      <c r="D11" s="144">
        <v>283700</v>
      </c>
      <c r="E11" s="144">
        <v>285540</v>
      </c>
      <c r="F11" s="144">
        <v>285540</v>
      </c>
      <c r="G11" s="144">
        <v>-1840</v>
      </c>
    </row>
    <row r="12" spans="1:7" x14ac:dyDescent="0.2">
      <c r="A12" s="151"/>
      <c r="B12" s="144"/>
      <c r="C12" s="144"/>
      <c r="D12" s="144"/>
      <c r="E12" s="144"/>
      <c r="F12" s="144"/>
      <c r="G12" s="144"/>
    </row>
    <row r="13" spans="1:7" x14ac:dyDescent="0.2">
      <c r="A13" s="151"/>
      <c r="B13" s="144"/>
      <c r="C13" s="144"/>
      <c r="D13" s="144"/>
      <c r="E13" s="144"/>
      <c r="F13" s="144"/>
      <c r="G13" s="144"/>
    </row>
    <row r="14" spans="1:7" x14ac:dyDescent="0.2">
      <c r="A14" s="151"/>
      <c r="B14" s="144"/>
      <c r="C14" s="144"/>
      <c r="D14" s="144"/>
      <c r="E14" s="144"/>
      <c r="F14" s="144"/>
      <c r="G14" s="144"/>
    </row>
    <row r="15" spans="1:7" x14ac:dyDescent="0.2">
      <c r="A15" s="151"/>
      <c r="B15" s="144"/>
      <c r="C15" s="144"/>
      <c r="D15" s="144"/>
      <c r="E15" s="144"/>
      <c r="F15" s="144"/>
      <c r="G15" s="144"/>
    </row>
    <row r="16" spans="1:7" x14ac:dyDescent="0.2">
      <c r="A16" s="151"/>
      <c r="B16" s="144"/>
      <c r="C16" s="144"/>
      <c r="D16" s="144"/>
      <c r="E16" s="144"/>
      <c r="F16" s="144"/>
      <c r="G16" s="144"/>
    </row>
    <row r="17" spans="1:7" x14ac:dyDescent="0.2">
      <c r="A17" s="151"/>
      <c r="B17" s="144"/>
      <c r="C17" s="144"/>
      <c r="D17" s="144"/>
      <c r="E17" s="144"/>
      <c r="F17" s="144"/>
      <c r="G17" s="144"/>
    </row>
    <row r="18" spans="1:7" x14ac:dyDescent="0.2">
      <c r="A18" s="152" t="s">
        <v>141</v>
      </c>
      <c r="B18" s="80"/>
      <c r="C18" s="80"/>
      <c r="D18" s="80"/>
      <c r="E18" s="80"/>
      <c r="F18" s="80"/>
      <c r="G18" s="80"/>
    </row>
    <row r="19" spans="1:7" x14ac:dyDescent="0.2">
      <c r="A19" s="99" t="s">
        <v>360</v>
      </c>
      <c r="B19" s="71">
        <f>SUM(B20:B27)</f>
        <v>0</v>
      </c>
      <c r="C19" s="71">
        <f t="shared" ref="C19:G19" si="1">SUM(C20:C27)</f>
        <v>0</v>
      </c>
      <c r="D19" s="71">
        <f t="shared" si="1"/>
        <v>0</v>
      </c>
      <c r="E19" s="71">
        <f t="shared" si="1"/>
        <v>0</v>
      </c>
      <c r="F19" s="71">
        <f t="shared" si="1"/>
        <v>0</v>
      </c>
      <c r="G19" s="71">
        <f t="shared" si="1"/>
        <v>0</v>
      </c>
    </row>
    <row r="20" spans="1:7" x14ac:dyDescent="0.2">
      <c r="A20" s="151"/>
      <c r="B20" s="144"/>
      <c r="C20" s="144"/>
      <c r="D20" s="144"/>
      <c r="E20" s="144"/>
      <c r="F20" s="144"/>
      <c r="G20" s="144"/>
    </row>
    <row r="21" spans="1:7" x14ac:dyDescent="0.2">
      <c r="A21" s="151"/>
      <c r="B21" s="144"/>
      <c r="C21" s="144"/>
      <c r="D21" s="144"/>
      <c r="E21" s="144"/>
      <c r="F21" s="144"/>
      <c r="G21" s="144"/>
    </row>
    <row r="22" spans="1:7" x14ac:dyDescent="0.2">
      <c r="A22" s="151"/>
      <c r="B22" s="144"/>
      <c r="C22" s="144"/>
      <c r="D22" s="144"/>
      <c r="E22" s="144"/>
      <c r="F22" s="144"/>
      <c r="G22" s="144"/>
    </row>
    <row r="23" spans="1:7" x14ac:dyDescent="0.2">
      <c r="A23" s="151"/>
      <c r="B23" s="144"/>
      <c r="C23" s="144"/>
      <c r="D23" s="144"/>
      <c r="E23" s="144"/>
      <c r="F23" s="144"/>
      <c r="G23" s="144"/>
    </row>
    <row r="24" spans="1:7" x14ac:dyDescent="0.2">
      <c r="A24" s="151"/>
      <c r="B24" s="144"/>
      <c r="C24" s="144"/>
      <c r="D24" s="144"/>
      <c r="E24" s="144"/>
      <c r="F24" s="144"/>
      <c r="G24" s="144"/>
    </row>
    <row r="25" spans="1:7" x14ac:dyDescent="0.2">
      <c r="A25" s="151"/>
      <c r="B25" s="144"/>
      <c r="C25" s="144"/>
      <c r="D25" s="144"/>
      <c r="E25" s="144"/>
      <c r="F25" s="144"/>
      <c r="G25" s="144"/>
    </row>
    <row r="26" spans="1:7" x14ac:dyDescent="0.2">
      <c r="A26" s="151"/>
      <c r="B26" s="144"/>
      <c r="C26" s="144"/>
      <c r="D26" s="144"/>
      <c r="E26" s="144"/>
      <c r="F26" s="144"/>
      <c r="G26" s="144"/>
    </row>
    <row r="27" spans="1:7" x14ac:dyDescent="0.2">
      <c r="A27" s="151"/>
      <c r="B27" s="144"/>
      <c r="C27" s="144"/>
      <c r="D27" s="144"/>
      <c r="E27" s="144"/>
      <c r="F27" s="144"/>
      <c r="G27" s="144"/>
    </row>
    <row r="28" spans="1:7" x14ac:dyDescent="0.2">
      <c r="A28" s="152" t="s">
        <v>141</v>
      </c>
      <c r="B28" s="80"/>
      <c r="C28" s="80"/>
      <c r="D28" s="80"/>
      <c r="E28" s="80"/>
      <c r="F28" s="80"/>
      <c r="G28" s="80"/>
    </row>
    <row r="29" spans="1:7" x14ac:dyDescent="0.2">
      <c r="A29" s="99" t="s">
        <v>356</v>
      </c>
      <c r="B29" s="71">
        <f>SUM(B19,B9)</f>
        <v>2538505.23</v>
      </c>
      <c r="C29" s="71">
        <f t="shared" ref="C29:G29" si="2">SUM(C19,C9)</f>
        <v>196388.56999999995</v>
      </c>
      <c r="D29" s="71">
        <f t="shared" si="2"/>
        <v>2734893.8</v>
      </c>
      <c r="E29" s="71">
        <f t="shared" si="2"/>
        <v>2725872.12</v>
      </c>
      <c r="F29" s="71">
        <f t="shared" si="2"/>
        <v>2725872.12</v>
      </c>
      <c r="G29" s="71">
        <f t="shared" si="2"/>
        <v>9021.68</v>
      </c>
    </row>
    <row r="30" spans="1:7" x14ac:dyDescent="0.2">
      <c r="A30" s="104"/>
      <c r="B30" s="104"/>
      <c r="C30" s="104"/>
      <c r="D30" s="104"/>
      <c r="E30" s="104"/>
      <c r="F30" s="104"/>
      <c r="G30" s="10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25" zoomScale="62" zoomScaleNormal="94" workbookViewId="0">
      <selection activeCell="J72" sqref="J72"/>
    </sheetView>
  </sheetViews>
  <sheetFormatPr baseColWidth="10" defaultColWidth="11" defaultRowHeight="14.25" x14ac:dyDescent="0.2"/>
  <cols>
    <col min="1" max="1" width="82.85546875" style="55" customWidth="1"/>
    <col min="2" max="2" width="22.28515625" style="55" bestFit="1" customWidth="1"/>
    <col min="3" max="3" width="18.28515625" style="55" customWidth="1"/>
    <col min="4" max="6" width="22.28515625" style="55" bestFit="1" customWidth="1"/>
    <col min="7" max="7" width="19.85546875" style="55" bestFit="1" customWidth="1"/>
    <col min="8" max="16384" width="11" style="55"/>
  </cols>
  <sheetData>
    <row r="1" spans="1:7" ht="40.9" customHeight="1" x14ac:dyDescent="0.2">
      <c r="A1" s="218" t="s">
        <v>361</v>
      </c>
      <c r="B1" s="219"/>
      <c r="C1" s="219"/>
      <c r="D1" s="219"/>
      <c r="E1" s="219"/>
      <c r="F1" s="219"/>
      <c r="G1" s="219"/>
    </row>
    <row r="2" spans="1:7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8"/>
    </row>
    <row r="3" spans="1:7" x14ac:dyDescent="0.2">
      <c r="A3" s="59" t="s">
        <v>362</v>
      </c>
      <c r="B3" s="60"/>
      <c r="C3" s="60"/>
      <c r="D3" s="60"/>
      <c r="E3" s="60"/>
      <c r="F3" s="60"/>
      <c r="G3" s="61"/>
    </row>
    <row r="4" spans="1:7" x14ac:dyDescent="0.2">
      <c r="A4" s="59" t="s">
        <v>363</v>
      </c>
      <c r="B4" s="60"/>
      <c r="C4" s="60"/>
      <c r="D4" s="60"/>
      <c r="E4" s="60"/>
      <c r="F4" s="60"/>
      <c r="G4" s="61"/>
    </row>
    <row r="5" spans="1:7" x14ac:dyDescent="0.2">
      <c r="A5" s="59" t="str">
        <f>'Formato 3'!A4</f>
        <v>DEL 1 DE ENERO DEL 2025 AL 31 DE DICIEMBRE DEL 2025</v>
      </c>
      <c r="B5" s="60"/>
      <c r="C5" s="60"/>
      <c r="D5" s="60"/>
      <c r="E5" s="60"/>
      <c r="F5" s="60"/>
      <c r="G5" s="61"/>
    </row>
    <row r="6" spans="1:7" ht="41.45" customHeight="1" x14ac:dyDescent="0.2">
      <c r="A6" s="62" t="s">
        <v>2</v>
      </c>
      <c r="B6" s="63"/>
      <c r="C6" s="63"/>
      <c r="D6" s="63"/>
      <c r="E6" s="63"/>
      <c r="F6" s="63"/>
      <c r="G6" s="64"/>
    </row>
    <row r="7" spans="1:7" ht="15.75" customHeight="1" x14ac:dyDescent="0.2">
      <c r="A7" s="207" t="s">
        <v>4</v>
      </c>
      <c r="B7" s="215" t="s">
        <v>275</v>
      </c>
      <c r="C7" s="216"/>
      <c r="D7" s="216"/>
      <c r="E7" s="216"/>
      <c r="F7" s="217"/>
      <c r="G7" s="211" t="s">
        <v>364</v>
      </c>
    </row>
    <row r="8" spans="1:7" ht="28.5" x14ac:dyDescent="0.2">
      <c r="A8" s="208"/>
      <c r="B8" s="130" t="s">
        <v>277</v>
      </c>
      <c r="C8" s="67" t="s">
        <v>365</v>
      </c>
      <c r="D8" s="130" t="s">
        <v>279</v>
      </c>
      <c r="E8" s="130" t="s">
        <v>165</v>
      </c>
      <c r="F8" s="153" t="s">
        <v>182</v>
      </c>
      <c r="G8" s="210"/>
    </row>
    <row r="9" spans="1:7" ht="16.5" customHeight="1" x14ac:dyDescent="0.2">
      <c r="A9" s="131" t="s">
        <v>366</v>
      </c>
      <c r="B9" s="150">
        <f>SUM(B10,B19,B27,B37)</f>
        <v>2538505.23</v>
      </c>
      <c r="C9" s="150">
        <f t="shared" ref="C9:G9" si="0">SUM(C10,C19,C27,C37)</f>
        <v>0</v>
      </c>
      <c r="D9" s="150">
        <f t="shared" si="0"/>
        <v>2538505.23</v>
      </c>
      <c r="E9" s="150">
        <f t="shared" si="0"/>
        <v>2725872.12</v>
      </c>
      <c r="F9" s="150">
        <f t="shared" si="0"/>
        <v>2725872.12</v>
      </c>
      <c r="G9" s="150">
        <f t="shared" si="0"/>
        <v>9021.68</v>
      </c>
    </row>
    <row r="10" spans="1:7" ht="15" customHeight="1" x14ac:dyDescent="0.2">
      <c r="A10" s="113" t="s">
        <v>367</v>
      </c>
      <c r="B10" s="73">
        <f>SUM(B11:B18)</f>
        <v>0</v>
      </c>
      <c r="C10" s="73">
        <f t="shared" ref="C10:G10" si="1">SUM(C11:C18)</f>
        <v>0</v>
      </c>
      <c r="D10" s="73">
        <f t="shared" si="1"/>
        <v>0</v>
      </c>
      <c r="E10" s="73">
        <f t="shared" si="1"/>
        <v>0</v>
      </c>
      <c r="F10" s="73">
        <f t="shared" si="1"/>
        <v>0</v>
      </c>
      <c r="G10" s="73">
        <f t="shared" si="1"/>
        <v>0</v>
      </c>
    </row>
    <row r="11" spans="1:7" x14ac:dyDescent="0.2">
      <c r="A11" s="133" t="s">
        <v>368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>D11-E11</f>
        <v>0</v>
      </c>
    </row>
    <row r="12" spans="1:7" x14ac:dyDescent="0.2">
      <c r="A12" s="133" t="s">
        <v>369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f t="shared" ref="G12:G41" si="2">D12-E12</f>
        <v>0</v>
      </c>
    </row>
    <row r="13" spans="1:7" x14ac:dyDescent="0.2">
      <c r="A13" s="133" t="s">
        <v>370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2"/>
        <v>0</v>
      </c>
    </row>
    <row r="14" spans="1:7" x14ac:dyDescent="0.2">
      <c r="A14" s="133" t="s">
        <v>371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2"/>
        <v>0</v>
      </c>
    </row>
    <row r="15" spans="1:7" x14ac:dyDescent="0.2">
      <c r="A15" s="133" t="s">
        <v>372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2"/>
        <v>0</v>
      </c>
    </row>
    <row r="16" spans="1:7" x14ac:dyDescent="0.2">
      <c r="A16" s="133" t="s">
        <v>373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f t="shared" si="2"/>
        <v>0</v>
      </c>
    </row>
    <row r="17" spans="1:7" x14ac:dyDescent="0.2">
      <c r="A17" s="133" t="s">
        <v>374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2"/>
        <v>0</v>
      </c>
    </row>
    <row r="18" spans="1:7" x14ac:dyDescent="0.2">
      <c r="A18" s="133" t="s">
        <v>375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2"/>
        <v>0</v>
      </c>
    </row>
    <row r="19" spans="1:7" x14ac:dyDescent="0.2">
      <c r="A19" s="113" t="s">
        <v>376</v>
      </c>
      <c r="B19" s="73">
        <f>SUM(B20:B26)</f>
        <v>2538505.23</v>
      </c>
      <c r="C19" s="73">
        <f t="shared" ref="C19:G19" si="3">SUM(C20:C26)</f>
        <v>0</v>
      </c>
      <c r="D19" s="73">
        <f t="shared" si="3"/>
        <v>2538505.23</v>
      </c>
      <c r="E19" s="73">
        <f t="shared" si="3"/>
        <v>2725872.12</v>
      </c>
      <c r="F19" s="73">
        <f t="shared" si="3"/>
        <v>2725872.12</v>
      </c>
      <c r="G19" s="73">
        <f t="shared" si="3"/>
        <v>9021.68</v>
      </c>
    </row>
    <row r="20" spans="1:7" x14ac:dyDescent="0.2">
      <c r="A20" s="133" t="s">
        <v>513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f t="shared" si="2"/>
        <v>0</v>
      </c>
    </row>
    <row r="21" spans="1:7" x14ac:dyDescent="0.2">
      <c r="A21" s="133" t="s">
        <v>377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f t="shared" si="2"/>
        <v>0</v>
      </c>
    </row>
    <row r="22" spans="1:7" x14ac:dyDescent="0.2">
      <c r="A22" s="133" t="s">
        <v>378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f t="shared" si="2"/>
        <v>0</v>
      </c>
    </row>
    <row r="23" spans="1:7" x14ac:dyDescent="0.2">
      <c r="A23" s="133" t="s">
        <v>379</v>
      </c>
      <c r="B23" s="73">
        <v>2538505.23</v>
      </c>
      <c r="C23" s="73">
        <v>0</v>
      </c>
      <c r="D23" s="73">
        <v>2538505.23</v>
      </c>
      <c r="E23" s="73">
        <v>2725872.12</v>
      </c>
      <c r="F23" s="73">
        <v>2725872.12</v>
      </c>
      <c r="G23" s="73">
        <v>9021.68</v>
      </c>
    </row>
    <row r="24" spans="1:7" x14ac:dyDescent="0.2">
      <c r="A24" s="133" t="s">
        <v>514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f t="shared" si="2"/>
        <v>0</v>
      </c>
    </row>
    <row r="25" spans="1:7" x14ac:dyDescent="0.2">
      <c r="A25" s="133" t="s">
        <v>380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2"/>
        <v>0</v>
      </c>
    </row>
    <row r="26" spans="1:7" x14ac:dyDescent="0.2">
      <c r="A26" s="133" t="s">
        <v>381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2"/>
        <v>0</v>
      </c>
    </row>
    <row r="27" spans="1:7" x14ac:dyDescent="0.2">
      <c r="A27" s="113" t="s">
        <v>382</v>
      </c>
      <c r="B27" s="73">
        <f>SUM(B28:B36)</f>
        <v>0</v>
      </c>
      <c r="C27" s="73">
        <f t="shared" ref="C27:F27" si="4">SUM(C28:C36)</f>
        <v>0</v>
      </c>
      <c r="D27" s="73">
        <f t="shared" si="4"/>
        <v>0</v>
      </c>
      <c r="E27" s="73">
        <f t="shared" si="4"/>
        <v>0</v>
      </c>
      <c r="F27" s="73">
        <f t="shared" si="4"/>
        <v>0</v>
      </c>
      <c r="G27" s="73">
        <f t="shared" si="2"/>
        <v>0</v>
      </c>
    </row>
    <row r="28" spans="1:7" x14ac:dyDescent="0.2">
      <c r="A28" s="135" t="s">
        <v>383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f t="shared" si="2"/>
        <v>0</v>
      </c>
    </row>
    <row r="29" spans="1:7" x14ac:dyDescent="0.2">
      <c r="A29" s="133" t="s">
        <v>384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2"/>
        <v>0</v>
      </c>
    </row>
    <row r="30" spans="1:7" x14ac:dyDescent="0.2">
      <c r="A30" s="133" t="s">
        <v>515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2"/>
        <v>0</v>
      </c>
    </row>
    <row r="31" spans="1:7" x14ac:dyDescent="0.2">
      <c r="A31" s="133" t="s">
        <v>385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2"/>
        <v>0</v>
      </c>
    </row>
    <row r="32" spans="1:7" x14ac:dyDescent="0.2">
      <c r="A32" s="133" t="s">
        <v>386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f t="shared" si="2"/>
        <v>0</v>
      </c>
    </row>
    <row r="33" spans="1:7" ht="14.45" customHeight="1" x14ac:dyDescent="0.2">
      <c r="A33" s="133" t="s">
        <v>387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f t="shared" si="2"/>
        <v>0</v>
      </c>
    </row>
    <row r="34" spans="1:7" ht="14.45" customHeight="1" x14ac:dyDescent="0.2">
      <c r="A34" s="133" t="s">
        <v>388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f t="shared" si="2"/>
        <v>0</v>
      </c>
    </row>
    <row r="35" spans="1:7" ht="14.45" customHeight="1" x14ac:dyDescent="0.2">
      <c r="A35" s="133" t="s">
        <v>389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f t="shared" si="2"/>
        <v>0</v>
      </c>
    </row>
    <row r="36" spans="1:7" ht="14.45" customHeight="1" x14ac:dyDescent="0.2">
      <c r="A36" s="133" t="s">
        <v>390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f t="shared" si="2"/>
        <v>0</v>
      </c>
    </row>
    <row r="37" spans="1:7" ht="14.45" customHeight="1" x14ac:dyDescent="0.2">
      <c r="A37" s="154" t="s">
        <v>395</v>
      </c>
      <c r="B37" s="73">
        <f>SUM(B38:B41)</f>
        <v>0</v>
      </c>
      <c r="C37" s="73">
        <f t="shared" ref="C37:G37" si="5">SUM(C38:C41)</f>
        <v>0</v>
      </c>
      <c r="D37" s="73">
        <f t="shared" si="5"/>
        <v>0</v>
      </c>
      <c r="E37" s="73">
        <f t="shared" si="5"/>
        <v>0</v>
      </c>
      <c r="F37" s="73">
        <f t="shared" si="5"/>
        <v>0</v>
      </c>
      <c r="G37" s="73">
        <f t="shared" si="5"/>
        <v>0</v>
      </c>
    </row>
    <row r="38" spans="1:7" x14ac:dyDescent="0.2">
      <c r="A38" s="135" t="s">
        <v>391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f t="shared" si="2"/>
        <v>0</v>
      </c>
    </row>
    <row r="39" spans="1:7" ht="28.5" x14ac:dyDescent="0.2">
      <c r="A39" s="135" t="s">
        <v>392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f t="shared" si="2"/>
        <v>0</v>
      </c>
    </row>
    <row r="40" spans="1:7" x14ac:dyDescent="0.2">
      <c r="A40" s="135" t="s">
        <v>393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f t="shared" si="2"/>
        <v>0</v>
      </c>
    </row>
    <row r="41" spans="1:7" x14ac:dyDescent="0.2">
      <c r="A41" s="135" t="s">
        <v>394</v>
      </c>
      <c r="B41" s="73">
        <v>0</v>
      </c>
      <c r="C41" s="73">
        <v>0</v>
      </c>
      <c r="D41" s="73">
        <v>0</v>
      </c>
      <c r="E41" s="73">
        <v>0</v>
      </c>
      <c r="F41" s="73">
        <v>0</v>
      </c>
      <c r="G41" s="73">
        <f t="shared" si="2"/>
        <v>0</v>
      </c>
    </row>
    <row r="42" spans="1:7" x14ac:dyDescent="0.2">
      <c r="A42" s="135"/>
      <c r="B42" s="87"/>
      <c r="C42" s="87"/>
      <c r="D42" s="87"/>
      <c r="E42" s="87"/>
      <c r="F42" s="87"/>
      <c r="G42" s="87"/>
    </row>
    <row r="43" spans="1:7" x14ac:dyDescent="0.2">
      <c r="A43" s="99" t="s">
        <v>516</v>
      </c>
      <c r="B43" s="71">
        <f>SUM(B44,B53,B61,B71)</f>
        <v>0</v>
      </c>
      <c r="C43" s="71">
        <f t="shared" ref="C43:G43" si="6">SUM(C44,C53,C61,C71)</f>
        <v>0</v>
      </c>
      <c r="D43" s="71">
        <f t="shared" si="6"/>
        <v>0</v>
      </c>
      <c r="E43" s="71">
        <f t="shared" si="6"/>
        <v>0</v>
      </c>
      <c r="F43" s="71">
        <f t="shared" si="6"/>
        <v>0</v>
      </c>
      <c r="G43" s="71">
        <f t="shared" si="6"/>
        <v>0</v>
      </c>
    </row>
    <row r="44" spans="1:7" x14ac:dyDescent="0.2">
      <c r="A44" s="113" t="s">
        <v>367</v>
      </c>
      <c r="B44" s="73">
        <f>SUM(B45:B52)</f>
        <v>0</v>
      </c>
      <c r="C44" s="73">
        <f t="shared" ref="C44:G44" si="7">SUM(C45:C52)</f>
        <v>0</v>
      </c>
      <c r="D44" s="73">
        <f t="shared" si="7"/>
        <v>0</v>
      </c>
      <c r="E44" s="73">
        <f t="shared" si="7"/>
        <v>0</v>
      </c>
      <c r="F44" s="73">
        <f t="shared" si="7"/>
        <v>0</v>
      </c>
      <c r="G44" s="73">
        <f t="shared" si="7"/>
        <v>0</v>
      </c>
    </row>
    <row r="45" spans="1:7" x14ac:dyDescent="0.2">
      <c r="A45" s="135" t="s">
        <v>368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f t="shared" ref="G45:G75" si="8">D45-E45</f>
        <v>0</v>
      </c>
    </row>
    <row r="46" spans="1:7" x14ac:dyDescent="0.2">
      <c r="A46" s="135" t="s">
        <v>369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f t="shared" si="8"/>
        <v>0</v>
      </c>
    </row>
    <row r="47" spans="1:7" x14ac:dyDescent="0.2">
      <c r="A47" s="135" t="s">
        <v>370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f t="shared" si="8"/>
        <v>0</v>
      </c>
    </row>
    <row r="48" spans="1:7" x14ac:dyDescent="0.2">
      <c r="A48" s="135" t="s">
        <v>371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f t="shared" si="8"/>
        <v>0</v>
      </c>
    </row>
    <row r="49" spans="1:7" x14ac:dyDescent="0.2">
      <c r="A49" s="135" t="s">
        <v>372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73">
        <f t="shared" si="8"/>
        <v>0</v>
      </c>
    </row>
    <row r="50" spans="1:7" x14ac:dyDescent="0.2">
      <c r="A50" s="135" t="s">
        <v>373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f t="shared" si="8"/>
        <v>0</v>
      </c>
    </row>
    <row r="51" spans="1:7" x14ac:dyDescent="0.2">
      <c r="A51" s="135" t="s">
        <v>374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f t="shared" si="8"/>
        <v>0</v>
      </c>
    </row>
    <row r="52" spans="1:7" x14ac:dyDescent="0.2">
      <c r="A52" s="135" t="s">
        <v>375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f t="shared" si="8"/>
        <v>0</v>
      </c>
    </row>
    <row r="53" spans="1:7" x14ac:dyDescent="0.2">
      <c r="A53" s="113" t="s">
        <v>376</v>
      </c>
      <c r="B53" s="73">
        <f>SUM(B54:B60)</f>
        <v>0</v>
      </c>
      <c r="C53" s="73">
        <f t="shared" ref="C53:G53" si="9">SUM(C54:C60)</f>
        <v>0</v>
      </c>
      <c r="D53" s="73">
        <f t="shared" si="9"/>
        <v>0</v>
      </c>
      <c r="E53" s="73">
        <f t="shared" si="9"/>
        <v>0</v>
      </c>
      <c r="F53" s="73">
        <f t="shared" si="9"/>
        <v>0</v>
      </c>
      <c r="G53" s="73">
        <f t="shared" si="9"/>
        <v>0</v>
      </c>
    </row>
    <row r="54" spans="1:7" x14ac:dyDescent="0.2">
      <c r="A54" s="135" t="s">
        <v>513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f t="shared" si="8"/>
        <v>0</v>
      </c>
    </row>
    <row r="55" spans="1:7" x14ac:dyDescent="0.2">
      <c r="A55" s="135" t="s">
        <v>377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f t="shared" si="8"/>
        <v>0</v>
      </c>
    </row>
    <row r="56" spans="1:7" x14ac:dyDescent="0.2">
      <c r="A56" s="135" t="s">
        <v>378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f t="shared" si="8"/>
        <v>0</v>
      </c>
    </row>
    <row r="57" spans="1:7" x14ac:dyDescent="0.2">
      <c r="A57" s="136" t="s">
        <v>379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f t="shared" si="8"/>
        <v>0</v>
      </c>
    </row>
    <row r="58" spans="1:7" x14ac:dyDescent="0.2">
      <c r="A58" s="135" t="s">
        <v>514</v>
      </c>
      <c r="B58" s="73">
        <v>0</v>
      </c>
      <c r="C58" s="73">
        <v>0</v>
      </c>
      <c r="D58" s="73">
        <v>0</v>
      </c>
      <c r="E58" s="73">
        <v>0</v>
      </c>
      <c r="F58" s="73">
        <v>0</v>
      </c>
      <c r="G58" s="73">
        <f t="shared" si="8"/>
        <v>0</v>
      </c>
    </row>
    <row r="59" spans="1:7" x14ac:dyDescent="0.2">
      <c r="A59" s="135" t="s">
        <v>380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f t="shared" si="8"/>
        <v>0</v>
      </c>
    </row>
    <row r="60" spans="1:7" x14ac:dyDescent="0.2">
      <c r="A60" s="135" t="s">
        <v>381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f t="shared" si="8"/>
        <v>0</v>
      </c>
    </row>
    <row r="61" spans="1:7" x14ac:dyDescent="0.2">
      <c r="A61" s="113" t="s">
        <v>382</v>
      </c>
      <c r="B61" s="73">
        <f>SUM(B62:B70)</f>
        <v>0</v>
      </c>
      <c r="C61" s="73">
        <f t="shared" ref="C61:G61" si="10">SUM(C62:C70)</f>
        <v>0</v>
      </c>
      <c r="D61" s="73">
        <f t="shared" si="10"/>
        <v>0</v>
      </c>
      <c r="E61" s="73">
        <f t="shared" si="10"/>
        <v>0</v>
      </c>
      <c r="F61" s="73">
        <f t="shared" si="10"/>
        <v>0</v>
      </c>
      <c r="G61" s="73">
        <f t="shared" si="10"/>
        <v>0</v>
      </c>
    </row>
    <row r="62" spans="1:7" x14ac:dyDescent="0.2">
      <c r="A62" s="135" t="s">
        <v>383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f t="shared" si="8"/>
        <v>0</v>
      </c>
    </row>
    <row r="63" spans="1:7" x14ac:dyDescent="0.2">
      <c r="A63" s="135" t="s">
        <v>384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f t="shared" si="8"/>
        <v>0</v>
      </c>
    </row>
    <row r="64" spans="1:7" x14ac:dyDescent="0.2">
      <c r="A64" s="135" t="s">
        <v>515</v>
      </c>
      <c r="B64" s="73">
        <v>0</v>
      </c>
      <c r="C64" s="73">
        <v>0</v>
      </c>
      <c r="D64" s="73">
        <v>0</v>
      </c>
      <c r="E64" s="73">
        <v>0</v>
      </c>
      <c r="F64" s="73">
        <v>0</v>
      </c>
      <c r="G64" s="73">
        <f t="shared" si="8"/>
        <v>0</v>
      </c>
    </row>
    <row r="65" spans="1:7" x14ac:dyDescent="0.2">
      <c r="A65" s="135" t="s">
        <v>385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f t="shared" si="8"/>
        <v>0</v>
      </c>
    </row>
    <row r="66" spans="1:7" x14ac:dyDescent="0.2">
      <c r="A66" s="135" t="s">
        <v>386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f t="shared" si="8"/>
        <v>0</v>
      </c>
    </row>
    <row r="67" spans="1:7" x14ac:dyDescent="0.2">
      <c r="A67" s="135" t="s">
        <v>387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f t="shared" si="8"/>
        <v>0</v>
      </c>
    </row>
    <row r="68" spans="1:7" x14ac:dyDescent="0.2">
      <c r="A68" s="135" t="s">
        <v>388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f t="shared" si="8"/>
        <v>0</v>
      </c>
    </row>
    <row r="69" spans="1:7" x14ac:dyDescent="0.2">
      <c r="A69" s="135" t="s">
        <v>389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f t="shared" si="8"/>
        <v>0</v>
      </c>
    </row>
    <row r="70" spans="1:7" x14ac:dyDescent="0.2">
      <c r="A70" s="135" t="s">
        <v>390</v>
      </c>
      <c r="B70" s="73">
        <v>0</v>
      </c>
      <c r="C70" s="73">
        <v>0</v>
      </c>
      <c r="D70" s="73">
        <v>0</v>
      </c>
      <c r="E70" s="73">
        <v>0</v>
      </c>
      <c r="F70" s="73">
        <v>0</v>
      </c>
      <c r="G70" s="73">
        <f t="shared" si="8"/>
        <v>0</v>
      </c>
    </row>
    <row r="71" spans="1:7" x14ac:dyDescent="0.2">
      <c r="A71" s="154" t="s">
        <v>395</v>
      </c>
      <c r="B71" s="73">
        <f>SUM(B72:B75)</f>
        <v>0</v>
      </c>
      <c r="C71" s="73">
        <f t="shared" ref="C71:G71" si="11">SUM(C72:C75)</f>
        <v>0</v>
      </c>
      <c r="D71" s="73">
        <f t="shared" si="11"/>
        <v>0</v>
      </c>
      <c r="E71" s="73">
        <f t="shared" si="11"/>
        <v>0</v>
      </c>
      <c r="F71" s="73">
        <f t="shared" si="11"/>
        <v>0</v>
      </c>
      <c r="G71" s="73">
        <f t="shared" si="11"/>
        <v>0</v>
      </c>
    </row>
    <row r="72" spans="1:7" x14ac:dyDescent="0.2">
      <c r="A72" s="135" t="s">
        <v>391</v>
      </c>
      <c r="B72" s="73">
        <v>0</v>
      </c>
      <c r="C72" s="73">
        <v>0</v>
      </c>
      <c r="D72" s="73">
        <v>0</v>
      </c>
      <c r="E72" s="73">
        <v>0</v>
      </c>
      <c r="F72" s="73">
        <v>0</v>
      </c>
      <c r="G72" s="73">
        <f t="shared" si="8"/>
        <v>0</v>
      </c>
    </row>
    <row r="73" spans="1:7" ht="28.5" x14ac:dyDescent="0.2">
      <c r="A73" s="135" t="s">
        <v>392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73">
        <f t="shared" si="8"/>
        <v>0</v>
      </c>
    </row>
    <row r="74" spans="1:7" x14ac:dyDescent="0.2">
      <c r="A74" s="135" t="s">
        <v>393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f t="shared" si="8"/>
        <v>0</v>
      </c>
    </row>
    <row r="75" spans="1:7" x14ac:dyDescent="0.2">
      <c r="A75" s="135" t="s">
        <v>394</v>
      </c>
      <c r="B75" s="73">
        <v>0</v>
      </c>
      <c r="C75" s="73">
        <v>0</v>
      </c>
      <c r="D75" s="73">
        <v>0</v>
      </c>
      <c r="E75" s="73">
        <v>0</v>
      </c>
      <c r="F75" s="73">
        <v>0</v>
      </c>
      <c r="G75" s="73">
        <f t="shared" si="8"/>
        <v>0</v>
      </c>
    </row>
    <row r="76" spans="1:7" x14ac:dyDescent="0.2">
      <c r="A76" s="86"/>
      <c r="B76" s="80"/>
      <c r="C76" s="80"/>
      <c r="D76" s="80"/>
      <c r="E76" s="80"/>
      <c r="F76" s="80"/>
      <c r="G76" s="80"/>
    </row>
    <row r="77" spans="1:7" x14ac:dyDescent="0.2">
      <c r="A77" s="99" t="s">
        <v>356</v>
      </c>
      <c r="B77" s="71">
        <f>B43+B9</f>
        <v>2538505.23</v>
      </c>
      <c r="C77" s="71">
        <f t="shared" ref="C77:G77" si="12">C43+C9</f>
        <v>0</v>
      </c>
      <c r="D77" s="71">
        <f t="shared" si="12"/>
        <v>2538505.23</v>
      </c>
      <c r="E77" s="71">
        <f t="shared" si="12"/>
        <v>2725872.12</v>
      </c>
      <c r="F77" s="71">
        <f t="shared" si="12"/>
        <v>2725872.12</v>
      </c>
      <c r="G77" s="71">
        <f t="shared" si="12"/>
        <v>9021.68</v>
      </c>
    </row>
    <row r="78" spans="1:7" x14ac:dyDescent="0.2">
      <c r="A78" s="104"/>
      <c r="B78" s="120"/>
      <c r="C78" s="120"/>
      <c r="D78" s="120"/>
      <c r="E78" s="120"/>
      <c r="F78" s="120"/>
      <c r="G78" s="12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C72:G75 B53:G53 C62:G70 B43:B44 B71:G71 B76:G77 C9:G18 B19:G19 C38:G41 C43:G52 C54:G60 B27:G27 C20:G2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E19 B27:F27 B37:F37 B42:F44 B53:F53 B61:F61 B71:F71 B76:G77 G11:G18 G20:G22 F19 G24:G36 G60 G72:G75 G62:G70" unlockedFormula="1"/>
    <ignoredError sqref="G54:G59 G45:G52 G38:G41 G37 G42:G44 G53 G19 G61 G71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6" zoomScale="64" zoomScaleNormal="70" workbookViewId="0">
      <selection activeCell="C14" sqref="C14"/>
    </sheetView>
  </sheetViews>
  <sheetFormatPr baseColWidth="10" defaultColWidth="11" defaultRowHeight="14.25" x14ac:dyDescent="0.2"/>
  <cols>
    <col min="1" max="1" width="68.85546875" style="55" bestFit="1" customWidth="1"/>
    <col min="2" max="2" width="21.85546875" style="55" bestFit="1" customWidth="1"/>
    <col min="3" max="3" width="19.85546875" style="55" customWidth="1"/>
    <col min="4" max="4" width="20.85546875" style="55" bestFit="1" customWidth="1"/>
    <col min="5" max="6" width="22.28515625" style="55" bestFit="1" customWidth="1"/>
    <col min="7" max="7" width="19.5703125" style="55" bestFit="1" customWidth="1"/>
    <col min="8" max="16384" width="11" style="55"/>
  </cols>
  <sheetData>
    <row r="1" spans="1:7" ht="40.9" customHeight="1" x14ac:dyDescent="0.2">
      <c r="A1" s="212" t="s">
        <v>396</v>
      </c>
      <c r="B1" s="205"/>
      <c r="C1" s="205"/>
      <c r="D1" s="205"/>
      <c r="E1" s="205"/>
      <c r="F1" s="205"/>
      <c r="G1" s="206"/>
    </row>
    <row r="2" spans="1:7" x14ac:dyDescent="0.2">
      <c r="A2" s="56" t="str">
        <f>'Formato 1'!A2</f>
        <v>CASA DE LA CULTURA DE CORONEO, GTO.</v>
      </c>
      <c r="B2" s="57"/>
      <c r="C2" s="57"/>
      <c r="D2" s="57"/>
      <c r="E2" s="57"/>
      <c r="F2" s="57"/>
      <c r="G2" s="58"/>
    </row>
    <row r="3" spans="1:7" x14ac:dyDescent="0.2">
      <c r="A3" s="59" t="s">
        <v>273</v>
      </c>
      <c r="B3" s="60"/>
      <c r="C3" s="60"/>
      <c r="D3" s="60"/>
      <c r="E3" s="60"/>
      <c r="F3" s="60"/>
      <c r="G3" s="61"/>
    </row>
    <row r="4" spans="1:7" x14ac:dyDescent="0.2">
      <c r="A4" s="59" t="s">
        <v>397</v>
      </c>
      <c r="B4" s="60"/>
      <c r="C4" s="60"/>
      <c r="D4" s="60"/>
      <c r="E4" s="60"/>
      <c r="F4" s="60"/>
      <c r="G4" s="61"/>
    </row>
    <row r="5" spans="1:7" x14ac:dyDescent="0.2">
      <c r="A5" s="59" t="str">
        <f>'Formato 3'!A4</f>
        <v>DEL 1 DE ENERO DEL 2025 AL 31 DE DICIEMBRE DEL 2025</v>
      </c>
      <c r="B5" s="60"/>
      <c r="C5" s="60"/>
      <c r="D5" s="60"/>
      <c r="E5" s="60"/>
      <c r="F5" s="60"/>
      <c r="G5" s="61"/>
    </row>
    <row r="6" spans="1:7" ht="41.45" customHeight="1" x14ac:dyDescent="0.2">
      <c r="A6" s="62" t="s">
        <v>2</v>
      </c>
      <c r="B6" s="63"/>
      <c r="C6" s="63"/>
      <c r="D6" s="63"/>
      <c r="E6" s="63"/>
      <c r="F6" s="63"/>
      <c r="G6" s="64"/>
    </row>
    <row r="7" spans="1:7" x14ac:dyDescent="0.2">
      <c r="A7" s="207" t="s">
        <v>398</v>
      </c>
      <c r="B7" s="210" t="s">
        <v>275</v>
      </c>
      <c r="C7" s="210"/>
      <c r="D7" s="210"/>
      <c r="E7" s="210"/>
      <c r="F7" s="210"/>
      <c r="G7" s="210" t="s">
        <v>276</v>
      </c>
    </row>
    <row r="8" spans="1:7" ht="28.5" x14ac:dyDescent="0.2">
      <c r="A8" s="208"/>
      <c r="B8" s="67" t="s">
        <v>277</v>
      </c>
      <c r="C8" s="155" t="s">
        <v>365</v>
      </c>
      <c r="D8" s="155" t="s">
        <v>208</v>
      </c>
      <c r="E8" s="155" t="s">
        <v>165</v>
      </c>
      <c r="F8" s="155" t="s">
        <v>182</v>
      </c>
      <c r="G8" s="220"/>
    </row>
    <row r="9" spans="1:7" ht="15.75" customHeight="1" x14ac:dyDescent="0.2">
      <c r="A9" s="131" t="s">
        <v>399</v>
      </c>
      <c r="B9" s="156">
        <f>SUM(B10,B11,B12,B15,B16,B19)</f>
        <v>1755794.2600000002</v>
      </c>
      <c r="C9" s="156">
        <f t="shared" ref="C9:G9" si="0">SUM(C10,C11,C12,C15,C16,C19)</f>
        <v>76617.31</v>
      </c>
      <c r="D9" s="156">
        <f t="shared" si="0"/>
        <v>1755794.2600000002</v>
      </c>
      <c r="E9" s="156">
        <f t="shared" si="0"/>
        <v>1830531.8</v>
      </c>
      <c r="F9" s="156">
        <f t="shared" si="0"/>
        <v>1830531.8</v>
      </c>
      <c r="G9" s="156">
        <f t="shared" si="0"/>
        <v>1879.77</v>
      </c>
    </row>
    <row r="10" spans="1:7" x14ac:dyDescent="0.2">
      <c r="A10" s="113" t="s">
        <v>510</v>
      </c>
      <c r="B10" s="144">
        <v>1755794.2600000002</v>
      </c>
      <c r="C10" s="144">
        <v>76617.31</v>
      </c>
      <c r="D10" s="144">
        <v>1755794.2600000002</v>
      </c>
      <c r="E10" s="144">
        <v>1830531.8</v>
      </c>
      <c r="F10" s="144">
        <v>1830531.8</v>
      </c>
      <c r="G10" s="157">
        <v>1879.77</v>
      </c>
    </row>
    <row r="11" spans="1:7" ht="15.75" customHeight="1" x14ac:dyDescent="0.2">
      <c r="A11" s="113" t="s">
        <v>400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7">
        <f t="shared" ref="G11:G19" si="1">D11-E11</f>
        <v>0</v>
      </c>
    </row>
    <row r="12" spans="1:7" x14ac:dyDescent="0.2">
      <c r="A12" s="113" t="s">
        <v>401</v>
      </c>
      <c r="B12" s="158">
        <f>B13+B14</f>
        <v>0</v>
      </c>
      <c r="C12" s="158">
        <f t="shared" ref="C12:G12" si="2">C13+C14</f>
        <v>0</v>
      </c>
      <c r="D12" s="158">
        <f t="shared" si="2"/>
        <v>0</v>
      </c>
      <c r="E12" s="158">
        <f t="shared" si="2"/>
        <v>0</v>
      </c>
      <c r="F12" s="158">
        <f t="shared" si="2"/>
        <v>0</v>
      </c>
      <c r="G12" s="158">
        <f t="shared" si="2"/>
        <v>0</v>
      </c>
    </row>
    <row r="13" spans="1:7" x14ac:dyDescent="0.2">
      <c r="A13" s="133" t="s">
        <v>402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7">
        <f t="shared" si="1"/>
        <v>0</v>
      </c>
    </row>
    <row r="14" spans="1:7" x14ac:dyDescent="0.2">
      <c r="A14" s="133" t="s">
        <v>403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7">
        <f t="shared" si="1"/>
        <v>0</v>
      </c>
    </row>
    <row r="15" spans="1:7" x14ac:dyDescent="0.2">
      <c r="A15" s="113" t="s">
        <v>404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7">
        <f t="shared" si="1"/>
        <v>0</v>
      </c>
    </row>
    <row r="16" spans="1:7" ht="28.5" x14ac:dyDescent="0.2">
      <c r="A16" s="154" t="s">
        <v>405</v>
      </c>
      <c r="B16" s="158">
        <f>B17+B18</f>
        <v>0</v>
      </c>
      <c r="C16" s="158">
        <f t="shared" ref="C16:G16" si="3">C17+C18</f>
        <v>0</v>
      </c>
      <c r="D16" s="158">
        <f t="shared" si="3"/>
        <v>0</v>
      </c>
      <c r="E16" s="158">
        <f t="shared" si="3"/>
        <v>0</v>
      </c>
      <c r="F16" s="158">
        <f t="shared" si="3"/>
        <v>0</v>
      </c>
      <c r="G16" s="158">
        <f t="shared" si="3"/>
        <v>0</v>
      </c>
    </row>
    <row r="17" spans="1:7" x14ac:dyDescent="0.2">
      <c r="A17" s="133" t="s">
        <v>406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7">
        <f t="shared" si="1"/>
        <v>0</v>
      </c>
    </row>
    <row r="18" spans="1:7" x14ac:dyDescent="0.2">
      <c r="A18" s="133" t="s">
        <v>407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7">
        <f t="shared" si="1"/>
        <v>0</v>
      </c>
    </row>
    <row r="19" spans="1:7" x14ac:dyDescent="0.2">
      <c r="A19" s="113" t="s">
        <v>408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7">
        <f t="shared" si="1"/>
        <v>0</v>
      </c>
    </row>
    <row r="20" spans="1:7" x14ac:dyDescent="0.2">
      <c r="A20" s="86"/>
      <c r="B20" s="159"/>
      <c r="C20" s="159"/>
      <c r="D20" s="159"/>
      <c r="E20" s="159"/>
      <c r="F20" s="159"/>
      <c r="G20" s="159"/>
    </row>
    <row r="21" spans="1:7" x14ac:dyDescent="0.2">
      <c r="A21" s="160" t="s">
        <v>511</v>
      </c>
      <c r="B21" s="161">
        <f>SUM(B22,B23,B24,B27,B28,B31)</f>
        <v>0</v>
      </c>
      <c r="C21" s="161">
        <f t="shared" ref="C21:F21" si="4">SUM(C22,C23,C24,C27,C28,C31)</f>
        <v>0</v>
      </c>
      <c r="D21" s="161">
        <f t="shared" si="4"/>
        <v>0</v>
      </c>
      <c r="E21" s="161">
        <f t="shared" si="4"/>
        <v>0</v>
      </c>
      <c r="F21" s="161">
        <f t="shared" si="4"/>
        <v>0</v>
      </c>
      <c r="G21" s="161">
        <f>SUM(G22,G23,G24,G27,G28,G31)</f>
        <v>0</v>
      </c>
    </row>
    <row r="22" spans="1:7" x14ac:dyDescent="0.2">
      <c r="A22" s="113" t="s">
        <v>510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57">
        <f t="shared" ref="G22:G31" si="5">D22-E22</f>
        <v>0</v>
      </c>
    </row>
    <row r="23" spans="1:7" x14ac:dyDescent="0.2">
      <c r="A23" s="113" t="s">
        <v>400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7">
        <f t="shared" si="5"/>
        <v>0</v>
      </c>
    </row>
    <row r="24" spans="1:7" x14ac:dyDescent="0.2">
      <c r="A24" s="113" t="s">
        <v>401</v>
      </c>
      <c r="B24" s="158">
        <f t="shared" ref="B24:G24" si="6">B25+B26</f>
        <v>0</v>
      </c>
      <c r="C24" s="158">
        <f t="shared" si="6"/>
        <v>0</v>
      </c>
      <c r="D24" s="158">
        <f t="shared" si="6"/>
        <v>0</v>
      </c>
      <c r="E24" s="158">
        <f t="shared" si="6"/>
        <v>0</v>
      </c>
      <c r="F24" s="158">
        <f t="shared" si="6"/>
        <v>0</v>
      </c>
      <c r="G24" s="157">
        <f t="shared" si="6"/>
        <v>0</v>
      </c>
    </row>
    <row r="25" spans="1:7" x14ac:dyDescent="0.2">
      <c r="A25" s="133" t="s">
        <v>402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7">
        <f t="shared" si="5"/>
        <v>0</v>
      </c>
    </row>
    <row r="26" spans="1:7" x14ac:dyDescent="0.2">
      <c r="A26" s="133" t="s">
        <v>403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7">
        <f t="shared" si="5"/>
        <v>0</v>
      </c>
    </row>
    <row r="27" spans="1:7" x14ac:dyDescent="0.2">
      <c r="A27" s="113" t="s">
        <v>404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7">
        <f t="shared" si="5"/>
        <v>0</v>
      </c>
    </row>
    <row r="28" spans="1:7" ht="28.5" x14ac:dyDescent="0.2">
      <c r="A28" s="154" t="s">
        <v>405</v>
      </c>
      <c r="B28" s="158">
        <f t="shared" ref="B28:G28" si="7">B29+B30</f>
        <v>0</v>
      </c>
      <c r="C28" s="158">
        <f t="shared" si="7"/>
        <v>0</v>
      </c>
      <c r="D28" s="158">
        <f t="shared" si="7"/>
        <v>0</v>
      </c>
      <c r="E28" s="158">
        <f t="shared" si="7"/>
        <v>0</v>
      </c>
      <c r="F28" s="158">
        <f t="shared" si="7"/>
        <v>0</v>
      </c>
      <c r="G28" s="157">
        <f t="shared" si="7"/>
        <v>0</v>
      </c>
    </row>
    <row r="29" spans="1:7" x14ac:dyDescent="0.2">
      <c r="A29" s="133" t="s">
        <v>406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7">
        <f t="shared" si="5"/>
        <v>0</v>
      </c>
    </row>
    <row r="30" spans="1:7" x14ac:dyDescent="0.2">
      <c r="A30" s="133" t="s">
        <v>407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57">
        <f t="shared" si="5"/>
        <v>0</v>
      </c>
    </row>
    <row r="31" spans="1:7" x14ac:dyDescent="0.2">
      <c r="A31" s="113" t="s">
        <v>408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57">
        <f t="shared" si="5"/>
        <v>0</v>
      </c>
    </row>
    <row r="32" spans="1:7" x14ac:dyDescent="0.2">
      <c r="A32" s="86"/>
      <c r="B32" s="159"/>
      <c r="C32" s="159"/>
      <c r="D32" s="159"/>
      <c r="E32" s="159"/>
      <c r="F32" s="159"/>
      <c r="G32" s="159"/>
    </row>
    <row r="33" spans="1:7" ht="14.45" customHeight="1" x14ac:dyDescent="0.2">
      <c r="A33" s="99" t="s">
        <v>512</v>
      </c>
      <c r="B33" s="161">
        <f>B21+B9</f>
        <v>1755794.2600000002</v>
      </c>
      <c r="C33" s="161">
        <f t="shared" ref="C33:G33" si="8">C21+C9</f>
        <v>76617.31</v>
      </c>
      <c r="D33" s="161">
        <f t="shared" si="8"/>
        <v>1755794.2600000002</v>
      </c>
      <c r="E33" s="161">
        <f t="shared" si="8"/>
        <v>1830531.8</v>
      </c>
      <c r="F33" s="161">
        <f t="shared" si="8"/>
        <v>1830531.8</v>
      </c>
      <c r="G33" s="161">
        <f t="shared" si="8"/>
        <v>1879.77</v>
      </c>
    </row>
    <row r="34" spans="1:7" ht="14.45" customHeight="1" x14ac:dyDescent="0.2">
      <c r="A34" s="104"/>
      <c r="B34" s="162"/>
      <c r="C34" s="162"/>
      <c r="D34" s="162"/>
      <c r="E34" s="162"/>
      <c r="F34" s="162"/>
      <c r="G34" s="1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2 G11 B16:F16 B20:F21 B24:F24 B28:F28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511D8-68EC-4783-A662-BB58D6BDE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Company>Auditoria Superior del Estado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Promotor Cultural</cp:lastModifiedBy>
  <dcterms:created xsi:type="dcterms:W3CDTF">2023-03-16T22:14:51Z</dcterms:created>
  <dcterms:modified xsi:type="dcterms:W3CDTF">2026-02-10T17:50:32Z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