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ISTRATIVO\Desktop\TERCER 2024\"/>
    </mc:Choice>
  </mc:AlternateContent>
  <xr:revisionPtr revIDLastSave="0" documentId="13_ncr:1_{C44045A3-4EB5-457A-90ED-FB0C1FE7AF8E}" xr6:coauthVersionLast="47" xr6:coauthVersionMax="47" xr10:uidLastSave="{00000000-0000-0000-0000-000000000000}"/>
  <bookViews>
    <workbookView xWindow="-120" yWindow="-120" windowWidth="29040" windowHeight="15720" tabRatio="782" activeTab="7" xr2:uid="{00000000-000D-0000-FFFF-FFFF00000000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I153" i="1"/>
  <c r="H153" i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H147" i="1"/>
  <c r="I147" i="1" s="1"/>
  <c r="I146" i="1"/>
  <c r="H146" i="1"/>
  <c r="H145" i="1"/>
  <c r="I145" i="1" s="1"/>
  <c r="H144" i="1"/>
  <c r="I144" i="1" s="1"/>
  <c r="H143" i="1"/>
  <c r="I143" i="1" s="1"/>
  <c r="H142" i="1"/>
  <c r="I142" i="1" s="1"/>
  <c r="H141" i="1"/>
  <c r="I141" i="1" s="1"/>
  <c r="G140" i="1"/>
  <c r="F140" i="1"/>
  <c r="E140" i="1"/>
  <c r="D140" i="1"/>
  <c r="C140" i="1"/>
  <c r="H139" i="1"/>
  <c r="I139" i="1" s="1"/>
  <c r="H138" i="1"/>
  <c r="I138" i="1" s="1"/>
  <c r="H137" i="1"/>
  <c r="G136" i="1"/>
  <c r="F136" i="1"/>
  <c r="E136" i="1"/>
  <c r="D136" i="1"/>
  <c r="C136" i="1"/>
  <c r="H135" i="1"/>
  <c r="I135" i="1" s="1"/>
  <c r="I134" i="1"/>
  <c r="H134" i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I122" i="1"/>
  <c r="H122" i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I109" i="1"/>
  <c r="H109" i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I82" i="1"/>
  <c r="H82" i="1"/>
  <c r="H81" i="1"/>
  <c r="I81" i="1" s="1"/>
  <c r="H80" i="1"/>
  <c r="I80" i="1" s="1"/>
  <c r="H79" i="1"/>
  <c r="I79" i="1" s="1"/>
  <c r="H77" i="1"/>
  <c r="I77" i="1" s="1"/>
  <c r="H76" i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I61" i="1"/>
  <c r="H61" i="1"/>
  <c r="H60" i="1"/>
  <c r="I60" i="1" s="1"/>
  <c r="H59" i="1"/>
  <c r="I59" i="1" s="1"/>
  <c r="I58" i="1"/>
  <c r="H58" i="1"/>
  <c r="H57" i="1"/>
  <c r="I57" i="1" s="1"/>
  <c r="H56" i="1"/>
  <c r="I56" i="1" s="1"/>
  <c r="H55" i="1"/>
  <c r="I55" i="1" s="1"/>
  <c r="H54" i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I44" i="1"/>
  <c r="H44" i="1"/>
  <c r="H43" i="1"/>
  <c r="I43" i="1" s="1"/>
  <c r="H41" i="1"/>
  <c r="I41" i="1" s="1"/>
  <c r="I40" i="1"/>
  <c r="H40" i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I15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48" i="1" l="1"/>
  <c r="H136" i="1"/>
  <c r="E87" i="1"/>
  <c r="D87" i="1"/>
  <c r="G87" i="1"/>
  <c r="H74" i="1"/>
  <c r="H62" i="1"/>
  <c r="H52" i="1"/>
  <c r="C13" i="1"/>
  <c r="I152" i="1"/>
  <c r="H88" i="1"/>
  <c r="H22" i="1"/>
  <c r="I54" i="1"/>
  <c r="I76" i="1"/>
  <c r="I74" i="1" s="1"/>
  <c r="I137" i="1"/>
  <c r="I136" i="1" s="1"/>
  <c r="H152" i="1"/>
  <c r="I24" i="1"/>
  <c r="I22" i="1" s="1"/>
  <c r="F87" i="1"/>
  <c r="H126" i="1"/>
  <c r="H140" i="1"/>
  <c r="I62" i="1"/>
  <c r="I66" i="1"/>
  <c r="I92" i="1"/>
  <c r="I88" i="1" s="1"/>
  <c r="H32" i="1"/>
  <c r="I78" i="1"/>
  <c r="C87" i="1"/>
  <c r="H106" i="1"/>
  <c r="I106" i="1"/>
  <c r="I126" i="1"/>
  <c r="I140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E161" i="1" l="1"/>
  <c r="D161" i="1"/>
  <c r="G161" i="1"/>
  <c r="F161" i="1"/>
  <c r="C161" i="1"/>
  <c r="H87" i="1"/>
  <c r="I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<sst xmlns="http://schemas.openxmlformats.org/spreadsheetml/2006/main" count="322" uniqueCount="170">
  <si>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</si>
  <si>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</si>
  <si>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</si>
  <si>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</si>
  <si>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</si>
  <si>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</si>
  <si>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</si>
  <si>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</si>
  <si>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</si>
  <si>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</si>
  <si>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</si>
  <si>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</si>
  <si>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</si>
  <si>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</si>
  <si>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</si>
  <si>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</si>
  <si>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</si>
  <si>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</si>
  <si>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</si>
  <si>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</si>
  <si>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</si>
  <si>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</si>
  <si>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</si>
  <si>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</si>
  <si>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</si>
  <si>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</si>
  <si>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</si>
  <si>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</si>
  <si>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</si>
  <si>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</si>
  <si>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</si>
  <si>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</si>
  <si>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</si>
  <si>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</si>
  <si>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</si>
  <si>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</si>
  <si>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</si>
  <si>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</si>
  <si>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</si>
  <si>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</si>
  <si>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</si>
  <si>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</si>
  <si>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</si>
  <si>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</si>
  <si>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</si>
  <si>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</si>
  <si>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</si>
  <si>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</si>
  <si>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</si>
  <si>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</si>
  <si>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</si>
  <si>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</si>
  <si>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</si>
  <si>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</si>
  <si>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</si>
  <si>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</si>
  <si>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</si>
  <si>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</si>
  <si>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</si>
  <si>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</si>
  <si>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</si>
  <si>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</si>
  <si>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</si>
  <si>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</si>
  <si>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</si>
  <si>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</si>
  <si>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</si>
  <si>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</si>
  <si>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</si>
  <si>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</si>
  <si>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</si>
  <si>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</si>
  <si>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</si>
  <si>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</si>
  <si>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</si>
  <si>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</si>
  <si>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</si>
  <si>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</si>
  <si>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</si>
  <si>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</si>
  <si>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</si>
  <si>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</si>
  <si>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</si>
  <si>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</si>
  <si>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</si>
  <si>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</si>
  <si>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</si>
  <si>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</si>
  <si>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</si>
  <si>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</si>
  <si>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</si>
  <si>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</si>
  <si>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</si>
  <si>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</si>
  <si>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</si>
  <si>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</si>
  <si>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</si>
  <si>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</si>
  <si>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</si>
  <si>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</si>
  <si>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</si>
  <si>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</si>
  <si>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</si>
  <si>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</si>
  <si>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</si>
  <si>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</si>
  <si>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</si>
  <si>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</si>
  <si>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</si>
  <si>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</si>
  <si>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</si>
  <si>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</si>
  <si>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</si>
  <si>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</si>
  <si>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</si>
  <si>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</si>
  <si>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</si>
  <si>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</si>
  <si>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</si>
  <si>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</si>
  <si>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</si>
  <si>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</si>
  <si>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</si>
  <si>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</si>
  <si>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</si>
  <si>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</si>
  <si>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</si>
  <si>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</si>
  <si>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</si>
  <si>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</si>
  <si>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</si>
  <si>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</si>
  <si>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</si>
  <si>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</si>
  <si>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</si>
  <si>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</si>
  <si>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</si>
  <si>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</si>
  <si>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</si>
  <si>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</si>
  <si>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</si>
  <si>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</si>
  <si>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</si>
  <si>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</si>
  <si>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</si>
  <si>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</si>
  <si>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</si>
  <si>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</si>
  <si>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</si>
  <si>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</si>
  <si>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</si>
  <si>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</si>
  <si>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</si>
  <si>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</si>
  <si>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</si>
  <si>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</si>
  <si>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</si>
  <si>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</si>
  <si>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</si>
  <si>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</si>
  <si>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</si>
  <si>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</si>
  <si>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</si>
  <si>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</si>
  <si>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</si>
  <si>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</si>
  <si>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</si>
  <si>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</si>
  <si>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CASA DE LA CULTURA DE CORONEO, GTO.</t>
  </si>
  <si>
    <t xml:space="preserve"> DEL 01 DE ENERO DEL 2024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</si>
</sst>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3" xfId="5" xr:uid="{00000000-0005-0000-0000-000007000000}"/>
    <cellStyle name="Normal 4" xfId="6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D15"/>
  <sheetViews>
    <sheetView workbookViewId="0">
      <selection activeCell="D19" sqref="A1:D19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3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showGridLines="0" workbookViewId="0">
      <selection activeCell="F27" sqref="A1:F27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showGridLines="0" zoomScaleNormal="100" zoomScaleSheetLayoutView="110" workbookViewId="0">
      <selection activeCell="C72" sqref="A1:C7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66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2"/>
  <sheetViews>
    <sheetView showGridLines="0" zoomScaleNormal="100" workbookViewId="0">
      <selection activeCell="I162" sqref="B1:I162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9" x14ac:dyDescent="0.2">
      <c r="B5" s="44" t="s">
        <v>31</v>
      </c>
    </row>
    <row r="6" spans="1:9" x14ac:dyDescent="0.2">
      <c r="B6" s="94" t="str">
        <f>B1</f>
        <v>CASA DE LA CULTURA DE CORONEO,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30 DE SEPTIEMBRE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2440870.42</v>
      </c>
      <c r="D13" s="3">
        <f t="shared" ref="D13:I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2440870.42</v>
      </c>
    </row>
    <row r="14" spans="1:9" x14ac:dyDescent="0.2">
      <c r="B14" s="17" t="s">
        <v>45</v>
      </c>
      <c r="C14" s="3">
        <f>SUM(C15:C21)</f>
        <v>1553444.17</v>
      </c>
      <c r="D14" s="3">
        <f t="shared" ref="D14:I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1553444.17</v>
      </c>
    </row>
    <row r="15" spans="1:9" x14ac:dyDescent="0.2">
      <c r="B15" s="16" t="s">
        <v>46</v>
      </c>
      <c r="C15" s="4">
        <v>1184168.24</v>
      </c>
      <c r="D15" s="4">
        <v>0</v>
      </c>
      <c r="E15" s="4">
        <v>0</v>
      </c>
      <c r="F15" s="4">
        <v>0</v>
      </c>
      <c r="G15" s="4">
        <v>0</v>
      </c>
      <c r="H15" s="4">
        <f>D15+F15-E15-G15</f>
        <v>0</v>
      </c>
      <c r="I15" s="4">
        <f>C15+H15</f>
        <v>1184168.24</v>
      </c>
    </row>
    <row r="16" spans="1:9" x14ac:dyDescent="0.2">
      <c r="B16" s="16" t="s">
        <v>47</v>
      </c>
      <c r="C16" s="4">
        <v>204431.99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204431.99</v>
      </c>
    </row>
    <row r="17" spans="2:9" x14ac:dyDescent="0.2">
      <c r="B17" s="16" t="s">
        <v>48</v>
      </c>
      <c r="C17" s="4">
        <v>164743.94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164743.94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100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100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267449.26</v>
      </c>
      <c r="D22" s="3">
        <f t="shared" ref="D22:I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267449.26</v>
      </c>
    </row>
    <row r="23" spans="2:9" x14ac:dyDescent="0.2">
      <c r="B23" s="16" t="s">
        <v>54</v>
      </c>
      <c r="C23" s="4">
        <v>70238.81</v>
      </c>
      <c r="D23" s="4">
        <v>0</v>
      </c>
      <c r="E23" s="4">
        <v>0</v>
      </c>
      <c r="F23" s="4">
        <v>0</v>
      </c>
      <c r="G23" s="4">
        <v>0</v>
      </c>
      <c r="H23" s="4">
        <f t="shared" ref="H23:H31" si="5">D23+F23-E23-G23</f>
        <v>0</v>
      </c>
      <c r="I23" s="4">
        <f t="shared" ref="I23:I31" si="6">C23+H23</f>
        <v>70238.81</v>
      </c>
    </row>
    <row r="24" spans="2:9" x14ac:dyDescent="0.2">
      <c r="B24" s="16" t="s">
        <v>55</v>
      </c>
      <c r="C24" s="4">
        <v>60110.45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60110.45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100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100</v>
      </c>
    </row>
    <row r="27" spans="2:9" x14ac:dyDescent="0.2">
      <c r="B27" s="16" t="s">
        <v>58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0</v>
      </c>
    </row>
    <row r="28" spans="2:9" x14ac:dyDescent="0.2">
      <c r="B28" s="16" t="s">
        <v>59</v>
      </c>
      <c r="C28" s="4">
        <v>132000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132000</v>
      </c>
    </row>
    <row r="29" spans="2:9" x14ac:dyDescent="0.2">
      <c r="B29" s="16" t="s">
        <v>60</v>
      </c>
      <c r="C29" s="4">
        <v>5000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5000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0</v>
      </c>
    </row>
    <row r="32" spans="2:9" x14ac:dyDescent="0.2">
      <c r="B32" s="17" t="s">
        <v>63</v>
      </c>
      <c r="C32" s="3">
        <f>SUM(C33:C41)</f>
        <v>325555.27</v>
      </c>
      <c r="D32" s="3">
        <f t="shared" ref="D32:I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325555.27</v>
      </c>
    </row>
    <row r="33" spans="2:9" x14ac:dyDescent="0.2">
      <c r="B33" s="16" t="s">
        <v>64</v>
      </c>
      <c r="C33" s="4">
        <v>30000</v>
      </c>
      <c r="D33" s="4">
        <v>0</v>
      </c>
      <c r="E33" s="4">
        <v>0</v>
      </c>
      <c r="F33" s="4">
        <v>0</v>
      </c>
      <c r="G33" s="4">
        <v>0</v>
      </c>
      <c r="H33" s="4">
        <f t="shared" ref="H33:H41" si="8">D33+F33-E33-G33</f>
        <v>0</v>
      </c>
      <c r="I33" s="4">
        <f t="shared" ref="I33:I41" si="9">C33+H33</f>
        <v>30000</v>
      </c>
    </row>
    <row r="34" spans="2:9" x14ac:dyDescent="0.2">
      <c r="B34" s="16" t="s">
        <v>65</v>
      </c>
      <c r="C34" s="4">
        <v>200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200</v>
      </c>
    </row>
    <row r="35" spans="2:9" x14ac:dyDescent="0.2">
      <c r="B35" s="16" t="s">
        <v>66</v>
      </c>
      <c r="C35" s="4">
        <v>71405.09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71405.09</v>
      </c>
    </row>
    <row r="36" spans="2:9" x14ac:dyDescent="0.2">
      <c r="B36" s="16" t="s">
        <v>67</v>
      </c>
      <c r="C36" s="4">
        <v>26000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26000</v>
      </c>
    </row>
    <row r="37" spans="2:9" x14ac:dyDescent="0.2">
      <c r="B37" s="16" t="s">
        <v>68</v>
      </c>
      <c r="C37" s="4">
        <v>8950.18</v>
      </c>
      <c r="D37" s="4">
        <v>0</v>
      </c>
      <c r="E37" s="4">
        <v>0</v>
      </c>
      <c r="F37" s="4">
        <v>0</v>
      </c>
      <c r="G37" s="4">
        <v>0</v>
      </c>
      <c r="H37" s="4">
        <f t="shared" si="8"/>
        <v>0</v>
      </c>
      <c r="I37" s="4">
        <f t="shared" si="9"/>
        <v>8950.18</v>
      </c>
    </row>
    <row r="38" spans="2:9" x14ac:dyDescent="0.2">
      <c r="B38" s="16" t="s">
        <v>69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0</v>
      </c>
    </row>
    <row r="39" spans="2:9" x14ac:dyDescent="0.2">
      <c r="B39" s="16" t="s">
        <v>70</v>
      </c>
      <c r="C39" s="4">
        <v>14000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14000</v>
      </c>
    </row>
    <row r="40" spans="2:9" x14ac:dyDescent="0.2">
      <c r="B40" s="16" t="s">
        <v>71</v>
      </c>
      <c r="C40" s="4">
        <v>135000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135000</v>
      </c>
    </row>
    <row r="41" spans="2:9" x14ac:dyDescent="0.2">
      <c r="B41" s="16" t="s">
        <v>72</v>
      </c>
      <c r="C41" s="4">
        <v>40000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40000</v>
      </c>
    </row>
    <row r="42" spans="2:9" x14ac:dyDescent="0.2">
      <c r="B42" s="17" t="s">
        <v>73</v>
      </c>
      <c r="C42" s="3">
        <f>SUM(C43:C51)</f>
        <v>0</v>
      </c>
      <c r="D42" s="3">
        <f t="shared" ref="D42:I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0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0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56948.94</v>
      </c>
      <c r="D52" s="3">
        <f t="shared" ref="D52:I52" si="13">SUM(D53:D61)</f>
        <v>0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56948.94</v>
      </c>
    </row>
    <row r="53" spans="2:9" x14ac:dyDescent="0.2">
      <c r="B53" s="16" t="s">
        <v>84</v>
      </c>
      <c r="C53" s="4">
        <v>31443.95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31443.95</v>
      </c>
    </row>
    <row r="54" spans="2:9" x14ac:dyDescent="0.2">
      <c r="B54" s="16" t="s">
        <v>85</v>
      </c>
      <c r="C54" s="4">
        <v>25504.99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25504.99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0</v>
      </c>
    </row>
    <row r="59" spans="2:9" x14ac:dyDescent="0.2">
      <c r="B59" s="16" t="s">
        <v>90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91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</row>
    <row r="61" spans="2:9" x14ac:dyDescent="0.2">
      <c r="B61" s="16" t="s">
        <v>92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0</v>
      </c>
    </row>
    <row r="62" spans="2:9" x14ac:dyDescent="0.2">
      <c r="B62" s="17" t="s">
        <v>93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94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2110.46</v>
      </c>
      <c r="D66" s="3">
        <f t="shared" ref="D66:I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2110.46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2110.46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2110.46</v>
      </c>
    </row>
    <row r="74" spans="2:9" x14ac:dyDescent="0.2">
      <c r="B74" s="17" t="s">
        <v>105</v>
      </c>
      <c r="C74" s="3">
        <f>SUM(C75:C77)</f>
        <v>235362.32</v>
      </c>
      <c r="D74" s="3">
        <f t="shared" ref="D74:I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235362.32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235362.32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235362.32</v>
      </c>
    </row>
    <row r="78" spans="2:9" x14ac:dyDescent="0.2">
      <c r="B78" s="17" t="s">
        <v>109</v>
      </c>
      <c r="C78" s="3">
        <f>SUM(C79:C85)</f>
        <v>0</v>
      </c>
      <c r="D78" s="3">
        <f t="shared" ref="D78:I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2440870.42</v>
      </c>
      <c r="D161" s="6">
        <f t="shared" ref="D161:I161" si="106">D87+D13</f>
        <v>0</v>
      </c>
      <c r="E161" s="6">
        <f t="shared" si="106"/>
        <v>0</v>
      </c>
      <c r="F161" s="6">
        <f t="shared" si="106"/>
        <v>0</v>
      </c>
      <c r="G161" s="6">
        <f t="shared" si="106"/>
        <v>0</v>
      </c>
      <c r="H161" s="6">
        <f t="shared" si="106"/>
        <v>0</v>
      </c>
      <c r="I161" s="6">
        <f t="shared" si="106"/>
        <v>2440870.42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"/>
  <sheetViews>
    <sheetView showGridLines="0" zoomScaleNormal="100" zoomScaleSheetLayoutView="110" workbookViewId="0">
      <selection activeCell="C41" sqref="A1:C41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fitToWidth="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>
      <selection activeCell="F39" sqref="A1:F39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CASA DE LA CULTURA DE CORONEO,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0</v>
      </c>
      <c r="E11" s="71">
        <f t="shared" ref="E11:F11" si="0">SUM(E12:E20)</f>
        <v>0</v>
      </c>
      <c r="F11" s="72">
        <f t="shared" si="0"/>
        <v>0</v>
      </c>
    </row>
    <row r="12" spans="1:6" x14ac:dyDescent="0.2">
      <c r="B12" s="73">
        <v>1000</v>
      </c>
      <c r="C12" s="74" t="s">
        <v>133</v>
      </c>
      <c r="D12" s="75">
        <v>0</v>
      </c>
      <c r="E12" s="75">
        <v>0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0</v>
      </c>
      <c r="E13" s="75">
        <v>0</v>
      </c>
      <c r="F13" s="76">
        <f t="shared" ref="F13:F30" si="1">D13-E13</f>
        <v>0</v>
      </c>
    </row>
    <row r="14" spans="1:6" x14ac:dyDescent="0.2">
      <c r="B14" s="73">
        <v>3000</v>
      </c>
      <c r="C14" s="74" t="s">
        <v>135</v>
      </c>
      <c r="D14" s="75">
        <v>0</v>
      </c>
      <c r="E14" s="75">
        <v>0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0</v>
      </c>
      <c r="E15" s="75">
        <v>0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0</v>
      </c>
      <c r="E16" s="75">
        <v>0</v>
      </c>
      <c r="F16" s="76">
        <f t="shared" si="1"/>
        <v>0</v>
      </c>
    </row>
    <row r="17" spans="2:6" x14ac:dyDescent="0.2">
      <c r="B17" s="73">
        <v>6000</v>
      </c>
      <c r="C17" s="74" t="s">
        <v>138</v>
      </c>
      <c r="D17" s="75">
        <v>0</v>
      </c>
      <c r="E17" s="75">
        <v>0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0</v>
      </c>
      <c r="E19" s="75">
        <v>0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0</v>
      </c>
      <c r="E31" s="67">
        <f t="shared" ref="E31:F31" si="3">E11+E21</f>
        <v>0</v>
      </c>
      <c r="F31" s="68">
        <f t="shared" si="3"/>
        <v>0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500-000000000000}"/>
  </hyperlinks>
  <pageMargins left="0.7" right="0.7" top="0.75" bottom="0.75" header="0.3" footer="0.3"/>
  <pageSetup scale="75" orientation="portrait" r:id="rId1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zoomScaleSheetLayoutView="110" workbookViewId="0">
      <selection activeCell="C41" sqref="A1:C41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4"/>
  <sheetViews>
    <sheetView showGridLines="0" tabSelected="1" workbookViewId="0">
      <selection activeCell="F24" sqref="A1:F24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700-000000000000}"/>
  </hyperlinks>
  <pageMargins left="0.7" right="0.7" top="0.75" bottom="0.75" header="0.3" footer="0.3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7"/>
  <sheetViews>
    <sheetView showGridLines="0" zoomScaleNormal="100" zoomScaleSheetLayoutView="110" workbookViewId="0">
      <selection activeCell="B38" sqref="A2:B38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4"/>
  <sheetViews>
    <sheetView showGridLines="0" workbookViewId="0">
      <selection activeCell="F32" sqref="A1:F32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900-000000000000}"/>
  </hyperlinks>
  <pageMargins left="0.7" right="0.7" top="0.75" bottom="0.75" header="0.3" footer="0.3"/>
  <pageSetup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showGridLines="0" zoomScaleNormal="100" zoomScaleSheetLayoutView="110" workbookViewId="0">
      <selection activeCell="C38" sqref="A1:C38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"/>
  <sheetViews>
    <sheetView showGridLines="0" workbookViewId="0">
      <selection activeCell="G25" sqref="A1:G2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CASA DE LA CULTURA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30 DE SEPTIEMBRE DEL 2024</v>
      </c>
      <c r="C3" s="88"/>
      <c r="D3" s="88"/>
      <c r="E3" s="41" t="s">
        <v>4</v>
      </c>
      <c r="F3" s="42">
        <f>'Notas de Disciplina Financiera'!D3</f>
        <v>3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8"/>
  <sheetViews>
    <sheetView showGridLines="0" zoomScaleNormal="100" zoomScaleSheetLayoutView="110" workbookViewId="0">
      <selection activeCell="C35" sqref="A1:C3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CASA DE LA CULTURA CORONEO .</cp:lastModifiedBy>
  <cp:revision/>
  <cp:lastPrinted>2024-10-17T21:45:34Z</cp:lastPrinted>
  <dcterms:created xsi:type="dcterms:W3CDTF">2024-03-15T21:50:03Z</dcterms:created>
  <dcterms:modified xsi:type="dcterms:W3CDTF">2024-10-17T21:47:45Z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