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32024\"/>
    </mc:Choice>
  </mc:AlternateContent>
  <xr:revisionPtr revIDLastSave="0" documentId="13_ncr:1_{BEB349B9-7327-4EE7-8770-096D93987705}" xr6:coauthVersionLast="47" xr6:coauthVersionMax="47" xr10:uidLastSave="{00000000-0000-0000-0000-000000000000}"/>
  <bookViews>
    <workbookView visibility="hidden" xWindow="0" yWindow="390" windowWidth="28800" windowHeight="15600" firstSheet="6" activeTab="6" xr2:uid="{00000000-000D-0000-FFFF-FFFF00000000}"/>
    <workbookView visibility="hidden" xWindow="0" yWindow="600" windowWidth="28800" windowHeight="15600" firstSheet="7" activeTab="7" xr2:uid="{00000000-000D-0000-FFFF-FFFF01000000}"/>
    <workbookView visibility="hidden" xWindow="0" yWindow="600" windowWidth="28800" windowHeight="15600" xr2:uid="{00000000-000D-0000-FFFF-FFFF02000000}"/>
    <workbookView xWindow="-120" yWindow="-120" windowWidth="29040" windowHeight="15840" activeTab="6" xr2:uid="{00000000-000D-0000-FFFF-FFFF03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81029"/>
</workbook>
</file>

<file path=xl/calcChain.xml><?xml version="1.0" encoding="utf-8"?>
<calcChain xmlns="http://schemas.openxmlformats.org/spreadsheetml/2006/main">
  <c r="C8" i="64" l="1"/>
  <c r="D134" i="62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5" i="64" l="1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D8" i="62" l="1"/>
  <c r="D20" i="62" s="1"/>
  <c r="D47" i="62" s="1"/>
  <c r="C20" i="62"/>
  <c r="C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<sst xmlns="http://schemas.openxmlformats.org/spreadsheetml/2006/main" count="829" uniqueCount="587">
  <si>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</si>
  <si>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</si>
  <si>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</si>
  <si>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</si>
  <si>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</si>
  <si>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</si>
  <si>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</si>
  <si>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</si>
  <si>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</si>
  <si>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</si>
  <si>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</si>
  <si>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</si>
  <si>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</si>
  <si>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</si>
  <si>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</si>
  <si>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</si>
  <si>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</si>
  <si>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</si>
  <si>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</si>
  <si>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</si>
  <si>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</si>
  <si>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</si>
  <si>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</si>
  <si>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</si>
  <si>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</si>
  <si>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</si>
  <si>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</si>
  <si>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</si>
  <si>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</si>
  <si>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</si>
  <si>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</si>
  <si>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</si>
  <si>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</si>
  <si>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</si>
  <si>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</si>
  <si>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</si>
  <si>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</si>
  <si>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</si>
  <si>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</si>
  <si>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</si>
  <si>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</si>
  <si>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</si>
  <si>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</si>
  <si>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</si>
  <si>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</si>
  <si>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</si>
  <si>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</si>
  <si>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</si>
  <si>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</si>
  <si>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</si>
  <si>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</si>
  <si>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</si>
  <si>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</si>
  <si>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</si>
  <si>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</si>
  <si>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</si>
  <si>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</si>
  <si>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</si>
  <si>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</si>
  <si>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</si>
  <si>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</si>
  <si>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</si>
  <si>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</si>
  <si>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</si>
  <si>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</si>
  <si>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</si>
  <si>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</si>
  <si>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</si>
  <si>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</si>
  <si>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</si>
  <si>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</si>
  <si>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</si>
  <si>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</si>
  <si>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</si>
  <si>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</si>
  <si>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</si>
  <si>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</si>
  <si>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</si>
  <si>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</si>
  <si>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</si>
  <si>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</si>
  <si>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</si>
  <si>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</si>
  <si>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</si>
  <si>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</si>
  <si>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</si>
  <si>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</si>
  <si>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</si>
  <si>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</si>
  <si>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</si>
  <si>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</si>
  <si>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</si>
  <si>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</si>
  <si>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</si>
  <si>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</si>
  <si>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</si>
  <si>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</si>
  <si>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</si>
  <si>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</si>
  <si>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</si>
  <si>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</si>
  <si>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</si>
  <si>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</si>
  <si>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</si>
  <si>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</si>
  <si>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</si>
  <si>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</si>
  <si>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</si>
  <si>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</si>
  <si>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</si>
  <si>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</si>
  <si>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</si>
  <si>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</si>
  <si>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</si>
  <si>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</si>
  <si>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</si>
  <si>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</si>
  <si>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</si>
  <si>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</si>
  <si>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</si>
  <si>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</si>
  <si>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</si>
  <si>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</si>
  <si>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</si>
  <si>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</si>
  <si>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</si>
  <si>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</si>
  <si>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</si>
  <si>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</si>
  <si>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</si>
  <si>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</si>
  <si>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</si>
  <si>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</si>
  <si>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</si>
  <si>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</si>
  <si>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</si>
  <si>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</si>
  <si>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</si>
  <si>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</si>
  <si>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</si>
  <si>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</si>
  <si>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</si>
  <si>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</si>
  <si>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</si>
  <si>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</si>
  <si>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</si>
  <si>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</si>
  <si>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</si>
  <si>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</si>
  <si>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</si>
  <si>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</si>
  <si>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</si>
  <si>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</si>
  <si>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</si>
  <si>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</si>
  <si>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</si>
  <si>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</si>
  <si>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</si>
  <si>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</si>
  <si>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</si>
  <si>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</si>
  <si>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</si>
  <si>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</si>
  <si>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</si>
  <si>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</si>
  <si>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</si>
  <si>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</si>
  <si>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</si>
  <si>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</si>
  <si>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</si>
  <si>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</si>
  <si>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</si>
  <si>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</si>
  <si>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</si>
  <si>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</si>
  <si>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</si>
  <si>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</si>
  <si>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</si>
  <si>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</si>
  <si>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</si>
  <si>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</si>
  <si>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</si>
  <si>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</si>
  <si>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</si>
  <si>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</si>
  <si>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</si>
  <si>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</si>
  <si>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</si>
  <si>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</si>
  <si>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</si>
  <si>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</si>
  <si>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</si>
  <si>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</si>
  <si>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</si>
  <si>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</si>
  <si>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</si>
  <si>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</si>
  <si>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</si>
  <si>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</si>
  <si>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</si>
  <si>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</si>
  <si>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</si>
  <si>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</si>
  <si>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</si>
  <si>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</si>
  <si>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</si>
  <si>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</si>
  <si>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</si>
  <si>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</si>
  <si>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</si>
  <si>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</si>
  <si>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</si>
  <si>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</si>
  <si>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</si>
  <si>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</si>
  <si>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</si>
  <si>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</si>
  <si>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</si>
  <si>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</si>
  <si>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</si>
  <si>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</si>
  <si>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</si>
  <si>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</si>
  <si>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</si>
  <si>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</si>
  <si>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</si>
  <si>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</si>
  <si>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</si>
  <si>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</si>
  <si>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</si>
  <si>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</si>
  <si>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</si>
  <si>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</si>
  <si>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</si>
  <si>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</si>
  <si>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</si>
  <si>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</si>
  <si>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</si>
  <si>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</si>
  <si>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</si>
  <si>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</si>
  <si>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</si>
  <si>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</si>
  <si>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</si>
  <si>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</si>
  <si>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</si>
  <si>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</si>
  <si>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</si>
  <si>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</si>
  <si>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</si>
  <si>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</si>
  <si>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</si>
  <si>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</si>
  <si>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</si>
  <si>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</si>
  <si>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</si>
  <si>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</si>
  <si>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</si>
  <si>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</si>
  <si>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</si>
  <si>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</si>
  <si>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</si>
  <si>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</si>
  <si>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</si>
  <si>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</si>
  <si>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</si>
  <si>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</si>
  <si>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</si>
  <si>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</si>
  <si>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</si>
  <si>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</si>
  <si>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</si>
  <si>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</si>
  <si>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</si>
  <si>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</si>
  <si>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</si>
  <si>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</si>
  <si>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</si>
  <si>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</si>
  <si>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</si>
  <si>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</si>
  <si>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</si>
  <si>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</si>
  <si>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</si>
  <si>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</si>
  <si>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</si>
  <si>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</si>
  <si>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</si>
  <si>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</si>
  <si>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</si>
  <si>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</si>
  <si>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</si>
  <si>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</si>
  <si>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</si>
  <si>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</si>
  <si>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</si>
  <si>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</si>
  <si>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</si>
  <si>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</si>
  <si>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</si>
  <si>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</si>
  <si>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</si>
  <si>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</si>
  <si>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</si>
  <si>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</si>
  <si>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</si>
  <si>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</si>
  <si>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</si>
  <si>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</si>
  <si>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</si>
  <si>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</si>
  <si>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</si>
  <si>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</si>
  <si>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</si>
  <si>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</si>
  <si>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</si>
  <si>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</si>
  <si>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</si>
  <si>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</si>
  <si>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</si>
  <si>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</si>
  <si>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</si>
  <si>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</si>
  <si>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</si>
  <si>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</si>
  <si>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</si>
  <si>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</si>
  <si>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</si>
  <si>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</si>
  <si>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</si>
  <si>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</si>
  <si>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</si>
  <si>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</si>
  <si>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</si>
  <si>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</si>
  <si>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</si>
  <si>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</si>
  <si>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</si>
  <si>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</si>
  <si>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</si>
  <si>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</si>
  <si>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</si>
  <si>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</si>
  <si>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</si>
  <si>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</si>
  <si>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</si>
  <si>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</si>
  <si>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</si>
  <si>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</si>
  <si>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</si>
  <si>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</si>
  <si>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</si>
  <si>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</si>
  <si>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</si>
  <si>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</si>
  <si>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</si>
  <si>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</si>
  <si>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</si>
  <si>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</si>
  <si>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</si>
  <si>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</si>
  <si>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</si>
  <si>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</si>
  <si>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</si>
  <si>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</si>
  <si>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</si>
  <si>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</si>
  <si>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</si>
  <si>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</si>
  <si>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</si>
  <si>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</si>
  <si>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</si>
  <si>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</si>
  <si>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</si>
  <si>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</si>
  <si>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</si>
  <si>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</si>
  <si>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</si>
  <si>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</si>
  <si>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</si>
  <si>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</si>
  <si>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</si>
  <si>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</si>
  <si>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</si>
  <si>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</si>
  <si>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</si>
  <si>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</si>
  <si>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</si>
  <si>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</si>
  <si>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</si>
  <si>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</si>
  <si>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</si>
  <si>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</si>
  <si>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</si>
  <si>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</si>
  <si>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</si>
  <si>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</si>
  <si>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</si>
  <si>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</si>
  <si>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</si>
  <si>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</si>
  <si>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</si>
  <si>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</si>
  <si>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</si>
  <si>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</si>
  <si>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</si>
  <si>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</si>
  <si>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</si>
  <si>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</si>
  <si>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</si>
  <si>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</si>
  <si>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</si>
  <si>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</si>
  <si>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</si>
  <si>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</si>
  <si>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</si>
  <si>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</si>
  <si>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</si>
  <si>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</si>
  <si>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</si>
  <si>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</si>
  <si>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</si>
  <si>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</si>
  <si>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</si>
  <si>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</si>
  <si>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</si>
  <si>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</si>
  <si>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</si>
  <si>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</si>
  <si>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</si>
  <si>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</si>
  <si>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</si>
  <si>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</si>
  <si>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</si>
  <si>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</si>
  <si>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</si>
  <si>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</si>
  <si>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</si>
  <si>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</si>
  <si>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</si>
  <si>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</si>
  <si>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</si>
  <si>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</si>
  <si>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</si>
  <si>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</si>
  <si>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</si>
  <si>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</si>
  <si>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</si>
  <si>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</si>
  <si>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</si>
  <si>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</si>
  <si>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</si>
  <si>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</si>
  <si>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</si>
  <si>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</si>
  <si>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</si>
  <si>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</si>
  <si>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</si>
  <si>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</si>
  <si>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</si>
  <si>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</si>
  <si>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</si>
  <si>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</si>
  <si>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</si>
  <si>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</si>
  <si>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</si>
  <si>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</si>
  <si>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</si>
  <si>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</si>
  <si>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</si>
  <si>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</si>
  <si>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</si>
  <si>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</si>
  <si>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</si>
  <si>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</si>
  <si>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</si>
  <si>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</si>
  <si>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</si>
  <si>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</si>
  <si>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</si>
  <si>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</si>
  <si>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</si>
  <si>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</si>
  <si>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</si>
  <si>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</si>
  <si>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</si>
  <si>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</si>
  <si>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</si>
  <si>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</si>
  <si>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</si>
  <si>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</si>
  <si>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</si>
  <si>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</si>
  <si>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</si>
  <si>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</si>
  <si>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</si>
  <si>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</si>
  <si>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</si>
  <si>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</si>
  <si>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</si>
  <si>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</si>
  <si>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</si>
  <si>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</si>
  <si>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</si>
  <si>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</si>
  <si>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</si>
  <si>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</si>
  <si>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</si>
  <si>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</si>
  <si>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</si>
  <si>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</si>
  <si>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</si>
  <si>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</si>
  <si>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</si>
  <si>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</si>
  <si>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</si>
  <si>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</si>
  <si>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</si>
  <si>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</si>
  <si>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</si>
  <si>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</si>
  <si>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</si>
  <si>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</si>
  <si>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</si>
  <si>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</si>
  <si>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</si>
  <si>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</si>
  <si>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</si>
  <si>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</si>
  <si>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</si>
  <si>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</si>
  <si>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</si>
  <si>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</si>
  <si>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</si>
  <si>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</si>
  <si>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</si>
  <si>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</si>
  <si>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</si>
  <si>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</si>
  <si>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</si>
  <si>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</si>
  <si>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</si>
  <si>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</si>
  <si>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</si>
  <si>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</si>
  <si>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</si>
  <si>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</si>
  <si>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</si>
  <si>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</si>
  <si>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</si>
  <si>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</si>
  <si>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</si>
  <si>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</si>
  <si>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</si>
  <si>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</si>
  <si>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</si>
  <si>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</si>
  <si>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</si>
  <si>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</si>
  <si>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</si>
  <si>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</si>
  <si>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</si>
  <si>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</si>
  <si>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</si>
  <si>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</si>
  <si>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</si>
  <si>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</si>
  <si>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</si>
  <si>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</si>
  <si>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</si>
  <si>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</si>
  <si>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</si>
  <si>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</si>
  <si>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</si>
  <si>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</si>
  <si>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</si>
  <si>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</si>
  <si>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</si>
  <si>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</si>
  <si>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</si>
  <si>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</si>
  <si>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</si>
  <si>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</si>
  <si>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</si>
  <si>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</si>
  <si>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CASA DE LA CULTURA  DE CORONEO, GTO. 2024</t>
  </si>
  <si>
    <t>DEL 01 DE ENERO DEL 2024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</si>
</sst>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6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4" fontId="5" fillId="0" borderId="0" xfId="10" applyNumberFormat="1" applyFont="1"/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B41" sqref="B41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3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2" t="s">
        <v>55</v>
      </c>
      <c r="B45" s="152"/>
      <c r="C45" s="144"/>
      <c r="D45" s="144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A2" sqref="A2:C2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3" t="str">
        <f>ESF!A1</f>
        <v>CASA DE LA CULTURA  DE CORONEO, GTO. 2024</v>
      </c>
      <c r="B1" s="153"/>
      <c r="C1" s="153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3" t="s">
        <v>189</v>
      </c>
      <c r="B2" s="153"/>
      <c r="C2" s="153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3" t="str">
        <f>ESF!A3</f>
        <v>DEL 01 DE ENERO DEL 2024 AL 30 DE SEPTIEMBRE DEL 2024</v>
      </c>
      <c r="B3" s="153"/>
      <c r="C3" s="153"/>
      <c r="D3" s="128" t="s">
        <v>3</v>
      </c>
      <c r="E3" s="20">
        <f>'Notas a los Edos Financieros'!D3</f>
        <v>3</v>
      </c>
    </row>
    <row r="4" spans="1:7" s="12" customFormat="1" ht="11.25" customHeight="1" x14ac:dyDescent="0.25">
      <c r="A4" s="153" t="s">
        <v>4</v>
      </c>
      <c r="B4" s="153"/>
      <c r="C4" s="153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1771837.63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2416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0</v>
      </c>
      <c r="D11" s="126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6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0</v>
      </c>
      <c r="D13" s="126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0</v>
      </c>
      <c r="D18" s="126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 t="str">
        <f t="shared" si="0"/>
        <v/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0</v>
      </c>
      <c r="D27" s="126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6" t="str">
        <f>IFERROR(C28/$C$27,"")</f>
        <v/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 t="str">
        <f>IFERROR(C29/$C$27,"")</f>
        <v/>
      </c>
      <c r="E29" s="41"/>
    </row>
    <row r="30" spans="1:5" x14ac:dyDescent="0.2">
      <c r="A30" s="119">
        <v>4140</v>
      </c>
      <c r="B30" s="120" t="s">
        <v>209</v>
      </c>
      <c r="C30" s="118">
        <v>0</v>
      </c>
      <c r="D30" s="126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 t="str">
        <f t="shared" si="2"/>
        <v/>
      </c>
      <c r="E31" s="41"/>
    </row>
    <row r="32" spans="1:5" x14ac:dyDescent="0.2">
      <c r="A32" s="42">
        <v>4143</v>
      </c>
      <c r="B32" s="43" t="s">
        <v>211</v>
      </c>
      <c r="C32" s="46">
        <v>0</v>
      </c>
      <c r="D32" s="126" t="str">
        <f t="shared" si="2"/>
        <v/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 t="str">
        <f t="shared" si="2"/>
        <v/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 t="str">
        <f t="shared" si="2"/>
        <v/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 t="str">
        <f t="shared" si="2"/>
        <v/>
      </c>
      <c r="E35" s="41"/>
    </row>
    <row r="36" spans="1:5" x14ac:dyDescent="0.2">
      <c r="A36" s="119">
        <v>4150</v>
      </c>
      <c r="B36" s="120" t="s">
        <v>215</v>
      </c>
      <c r="C36" s="118">
        <v>0</v>
      </c>
      <c r="D36" s="126" t="str">
        <f>IFERROR(C36/$C$36,"")</f>
        <v/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6" t="str">
        <f>IFERROR(C37/$C$36,"")</f>
        <v/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 t="str">
        <f>IFERROR(C38/$C$36,"")</f>
        <v/>
      </c>
      <c r="E38" s="41"/>
    </row>
    <row r="39" spans="1:5" x14ac:dyDescent="0.2">
      <c r="A39" s="119">
        <v>4160</v>
      </c>
      <c r="B39" s="120" t="s">
        <v>217</v>
      </c>
      <c r="C39" s="118">
        <v>0</v>
      </c>
      <c r="D39" s="126" t="str">
        <f t="shared" ref="D39:D47" si="3">IFERROR(C39/$C$39,"")</f>
        <v/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 t="str">
        <f t="shared" si="3"/>
        <v/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6" t="str">
        <f t="shared" si="3"/>
        <v/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 t="str">
        <f t="shared" si="3"/>
        <v/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 t="str">
        <f t="shared" si="3"/>
        <v/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 t="str">
        <f t="shared" si="3"/>
        <v/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 t="str">
        <f t="shared" si="3"/>
        <v/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 t="str">
        <f t="shared" si="3"/>
        <v/>
      </c>
      <c r="E46" s="41"/>
    </row>
    <row r="47" spans="1:5" x14ac:dyDescent="0.2">
      <c r="A47" s="42">
        <v>4169</v>
      </c>
      <c r="B47" s="43" t="s">
        <v>225</v>
      </c>
      <c r="C47" s="46">
        <v>0</v>
      </c>
      <c r="D47" s="126" t="str">
        <f t="shared" si="3"/>
        <v/>
      </c>
      <c r="E47" s="41"/>
    </row>
    <row r="48" spans="1:5" x14ac:dyDescent="0.2">
      <c r="A48" s="119">
        <v>4170</v>
      </c>
      <c r="B48" s="120" t="s">
        <v>531</v>
      </c>
      <c r="C48" s="118">
        <v>2416</v>
      </c>
      <c r="D48" s="126">
        <f>IFERROR(C48/$C$48,"")</f>
        <v>1</v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>
        <f t="shared" ref="D49:D56" si="4">IFERROR(C49/$C$48,"")</f>
        <v>0</v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>
        <f t="shared" si="4"/>
        <v>0</v>
      </c>
      <c r="E50" s="41"/>
    </row>
    <row r="51" spans="1:5" ht="22.5" x14ac:dyDescent="0.2">
      <c r="A51" s="42">
        <v>4173</v>
      </c>
      <c r="B51" s="44" t="s">
        <v>228</v>
      </c>
      <c r="C51" s="46">
        <v>2416</v>
      </c>
      <c r="D51" s="126">
        <f t="shared" si="4"/>
        <v>1</v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>
        <f t="shared" si="4"/>
        <v>0</v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>
        <f t="shared" si="4"/>
        <v>0</v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>
        <f t="shared" si="4"/>
        <v>0</v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>
        <f t="shared" si="4"/>
        <v>0</v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>
        <f t="shared" si="4"/>
        <v>0</v>
      </c>
      <c r="E56" s="41"/>
    </row>
    <row r="57" spans="1:5" ht="33.75" x14ac:dyDescent="0.2">
      <c r="A57" s="119">
        <v>4200</v>
      </c>
      <c r="B57" s="123" t="s">
        <v>234</v>
      </c>
      <c r="C57" s="118">
        <v>1769421.63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234680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0</v>
      </c>
      <c r="D59" s="126">
        <f t="shared" si="5"/>
        <v>0</v>
      </c>
      <c r="E59" s="41"/>
    </row>
    <row r="60" spans="1:5" x14ac:dyDescent="0.2">
      <c r="A60" s="42">
        <v>4212</v>
      </c>
      <c r="B60" s="43" t="s">
        <v>237</v>
      </c>
      <c r="C60" s="46">
        <v>0</v>
      </c>
      <c r="D60" s="126">
        <f t="shared" si="5"/>
        <v>0</v>
      </c>
      <c r="E60" s="41"/>
    </row>
    <row r="61" spans="1:5" x14ac:dyDescent="0.2">
      <c r="A61" s="42">
        <v>4213</v>
      </c>
      <c r="B61" s="43" t="s">
        <v>238</v>
      </c>
      <c r="C61" s="46">
        <v>234680</v>
      </c>
      <c r="D61" s="126">
        <f t="shared" si="5"/>
        <v>1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1534741.63</v>
      </c>
      <c r="D64" s="126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1534741.63</v>
      </c>
      <c r="D65" s="126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>
        <f>IFERROR(C68/$C$64,"")</f>
        <v>0</v>
      </c>
      <c r="E68" s="41"/>
    </row>
    <row r="69" spans="1:5" x14ac:dyDescent="0.2">
      <c r="A69" s="117">
        <v>4300</v>
      </c>
      <c r="B69" s="121" t="s">
        <v>39</v>
      </c>
      <c r="C69" s="118">
        <v>0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1634403.49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1634189.26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1126208.43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967363.63</v>
      </c>
      <c r="D97" s="126">
        <f t="shared" ref="D97:D102" si="8">IFERROR(C97/$C$96,"")</f>
        <v>0.8589561259100148</v>
      </c>
      <c r="E97" s="43"/>
    </row>
    <row r="98" spans="1:5" x14ac:dyDescent="0.2">
      <c r="A98" s="45">
        <v>5112</v>
      </c>
      <c r="B98" s="43" t="s">
        <v>268</v>
      </c>
      <c r="C98" s="46">
        <v>147325</v>
      </c>
      <c r="D98" s="126">
        <f t="shared" si="8"/>
        <v>0.13081503927297011</v>
      </c>
      <c r="E98" s="43"/>
    </row>
    <row r="99" spans="1:5" x14ac:dyDescent="0.2">
      <c r="A99" s="45">
        <v>5113</v>
      </c>
      <c r="B99" s="43" t="s">
        <v>269</v>
      </c>
      <c r="C99" s="46">
        <v>11519.8</v>
      </c>
      <c r="D99" s="126">
        <f t="shared" si="8"/>
        <v>1.0228834817015177E-2</v>
      </c>
      <c r="E99" s="43"/>
    </row>
    <row r="100" spans="1:5" x14ac:dyDescent="0.2">
      <c r="A100" s="45">
        <v>5114</v>
      </c>
      <c r="B100" s="43" t="s">
        <v>270</v>
      </c>
      <c r="C100" s="46">
        <v>0</v>
      </c>
      <c r="D100" s="126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0</v>
      </c>
      <c r="D101" s="126">
        <f t="shared" si="8"/>
        <v>0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263172.15999999997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42793.35</v>
      </c>
      <c r="D104" s="126">
        <f t="shared" ref="D104:D112" si="9">IFERROR(C104/$C$103,"")</f>
        <v>0.16260591545853484</v>
      </c>
      <c r="E104" s="43"/>
    </row>
    <row r="105" spans="1:5" x14ac:dyDescent="0.2">
      <c r="A105" s="45">
        <v>5122</v>
      </c>
      <c r="B105" s="43" t="s">
        <v>275</v>
      </c>
      <c r="C105" s="46">
        <v>43678.16</v>
      </c>
      <c r="D105" s="126">
        <f t="shared" si="9"/>
        <v>0.16596801120604857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0</v>
      </c>
      <c r="D107" s="126">
        <f t="shared" si="9"/>
        <v>0</v>
      </c>
      <c r="E107" s="43"/>
    </row>
    <row r="108" spans="1:5" x14ac:dyDescent="0.2">
      <c r="A108" s="45">
        <v>5125</v>
      </c>
      <c r="B108" s="43" t="s">
        <v>278</v>
      </c>
      <c r="C108" s="46">
        <v>0</v>
      </c>
      <c r="D108" s="126">
        <f t="shared" si="9"/>
        <v>0</v>
      </c>
      <c r="E108" s="43"/>
    </row>
    <row r="109" spans="1:5" x14ac:dyDescent="0.2">
      <c r="A109" s="45">
        <v>5126</v>
      </c>
      <c r="B109" s="43" t="s">
        <v>279</v>
      </c>
      <c r="C109" s="46">
        <v>97700.65</v>
      </c>
      <c r="D109" s="126">
        <f t="shared" si="9"/>
        <v>0.37124234569492459</v>
      </c>
      <c r="E109" s="43"/>
    </row>
    <row r="110" spans="1:5" x14ac:dyDescent="0.2">
      <c r="A110" s="45">
        <v>5127</v>
      </c>
      <c r="B110" s="43" t="s">
        <v>280</v>
      </c>
      <c r="C110" s="46">
        <v>79000</v>
      </c>
      <c r="D110" s="126">
        <f t="shared" si="9"/>
        <v>0.30018372764049212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6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0</v>
      </c>
      <c r="D112" s="126">
        <f t="shared" si="9"/>
        <v>0</v>
      </c>
      <c r="E112" s="43"/>
    </row>
    <row r="113" spans="1:5" x14ac:dyDescent="0.2">
      <c r="A113" s="117">
        <v>5130</v>
      </c>
      <c r="B113" s="120" t="s">
        <v>283</v>
      </c>
      <c r="C113" s="118">
        <v>244808.67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18424</v>
      </c>
      <c r="D114" s="126">
        <f t="shared" ref="D114:D122" si="10">IFERROR(C114/$C$113,"")</f>
        <v>7.5258772493637577E-2</v>
      </c>
      <c r="E114" s="43"/>
    </row>
    <row r="115" spans="1:5" x14ac:dyDescent="0.2">
      <c r="A115" s="45">
        <v>5132</v>
      </c>
      <c r="B115" s="43" t="s">
        <v>285</v>
      </c>
      <c r="C115" s="46">
        <v>0</v>
      </c>
      <c r="D115" s="126">
        <f t="shared" si="10"/>
        <v>0</v>
      </c>
      <c r="E115" s="43"/>
    </row>
    <row r="116" spans="1:5" x14ac:dyDescent="0.2">
      <c r="A116" s="45">
        <v>5133</v>
      </c>
      <c r="B116" s="43" t="s">
        <v>286</v>
      </c>
      <c r="C116" s="46">
        <v>55013.67</v>
      </c>
      <c r="D116" s="126">
        <f t="shared" si="10"/>
        <v>0.22472108524587792</v>
      </c>
      <c r="E116" s="43"/>
    </row>
    <row r="117" spans="1:5" x14ac:dyDescent="0.2">
      <c r="A117" s="45">
        <v>5134</v>
      </c>
      <c r="B117" s="43" t="s">
        <v>287</v>
      </c>
      <c r="C117" s="46">
        <v>23711.11</v>
      </c>
      <c r="D117" s="126">
        <f t="shared" si="10"/>
        <v>9.6855679171820183E-2</v>
      </c>
      <c r="E117" s="43"/>
    </row>
    <row r="118" spans="1:5" x14ac:dyDescent="0.2">
      <c r="A118" s="45">
        <v>5135</v>
      </c>
      <c r="B118" s="43" t="s">
        <v>288</v>
      </c>
      <c r="C118" s="46">
        <v>9733.2900000000009</v>
      </c>
      <c r="D118" s="126">
        <f t="shared" si="10"/>
        <v>3.9758763445755414E-2</v>
      </c>
      <c r="E118" s="43"/>
    </row>
    <row r="119" spans="1:5" x14ac:dyDescent="0.2">
      <c r="A119" s="45">
        <v>5136</v>
      </c>
      <c r="B119" s="43" t="s">
        <v>289</v>
      </c>
      <c r="C119" s="46">
        <v>0</v>
      </c>
      <c r="D119" s="126">
        <f t="shared" si="10"/>
        <v>0</v>
      </c>
      <c r="E119" s="43"/>
    </row>
    <row r="120" spans="1:5" x14ac:dyDescent="0.2">
      <c r="A120" s="45">
        <v>5137</v>
      </c>
      <c r="B120" s="43" t="s">
        <v>290</v>
      </c>
      <c r="C120" s="46">
        <v>3540.39</v>
      </c>
      <c r="D120" s="126">
        <f t="shared" si="10"/>
        <v>1.4461865259919103E-2</v>
      </c>
      <c r="E120" s="43"/>
    </row>
    <row r="121" spans="1:5" x14ac:dyDescent="0.2">
      <c r="A121" s="45">
        <v>5138</v>
      </c>
      <c r="B121" s="43" t="s">
        <v>291</v>
      </c>
      <c r="C121" s="46">
        <v>102000.21</v>
      </c>
      <c r="D121" s="126">
        <f t="shared" si="10"/>
        <v>0.41665276805760187</v>
      </c>
      <c r="E121" s="43"/>
    </row>
    <row r="122" spans="1:5" x14ac:dyDescent="0.2">
      <c r="A122" s="45">
        <v>5139</v>
      </c>
      <c r="B122" s="43" t="s">
        <v>292</v>
      </c>
      <c r="C122" s="46">
        <v>32386</v>
      </c>
      <c r="D122" s="126">
        <f t="shared" si="10"/>
        <v>0.1322910663253879</v>
      </c>
      <c r="E122" s="43"/>
    </row>
    <row r="123" spans="1:5" x14ac:dyDescent="0.2">
      <c r="A123" s="117">
        <v>5200</v>
      </c>
      <c r="B123" s="121" t="s">
        <v>293</v>
      </c>
      <c r="C123" s="118">
        <v>0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0</v>
      </c>
      <c r="D127" s="126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 t="str">
        <f>IFERROR(C129/$C$127,"")</f>
        <v/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0</v>
      </c>
      <c r="D133" s="126" t="str">
        <f>IFERROR(C133/$C$133,"")</f>
        <v/>
      </c>
      <c r="E133" s="43"/>
    </row>
    <row r="134" spans="1:5" x14ac:dyDescent="0.2">
      <c r="A134" s="45">
        <v>5241</v>
      </c>
      <c r="B134" s="43" t="s">
        <v>303</v>
      </c>
      <c r="C134" s="46">
        <v>0</v>
      </c>
      <c r="D134" s="126" t="str">
        <f>IFERROR(C134/$C$133,"")</f>
        <v/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6" t="str">
        <f>IFERROR(C135/$C$133,"")</f>
        <v/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6" t="str">
        <f>IFERROR(C136/$C$133,"")</f>
        <v/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 t="str">
        <f>IFERROR(C137/$C$133,"")</f>
        <v/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0</v>
      </c>
      <c r="D163" s="126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6" t="str">
        <f>IFERROR(C165/$C$163,"")</f>
        <v/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214.23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0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0</v>
      </c>
      <c r="D211" s="126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6" t="str">
        <f>IFERROR(C212/$C$211,"")</f>
        <v/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" right="0.7" top="0.75" bottom="0.75" header="0.3" footer="0.3"/>
  <pageSetup scale="6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topLeftCell="A41" workbookViewId="3">
      <selection activeCell="B74" sqref="B74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4" t="str">
        <f>'Notas a los Edos Financieros'!A1</f>
        <v>CASA DE LA CULTURA  DE CORONEO, GTO. 2024</v>
      </c>
      <c r="B1" s="155"/>
      <c r="C1" s="155"/>
      <c r="D1" s="155"/>
      <c r="E1" s="155"/>
      <c r="F1" s="155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4" t="s">
        <v>56</v>
      </c>
      <c r="B2" s="155"/>
      <c r="C2" s="155"/>
      <c r="D2" s="155"/>
      <c r="E2" s="155"/>
      <c r="F2" s="155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4" t="str">
        <f>'Notas a los Edos Financieros'!A3</f>
        <v>DEL 01 DE ENERO DEL 2024 AL 30 DE SEPTIEMBRE DEL 2024</v>
      </c>
      <c r="B3" s="155"/>
      <c r="C3" s="155"/>
      <c r="D3" s="155"/>
      <c r="E3" s="155"/>
      <c r="F3" s="155"/>
      <c r="G3" s="11" t="s">
        <v>3</v>
      </c>
      <c r="H3" s="20">
        <f>'Notas a los Edos Financieros'!D3</f>
        <v>3</v>
      </c>
    </row>
    <row r="4" spans="1:8" s="12" customFormat="1" ht="11.25" customHeight="1" x14ac:dyDescent="0.25">
      <c r="A4" s="153" t="s">
        <v>4</v>
      </c>
      <c r="B4" s="153"/>
      <c r="C4" s="153"/>
      <c r="D4" s="153"/>
      <c r="E4" s="153"/>
      <c r="F4" s="153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55709.2</v>
      </c>
      <c r="D20" s="19">
        <v>55709.2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5916</v>
      </c>
    </row>
    <row r="42" spans="1:8" x14ac:dyDescent="0.2">
      <c r="A42" s="17">
        <v>1151</v>
      </c>
      <c r="B42" s="15" t="s">
        <v>99</v>
      </c>
      <c r="C42" s="19">
        <v>5916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0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1355560.52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133209.76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1107222.33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0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0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63408.43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51720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0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0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0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0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21953.51</v>
      </c>
      <c r="D110" s="19">
        <v>21953.51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21953.51</v>
      </c>
      <c r="D117" s="19">
        <v>21953.51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37881.64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37881.64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C28" sqref="C28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6" t="str">
        <f>ESF!A1</f>
        <v>CASA DE LA CULTURA  DE CORONEO, GTO. 2024</v>
      </c>
      <c r="B1" s="156"/>
      <c r="C1" s="156"/>
      <c r="D1" s="22" t="s">
        <v>0</v>
      </c>
      <c r="E1" s="23">
        <f>'Notas a los Edos Financieros'!D1</f>
        <v>2024</v>
      </c>
    </row>
    <row r="2" spans="1:5" ht="11.25" customHeight="1" x14ac:dyDescent="0.2">
      <c r="A2" s="156" t="s">
        <v>376</v>
      </c>
      <c r="B2" s="156"/>
      <c r="C2" s="156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6" t="str">
        <f>ESF!A3</f>
        <v>DEL 01 DE ENERO DEL 2024 AL 30 DE SEPTIEMBRE DEL 2024</v>
      </c>
      <c r="B3" s="156"/>
      <c r="C3" s="156"/>
      <c r="D3" s="22" t="s">
        <v>3</v>
      </c>
      <c r="E3" s="23">
        <f>'Notas a los Edos Financieros'!D3</f>
        <v>3</v>
      </c>
    </row>
    <row r="4" spans="1:5" ht="11.25" customHeight="1" x14ac:dyDescent="0.2">
      <c r="A4" s="156" t="s">
        <v>4</v>
      </c>
      <c r="B4" s="156"/>
      <c r="C4" s="156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562072.71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133914.76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137434.14000000001</v>
      </c>
    </row>
    <row r="16" spans="1:5" x14ac:dyDescent="0.2">
      <c r="A16" s="28">
        <v>3220</v>
      </c>
      <c r="B16" s="24" t="s">
        <v>383</v>
      </c>
      <c r="C16" s="29">
        <v>223871.76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0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zoomScaleNormal="100" workbookViewId="3">
      <selection activeCell="D2" sqref="D2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6" t="str">
        <f>ESF!A1</f>
        <v>CASA DE LA CULTURA  DE CORONEO, GTO. 2024</v>
      </c>
      <c r="B1" s="156"/>
      <c r="C1" s="156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6" t="s">
        <v>396</v>
      </c>
      <c r="B2" s="156"/>
      <c r="C2" s="156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6" t="str">
        <f>ESF!A3</f>
        <v>DEL 01 DE ENERO DEL 2024 AL 30 DE SEPTIEMBRE DEL 2024</v>
      </c>
      <c r="B3" s="156"/>
      <c r="C3" s="156"/>
      <c r="D3" s="22" t="s">
        <v>3</v>
      </c>
      <c r="E3" s="23">
        <f>'Notas a los Edos Financieros'!D3</f>
        <v>3</v>
      </c>
    </row>
    <row r="4" spans="1:5" s="30" customFormat="1" ht="11.25" customHeight="1" x14ac:dyDescent="0.25">
      <c r="A4" s="156" t="s">
        <v>4</v>
      </c>
      <c r="B4" s="156"/>
      <c r="C4" s="156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8890.59</v>
      </c>
      <c r="D9" s="29">
        <v>9086.57</v>
      </c>
    </row>
    <row r="10" spans="1:5" x14ac:dyDescent="0.2">
      <c r="A10" s="28">
        <v>1112</v>
      </c>
      <c r="B10" s="24" t="s">
        <v>398</v>
      </c>
      <c r="C10" s="29">
        <v>0</v>
      </c>
      <c r="D10" s="29">
        <v>0</v>
      </c>
    </row>
    <row r="11" spans="1:5" x14ac:dyDescent="0.2">
      <c r="A11" s="28">
        <v>1113</v>
      </c>
      <c r="B11" s="24" t="s">
        <v>399</v>
      </c>
      <c r="C11" s="29">
        <v>64101.599999999999</v>
      </c>
      <c r="D11" s="29">
        <v>3200.25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72992.19</v>
      </c>
      <c r="D16" s="89">
        <f>SUM(D9:D15)</f>
        <v>12286.82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0</v>
      </c>
      <c r="D21" s="89">
        <f>SUM(D22:D28)</f>
        <v>0</v>
      </c>
    </row>
    <row r="22" spans="1:4" x14ac:dyDescent="0.2">
      <c r="A22" s="28">
        <v>1231</v>
      </c>
      <c r="B22" s="24" t="s">
        <v>110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1355560.52</v>
      </c>
      <c r="D29" s="89">
        <f>SUM(D30:D37)</f>
        <v>47316</v>
      </c>
    </row>
    <row r="30" spans="1:4" x14ac:dyDescent="0.2">
      <c r="A30" s="28">
        <v>1241</v>
      </c>
      <c r="B30" s="24" t="s">
        <v>118</v>
      </c>
      <c r="C30" s="29">
        <v>133209.76</v>
      </c>
      <c r="D30" s="29">
        <v>2731.01</v>
      </c>
    </row>
    <row r="31" spans="1:4" x14ac:dyDescent="0.2">
      <c r="A31" s="28">
        <v>1242</v>
      </c>
      <c r="B31" s="24" t="s">
        <v>119</v>
      </c>
      <c r="C31" s="29">
        <v>1107222.33</v>
      </c>
      <c r="D31" s="29">
        <v>44584.99</v>
      </c>
    </row>
    <row r="32" spans="1:4" x14ac:dyDescent="0.2">
      <c r="A32" s="28">
        <v>1243</v>
      </c>
      <c r="B32" s="24" t="s">
        <v>120</v>
      </c>
      <c r="C32" s="29">
        <v>0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0</v>
      </c>
      <c r="D33" s="29">
        <v>0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63408.43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51720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0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0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0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1355560.52</v>
      </c>
      <c r="D44" s="89">
        <f>D21+D29+D38</f>
        <v>47316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137434.14000000001</v>
      </c>
      <c r="D48" s="89">
        <v>147849.03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214.23</v>
      </c>
      <c r="D82" s="29">
        <v>214.23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0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137434.14000000001</v>
      </c>
      <c r="D136" s="89">
        <f>D48+D49-D101</f>
        <v>147849.03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C22" sqref="C22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7" t="str">
        <f>ESF!A1</f>
        <v>CASA DE LA CULTURA  DE CORONEO, GTO. 2024</v>
      </c>
      <c r="B1" s="158"/>
      <c r="C1" s="159"/>
    </row>
    <row r="2" spans="1:5" s="31" customFormat="1" ht="11.25" customHeight="1" x14ac:dyDescent="0.25">
      <c r="A2" s="160" t="s">
        <v>430</v>
      </c>
      <c r="B2" s="161"/>
      <c r="C2" s="162"/>
    </row>
    <row r="3" spans="1:5" s="31" customFormat="1" ht="11.25" customHeight="1" x14ac:dyDescent="0.25">
      <c r="A3" s="160" t="str">
        <f>ESF!A3</f>
        <v>DEL 01 DE ENERO DEL 2024 AL 30 DE SEPTIEMBRE DEL 2024</v>
      </c>
      <c r="B3" s="161"/>
      <c r="C3" s="162"/>
    </row>
    <row r="4" spans="1:5" s="31" customFormat="1" x14ac:dyDescent="0.25">
      <c r="A4" s="163" t="s">
        <v>431</v>
      </c>
      <c r="B4" s="164"/>
      <c r="C4" s="165"/>
    </row>
    <row r="5" spans="1:5" s="33" customFormat="1" x14ac:dyDescent="0.2">
      <c r="A5" s="166" t="s">
        <v>479</v>
      </c>
      <c r="B5" s="166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1561237.63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v>1561237.63</v>
      </c>
    </row>
    <row r="23" spans="1:3" x14ac:dyDescent="0.2">
      <c r="B23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42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  <sheetView tabSelected="1" workbookViewId="3">
      <selection activeCell="F22" sqref="F22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7" t="str">
        <f>ESF!A1</f>
        <v>CASA DE LA CULTURA  DE CORONEO, GTO. 2024</v>
      </c>
      <c r="B1" s="168"/>
      <c r="C1" s="169"/>
    </row>
    <row r="2" spans="1:5" s="34" customFormat="1" ht="11.25" customHeight="1" x14ac:dyDescent="0.25">
      <c r="A2" s="170" t="s">
        <v>445</v>
      </c>
      <c r="B2" s="171"/>
      <c r="C2" s="172"/>
    </row>
    <row r="3" spans="1:5" s="34" customFormat="1" ht="11.25" customHeight="1" x14ac:dyDescent="0.25">
      <c r="A3" s="170" t="str">
        <f>ESF!A3</f>
        <v>DEL 01 DE ENERO DEL 2024 AL 30 DE SEPTIEMBRE DEL 2024</v>
      </c>
      <c r="B3" s="171"/>
      <c r="C3" s="172"/>
    </row>
    <row r="4" spans="1:5" x14ac:dyDescent="0.2">
      <c r="A4" s="163" t="s">
        <v>431</v>
      </c>
      <c r="B4" s="164"/>
      <c r="C4" s="165"/>
    </row>
    <row r="5" spans="1:5" ht="11.25" customHeight="1" x14ac:dyDescent="0.2">
      <c r="A5" s="166" t="s">
        <v>479</v>
      </c>
      <c r="B5" s="166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1710338.31</v>
      </c>
      <c r="D6" s="151"/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23916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17731.009999999998</v>
      </c>
      <c r="E11" s="148"/>
    </row>
    <row r="12" spans="1:5" x14ac:dyDescent="0.2">
      <c r="A12" s="87">
        <v>2.4</v>
      </c>
      <c r="B12" s="69" t="s">
        <v>119</v>
      </c>
      <c r="C12" s="80">
        <v>5504.99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0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0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0</v>
      </c>
      <c r="E18" s="148"/>
    </row>
    <row r="19" spans="1:5" x14ac:dyDescent="0.2">
      <c r="A19" s="87" t="s">
        <v>450</v>
      </c>
      <c r="B19" s="69" t="s">
        <v>129</v>
      </c>
      <c r="C19" s="80">
        <v>0</v>
      </c>
      <c r="E19" s="148"/>
    </row>
    <row r="20" spans="1:5" x14ac:dyDescent="0.2">
      <c r="A20" s="87" t="s">
        <v>451</v>
      </c>
      <c r="B20" s="69" t="s">
        <v>452</v>
      </c>
      <c r="C20" s="80">
        <v>0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680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0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214.23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214.23</v>
      </c>
      <c r="E35" s="148"/>
    </row>
    <row r="36" spans="1:5" x14ac:dyDescent="0.2">
      <c r="A36" s="87" t="s">
        <v>563</v>
      </c>
      <c r="B36" s="69" t="s">
        <v>374</v>
      </c>
      <c r="C36" s="80">
        <v>0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1686636.54</v>
      </c>
      <c r="E40" s="151"/>
    </row>
    <row r="42" spans="1:5" x14ac:dyDescent="0.2">
      <c r="B42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J59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opLeftCell="A34" workbookViewId="3">
      <selection activeCell="C41" sqref="C41:C45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6" t="str">
        <f>'Notas a los Edos Financieros'!A1</f>
        <v>CASA DE LA CULTURA  DE CORONEO, GTO. 2024</v>
      </c>
      <c r="B1" s="175"/>
      <c r="C1" s="175"/>
      <c r="D1" s="175"/>
      <c r="E1" s="175"/>
      <c r="F1" s="175"/>
      <c r="G1" s="22" t="s">
        <v>0</v>
      </c>
      <c r="H1" s="23">
        <f>'Notas a los Edos Financieros'!D1</f>
        <v>2024</v>
      </c>
    </row>
    <row r="2" spans="1:10" ht="11.25" customHeight="1" x14ac:dyDescent="0.2">
      <c r="A2" s="156" t="s">
        <v>478</v>
      </c>
      <c r="B2" s="175"/>
      <c r="C2" s="175"/>
      <c r="D2" s="175"/>
      <c r="E2" s="175"/>
      <c r="F2" s="175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6" t="str">
        <f>'Notas a los Edos Financieros'!A3</f>
        <v>DEL 01 DE ENERO DEL 2024 AL 30 DE SEPTIEMBRE DEL 2024</v>
      </c>
      <c r="B3" s="175"/>
      <c r="C3" s="175"/>
      <c r="D3" s="175"/>
      <c r="E3" s="175"/>
      <c r="F3" s="175"/>
      <c r="G3" s="22" t="s">
        <v>3</v>
      </c>
      <c r="H3" s="23">
        <f>'Notas a los Edos Financieros'!D3</f>
        <v>3</v>
      </c>
    </row>
    <row r="4" spans="1:10" ht="11.25" customHeight="1" x14ac:dyDescent="0.2">
      <c r="A4" s="156" t="s">
        <v>4</v>
      </c>
      <c r="B4" s="156"/>
      <c r="C4" s="156"/>
      <c r="D4" s="156"/>
      <c r="E4" s="156"/>
      <c r="F4" s="156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3" t="s">
        <v>547</v>
      </c>
      <c r="C39" s="174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2440870.42</v>
      </c>
    </row>
    <row r="42" spans="1:6" x14ac:dyDescent="0.2">
      <c r="A42" s="24">
        <v>8120</v>
      </c>
      <c r="B42" s="136" t="s">
        <v>515</v>
      </c>
      <c r="C42" s="149">
        <v>773032.79</v>
      </c>
    </row>
    <row r="43" spans="1:6" x14ac:dyDescent="0.2">
      <c r="A43" s="24">
        <v>8130</v>
      </c>
      <c r="B43" s="136" t="s">
        <v>516</v>
      </c>
      <c r="C43" s="149">
        <v>79000</v>
      </c>
    </row>
    <row r="44" spans="1:6" x14ac:dyDescent="0.2">
      <c r="A44" s="24">
        <v>8140</v>
      </c>
      <c r="B44" s="136" t="s">
        <v>517</v>
      </c>
      <c r="C44" s="149">
        <v>0</v>
      </c>
    </row>
    <row r="45" spans="1:6" ht="12" thickBot="1" x14ac:dyDescent="0.25">
      <c r="A45" s="24">
        <v>8150</v>
      </c>
      <c r="B45" s="137" t="s">
        <v>518</v>
      </c>
      <c r="C45" s="150">
        <v>1746837.63</v>
      </c>
    </row>
    <row r="47" spans="1:6" ht="12" thickBot="1" x14ac:dyDescent="0.25"/>
    <row r="48" spans="1:6" ht="12" x14ac:dyDescent="0.2">
      <c r="B48" s="173" t="s">
        <v>548</v>
      </c>
      <c r="C48" s="174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2440870.42</v>
      </c>
    </row>
    <row r="51" spans="1:3" x14ac:dyDescent="0.2">
      <c r="A51" s="24">
        <v>8220</v>
      </c>
      <c r="B51" s="136" t="s">
        <v>520</v>
      </c>
      <c r="C51" s="138">
        <v>365343.37</v>
      </c>
    </row>
    <row r="52" spans="1:3" x14ac:dyDescent="0.2">
      <c r="A52" s="24">
        <v>8230</v>
      </c>
      <c r="B52" s="136" t="s">
        <v>521</v>
      </c>
      <c r="C52" s="138">
        <v>86000</v>
      </c>
    </row>
    <row r="53" spans="1:3" x14ac:dyDescent="0.2">
      <c r="A53" s="24">
        <v>8240</v>
      </c>
      <c r="B53" s="136" t="s">
        <v>522</v>
      </c>
      <c r="C53" s="138">
        <v>451138.74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0</v>
      </c>
    </row>
    <row r="56" spans="1:3" ht="12" thickBot="1" x14ac:dyDescent="0.25">
      <c r="A56" s="24">
        <v>8270</v>
      </c>
      <c r="B56" s="137" t="s">
        <v>525</v>
      </c>
      <c r="C56" s="139">
        <v>1710388.31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VIRGINIA RANGEL</cp:lastModifiedBy>
  <cp:revision/>
  <dcterms:created xsi:type="dcterms:W3CDTF">2012-12-11T20:36:24Z</dcterms:created>
  <dcterms:modified xsi:type="dcterms:W3CDTF">2024-10-09T18:11:34Z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