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visibility="hidden" xWindow="-105" yWindow="-105" windowWidth="16605" windowHeight="9435" firstSheet="6" activeTab="6"/>
    <workbookView visibility="hidden" xWindow="-105" yWindow="-105" windowWidth="16605" windowHeight="9435" firstSheet="7" activeTab="7"/>
    <workbookView visibility="hidden" xWindow="-105" yWindow="-105" windowWidth="16605" windowHeight="9435"/>
    <workbookView xWindow="-105" yWindow="-105" windowWidth="16605" windowHeight="9435" firstSheet="2" activeTab="5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4" l="1"/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<sst xmlns="http://schemas.openxmlformats.org/spreadsheetml/2006/main" count="829" uniqueCount="587">
  <si>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</si>
  <si>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</si>
  <si>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</si>
  <si>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</si>
  <si>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</si>
  <si>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</si>
  <si>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</si>
  <si>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</si>
  <si>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</si>
  <si>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</si>
  <si>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</si>
  <si>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</si>
  <si>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</si>
  <si>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</si>
  <si>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</si>
  <si>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</si>
  <si>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</si>
  <si>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</si>
  <si>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</si>
  <si>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</si>
  <si>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</si>
  <si>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</si>
  <si>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</si>
  <si>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</si>
  <si>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</si>
  <si>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</si>
  <si>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</si>
  <si>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</si>
  <si>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</si>
  <si>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</si>
  <si>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</si>
  <si>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</si>
  <si>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</si>
  <si>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</si>
  <si>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</si>
  <si>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</si>
  <si>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</si>
  <si>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</si>
  <si>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</si>
  <si>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</si>
  <si>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</si>
  <si>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</si>
  <si>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</si>
  <si>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</si>
  <si>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</si>
  <si>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</si>
  <si>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</si>
  <si>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</si>
  <si>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</si>
  <si>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</si>
  <si>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</si>
  <si>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</si>
  <si>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</si>
  <si>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</si>
  <si>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</si>
  <si>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</si>
  <si>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</si>
  <si>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</si>
  <si>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</si>
  <si>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</si>
  <si>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</si>
  <si>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</si>
  <si>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</si>
  <si>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</si>
  <si>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</si>
  <si>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</si>
  <si>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</si>
  <si>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</si>
  <si>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</si>
  <si>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</si>
  <si>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</si>
  <si>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</si>
  <si>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</si>
  <si>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</si>
  <si>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</si>
  <si>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</si>
  <si>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</si>
  <si>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</si>
  <si>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</si>
  <si>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</si>
  <si>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</si>
  <si>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</si>
  <si>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</si>
  <si>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</si>
  <si>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</si>
  <si>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</si>
  <si>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</si>
  <si>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</si>
  <si>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</si>
  <si>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</si>
  <si>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</si>
  <si>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</si>
  <si>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</si>
  <si>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</si>
  <si>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</si>
  <si>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</si>
  <si>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</si>
  <si>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</si>
  <si>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</si>
  <si>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</si>
  <si>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</si>
  <si>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</si>
  <si>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</si>
  <si>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</si>
  <si>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</si>
  <si>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</si>
  <si>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</si>
  <si>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</si>
  <si>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</si>
  <si>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</si>
  <si>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</si>
  <si>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</si>
  <si>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</si>
  <si>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</si>
  <si>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</si>
  <si>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</si>
  <si>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</si>
  <si>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</si>
  <si>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</si>
  <si>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</si>
  <si>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</si>
  <si>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</si>
  <si>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</si>
  <si>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</si>
  <si>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</si>
  <si>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</si>
  <si>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</si>
  <si>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</si>
  <si>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</si>
  <si>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</si>
  <si>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</si>
  <si>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</si>
  <si>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</si>
  <si>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</si>
  <si>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</si>
  <si>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</si>
  <si>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</si>
  <si>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</si>
  <si>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</si>
  <si>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</si>
  <si>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</si>
  <si>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</si>
  <si>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</si>
  <si>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</si>
  <si>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</si>
  <si>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</si>
  <si>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</si>
  <si>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</si>
  <si>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</si>
  <si>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</si>
  <si>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</si>
  <si>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</si>
  <si>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</si>
  <si>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</si>
  <si>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</si>
  <si>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</si>
  <si>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</si>
  <si>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</si>
  <si>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</si>
  <si>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</si>
  <si>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</si>
  <si>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</si>
  <si>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</si>
  <si>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</si>
  <si>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</si>
  <si>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</si>
  <si>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</si>
  <si>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</si>
  <si>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</si>
  <si>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</si>
  <si>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</si>
  <si>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</si>
  <si>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</si>
  <si>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</si>
  <si>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</si>
  <si>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</si>
  <si>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</si>
  <si>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</si>
  <si>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</si>
  <si>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</si>
  <si>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</si>
  <si>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</si>
  <si>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</si>
  <si>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</si>
  <si>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</si>
  <si>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</si>
  <si>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</si>
  <si>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</si>
  <si>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</si>
  <si>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</si>
  <si>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</si>
  <si>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</si>
  <si>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</si>
  <si>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</si>
  <si>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</si>
  <si>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</si>
  <si>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</si>
  <si>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</si>
  <si>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</si>
  <si>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</si>
  <si>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</si>
  <si>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</si>
  <si>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</si>
  <si>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</si>
  <si>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</si>
  <si>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</si>
  <si>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</si>
  <si>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</si>
  <si>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</si>
  <si>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</si>
  <si>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</si>
  <si>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</si>
  <si>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</si>
  <si>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</si>
  <si>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</si>
  <si>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</si>
  <si>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</si>
  <si>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</si>
  <si>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</si>
  <si>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</si>
  <si>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</si>
  <si>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</si>
  <si>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</si>
  <si>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</si>
  <si>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</si>
  <si>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</si>
  <si>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</si>
  <si>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</si>
  <si>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</si>
  <si>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</si>
  <si>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</si>
  <si>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</si>
  <si>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</si>
  <si>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</si>
  <si>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</si>
  <si>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</si>
  <si>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</si>
  <si>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</si>
  <si>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</si>
  <si>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</si>
  <si>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</si>
  <si>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</si>
  <si>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</si>
  <si>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</si>
  <si>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</si>
  <si>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</si>
  <si>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</si>
  <si>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</si>
  <si>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</si>
  <si>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</si>
  <si>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</si>
  <si>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</si>
  <si>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</si>
  <si>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</si>
  <si>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</si>
  <si>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</si>
  <si>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</si>
  <si>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</si>
  <si>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</si>
  <si>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</si>
  <si>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</si>
  <si>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</si>
  <si>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</si>
  <si>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</si>
  <si>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</si>
  <si>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</si>
  <si>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</si>
  <si>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</si>
  <si>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</si>
  <si>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</si>
  <si>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</si>
  <si>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</si>
  <si>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</si>
  <si>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</si>
  <si>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</si>
  <si>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</si>
  <si>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</si>
  <si>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</si>
  <si>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</si>
  <si>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</si>
  <si>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</si>
  <si>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</si>
  <si>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</si>
  <si>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</si>
  <si>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</si>
  <si>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</si>
  <si>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</si>
  <si>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</si>
  <si>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</si>
  <si>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</si>
  <si>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</si>
  <si>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</si>
  <si>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</si>
  <si>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</si>
  <si>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</si>
  <si>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</si>
  <si>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</si>
  <si>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</si>
  <si>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</si>
  <si>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</si>
  <si>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</si>
  <si>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</si>
  <si>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</si>
  <si>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</si>
  <si>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</si>
  <si>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</si>
  <si>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</si>
  <si>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</si>
  <si>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</si>
  <si>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</si>
  <si>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</si>
  <si>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</si>
  <si>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</si>
  <si>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</si>
  <si>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</si>
  <si>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</si>
  <si>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</si>
  <si>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</si>
  <si>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</si>
  <si>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</si>
  <si>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</si>
  <si>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</si>
  <si>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</si>
  <si>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</si>
  <si>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</si>
  <si>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</si>
  <si>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</si>
  <si>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</si>
  <si>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</si>
  <si>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</si>
  <si>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</si>
  <si>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</si>
  <si>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</si>
  <si>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</si>
  <si>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</si>
  <si>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</si>
  <si>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</si>
  <si>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</si>
  <si>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</si>
  <si>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</si>
  <si>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</si>
  <si>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</si>
  <si>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</si>
  <si>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</si>
  <si>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</si>
  <si>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</si>
  <si>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</si>
  <si>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</si>
  <si>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</si>
  <si>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</si>
  <si>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</si>
  <si>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</si>
  <si>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</si>
  <si>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</si>
  <si>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</si>
  <si>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</si>
  <si>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</si>
  <si>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</si>
  <si>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</si>
  <si>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</si>
  <si>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</si>
  <si>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</si>
  <si>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</si>
  <si>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</si>
  <si>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</si>
  <si>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</si>
  <si>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</si>
  <si>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</si>
  <si>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</si>
  <si>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</si>
  <si>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</si>
  <si>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</si>
  <si>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</si>
  <si>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</si>
  <si>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</si>
  <si>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</si>
  <si>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</si>
  <si>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</si>
  <si>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</si>
  <si>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</si>
  <si>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</si>
  <si>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</si>
  <si>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</si>
  <si>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</si>
  <si>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</si>
  <si>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</si>
  <si>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</si>
  <si>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</si>
  <si>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</si>
  <si>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</si>
  <si>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</si>
  <si>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</si>
  <si>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</si>
  <si>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</si>
  <si>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</si>
  <si>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</si>
  <si>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</si>
  <si>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</si>
  <si>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</si>
  <si>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</si>
  <si>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</si>
  <si>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</si>
  <si>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</si>
  <si>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</si>
  <si>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</si>
  <si>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</si>
  <si>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</si>
  <si>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</si>
  <si>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</si>
  <si>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</si>
  <si>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</si>
  <si>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</si>
  <si>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</si>
  <si>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</si>
  <si>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</si>
  <si>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</si>
  <si>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</si>
  <si>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</si>
  <si>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</si>
  <si>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</si>
  <si>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</si>
  <si>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</si>
  <si>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</si>
  <si>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</si>
  <si>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</si>
  <si>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</si>
  <si>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</si>
  <si>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</si>
  <si>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</si>
  <si>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</si>
  <si>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</si>
  <si>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</si>
  <si>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</si>
  <si>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</si>
  <si>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</si>
  <si>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</si>
  <si>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</si>
  <si>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</si>
  <si>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</si>
  <si>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</si>
  <si>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</si>
  <si>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</si>
  <si>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</si>
  <si>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</si>
  <si>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</si>
  <si>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</si>
  <si>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</si>
  <si>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</si>
  <si>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</si>
  <si>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</si>
  <si>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</si>
  <si>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</si>
  <si>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</si>
  <si>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</si>
  <si>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</si>
  <si>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</si>
  <si>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</si>
  <si>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</si>
  <si>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</si>
  <si>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</si>
  <si>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</si>
  <si>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</si>
  <si>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</si>
  <si>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</si>
  <si>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</si>
  <si>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</si>
  <si>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</si>
  <si>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</si>
  <si>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</si>
  <si>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</si>
  <si>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</si>
  <si>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</si>
  <si>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</si>
  <si>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</si>
  <si>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</si>
  <si>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</si>
  <si>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</si>
  <si>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</si>
  <si>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</si>
  <si>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</si>
  <si>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</si>
  <si>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</si>
  <si>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</si>
  <si>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</si>
  <si>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</si>
  <si>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</si>
  <si>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</si>
  <si>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</si>
  <si>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</si>
  <si>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</si>
  <si>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</si>
  <si>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</si>
  <si>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</si>
  <si>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</si>
  <si>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</si>
  <si>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</si>
  <si>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</si>
  <si>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</si>
  <si>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</si>
  <si>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</si>
  <si>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</si>
  <si>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</si>
  <si>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</si>
  <si>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</si>
  <si>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</si>
  <si>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</si>
  <si>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</si>
  <si>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</si>
  <si>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</si>
  <si>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</si>
  <si>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</si>
  <si>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</si>
  <si>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</si>
  <si>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</si>
  <si>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</si>
  <si>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</si>
  <si>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</si>
  <si>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</si>
  <si>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</si>
  <si>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</si>
  <si>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</si>
  <si>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</si>
  <si>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</si>
  <si>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</si>
  <si>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</si>
  <si>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</si>
  <si>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</si>
  <si>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</si>
  <si>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</si>
  <si>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</si>
  <si>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</si>
  <si>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</si>
  <si>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</si>
  <si>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</si>
  <si>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</si>
  <si>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</si>
  <si>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</si>
  <si>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</si>
  <si>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</si>
  <si>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</si>
  <si>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</si>
  <si>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</si>
  <si>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</si>
  <si>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</si>
  <si>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</si>
  <si>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</si>
  <si>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</si>
  <si>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</si>
  <si>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</si>
  <si>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</si>
  <si>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</si>
  <si>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</si>
  <si>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</si>
  <si>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</si>
  <si>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</si>
  <si>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</si>
  <si>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</si>
  <si>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</si>
  <si>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</si>
  <si>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</si>
  <si>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</si>
  <si>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</si>
  <si>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</si>
  <si>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</si>
  <si>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</si>
  <si>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</si>
  <si>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</si>
  <si>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</si>
  <si>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</si>
  <si>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</si>
  <si>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</si>
  <si>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</si>
  <si>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</si>
  <si>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</si>
  <si>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</si>
  <si>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</si>
  <si>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</si>
  <si>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</si>
  <si>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</si>
  <si>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</si>
  <si>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</si>
  <si>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</si>
  <si>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</si>
  <si>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</si>
  <si>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</si>
  <si>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CASA DE LA CULTURA  DE CORONEO, GTO. 2024</t>
  </si>
  <si>
    <t>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</si>
</sst>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B41" sqref="B4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4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CASA DE LA CULTURA 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31 DE DICIEMBRE DEL 2024</v>
      </c>
      <c r="B3" s="152"/>
      <c r="C3" s="152"/>
      <c r="D3" s="128" t="s">
        <v>3</v>
      </c>
      <c r="E3" s="20">
        <f>'Notas a los Edos Financieros'!D3</f>
        <v>4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2543484.84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2416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0</v>
      </c>
      <c r="D39" s="126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6" t="str">
        <f t="shared" si="3"/>
        <v/>
      </c>
      <c r="E47" s="41"/>
    </row>
    <row r="48" spans="1:5" x14ac:dyDescent="0.2">
      <c r="A48" s="119">
        <v>4170</v>
      </c>
      <c r="B48" s="120" t="s">
        <v>531</v>
      </c>
      <c r="C48" s="118">
        <v>2416</v>
      </c>
      <c r="D48" s="126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2416</v>
      </c>
      <c r="D51" s="126">
        <f t="shared" si="4"/>
        <v>1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>
        <f t="shared" si="4"/>
        <v>0</v>
      </c>
      <c r="E56" s="41"/>
    </row>
    <row r="57" spans="1:5" ht="33.75" x14ac:dyDescent="0.2">
      <c r="A57" s="119">
        <v>4200</v>
      </c>
      <c r="B57" s="123" t="s">
        <v>234</v>
      </c>
      <c r="C57" s="118">
        <v>2541068.84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281080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>
        <f t="shared" si="5"/>
        <v>0</v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>
        <f t="shared" si="5"/>
        <v>0</v>
      </c>
      <c r="E60" s="41"/>
    </row>
    <row r="61" spans="1:5" x14ac:dyDescent="0.2">
      <c r="A61" s="42">
        <v>4213</v>
      </c>
      <c r="B61" s="43" t="s">
        <v>238</v>
      </c>
      <c r="C61" s="46">
        <v>281080</v>
      </c>
      <c r="D61" s="126">
        <f t="shared" si="5"/>
        <v>1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2259988.84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2259988.84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2487643.33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2487429.1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1788785.72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1281390.3500000001</v>
      </c>
      <c r="D97" s="126">
        <f t="shared" ref="D97:D102" si="8">IFERROR(C97/$C$96,"")</f>
        <v>0.71634647776593396</v>
      </c>
      <c r="E97" s="43"/>
    </row>
    <row r="98" spans="1:5" x14ac:dyDescent="0.2">
      <c r="A98" s="45">
        <v>5112</v>
      </c>
      <c r="B98" s="43" t="s">
        <v>268</v>
      </c>
      <c r="C98" s="46">
        <v>233459.45</v>
      </c>
      <c r="D98" s="126">
        <f t="shared" si="8"/>
        <v>0.13051280954993313</v>
      </c>
      <c r="E98" s="43"/>
    </row>
    <row r="99" spans="1:5" x14ac:dyDescent="0.2">
      <c r="A99" s="45">
        <v>5113</v>
      </c>
      <c r="B99" s="43" t="s">
        <v>269</v>
      </c>
      <c r="C99" s="46">
        <v>164818.94</v>
      </c>
      <c r="D99" s="126">
        <f t="shared" si="8"/>
        <v>9.2140125089996805E-2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109116.98</v>
      </c>
      <c r="D101" s="126">
        <f t="shared" si="8"/>
        <v>6.1000587594136207E-2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305249.44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49967.95</v>
      </c>
      <c r="D104" s="126">
        <f t="shared" ref="D104:D112" si="9">IFERROR(C104/$C$103,"")</f>
        <v>0.16369546820462635</v>
      </c>
      <c r="E104" s="43"/>
    </row>
    <row r="105" spans="1:5" x14ac:dyDescent="0.2">
      <c r="A105" s="45">
        <v>5122</v>
      </c>
      <c r="B105" s="43" t="s">
        <v>275</v>
      </c>
      <c r="C105" s="46">
        <v>56580.84</v>
      </c>
      <c r="D105" s="126">
        <f t="shared" si="9"/>
        <v>0.18535935725221969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0</v>
      </c>
      <c r="D107" s="126">
        <f t="shared" si="9"/>
        <v>0</v>
      </c>
      <c r="E107" s="43"/>
    </row>
    <row r="108" spans="1:5" x14ac:dyDescent="0.2">
      <c r="A108" s="45">
        <v>5125</v>
      </c>
      <c r="B108" s="43" t="s">
        <v>278</v>
      </c>
      <c r="C108" s="46">
        <v>0</v>
      </c>
      <c r="D108" s="126">
        <f t="shared" si="9"/>
        <v>0</v>
      </c>
      <c r="E108" s="43"/>
    </row>
    <row r="109" spans="1:5" x14ac:dyDescent="0.2">
      <c r="A109" s="45">
        <v>5126</v>
      </c>
      <c r="B109" s="43" t="s">
        <v>279</v>
      </c>
      <c r="C109" s="46">
        <v>119700.65</v>
      </c>
      <c r="D109" s="126">
        <f t="shared" si="9"/>
        <v>0.39214044094560824</v>
      </c>
      <c r="E109" s="43"/>
    </row>
    <row r="110" spans="1:5" x14ac:dyDescent="0.2">
      <c r="A110" s="45">
        <v>5127</v>
      </c>
      <c r="B110" s="43" t="s">
        <v>280</v>
      </c>
      <c r="C110" s="46">
        <v>79000</v>
      </c>
      <c r="D110" s="126">
        <f t="shared" si="9"/>
        <v>0.25880473359754569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0</v>
      </c>
      <c r="D112" s="126">
        <f t="shared" si="9"/>
        <v>0</v>
      </c>
      <c r="E112" s="43"/>
    </row>
    <row r="113" spans="1:5" x14ac:dyDescent="0.2">
      <c r="A113" s="117">
        <v>5130</v>
      </c>
      <c r="B113" s="120" t="s">
        <v>283</v>
      </c>
      <c r="C113" s="118">
        <v>393389.94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30427</v>
      </c>
      <c r="D114" s="126">
        <f t="shared" ref="D114:D122" si="10">IFERROR(C114/$C$113,"")</f>
        <v>7.7345648442357223E-2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64913.67</v>
      </c>
      <c r="D116" s="126">
        <f t="shared" si="10"/>
        <v>0.16501100663631613</v>
      </c>
      <c r="E116" s="43"/>
    </row>
    <row r="117" spans="1:5" x14ac:dyDescent="0.2">
      <c r="A117" s="45">
        <v>5134</v>
      </c>
      <c r="B117" s="43" t="s">
        <v>287</v>
      </c>
      <c r="C117" s="46">
        <v>26912.02</v>
      </c>
      <c r="D117" s="126">
        <f t="shared" si="10"/>
        <v>6.8410544509602864E-2</v>
      </c>
      <c r="E117" s="43"/>
    </row>
    <row r="118" spans="1:5" x14ac:dyDescent="0.2">
      <c r="A118" s="45">
        <v>5135</v>
      </c>
      <c r="B118" s="43" t="s">
        <v>288</v>
      </c>
      <c r="C118" s="46">
        <v>11636.6</v>
      </c>
      <c r="D118" s="126">
        <f t="shared" si="10"/>
        <v>2.9580319212026623E-2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6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3540.39</v>
      </c>
      <c r="D120" s="126">
        <f t="shared" si="10"/>
        <v>8.9996963318380741E-3</v>
      </c>
      <c r="E120" s="43"/>
    </row>
    <row r="121" spans="1:5" x14ac:dyDescent="0.2">
      <c r="A121" s="45">
        <v>5138</v>
      </c>
      <c r="B121" s="43" t="s">
        <v>291</v>
      </c>
      <c r="C121" s="46">
        <v>219647.26</v>
      </c>
      <c r="D121" s="126">
        <f t="shared" si="10"/>
        <v>0.55834488294235485</v>
      </c>
      <c r="E121" s="43"/>
    </row>
    <row r="122" spans="1:5" x14ac:dyDescent="0.2">
      <c r="A122" s="45">
        <v>5139</v>
      </c>
      <c r="B122" s="43" t="s">
        <v>292</v>
      </c>
      <c r="C122" s="46">
        <v>36313</v>
      </c>
      <c r="D122" s="126">
        <f t="shared" si="10"/>
        <v>9.230790192550424E-2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0</v>
      </c>
      <c r="D133" s="126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6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 t="str">
        <f>IFERROR(C137/$C$133,"")</f>
        <v/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214.23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41"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CASA DE LA CULTURA 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31 DE DICIEMBRE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4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53232.97</v>
      </c>
      <c r="D20" s="19">
        <v>53232.97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5916</v>
      </c>
    </row>
    <row r="42" spans="1:8" x14ac:dyDescent="0.2">
      <c r="A42" s="17">
        <v>1151</v>
      </c>
      <c r="B42" s="15" t="s">
        <v>99</v>
      </c>
      <c r="C42" s="19">
        <v>5916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1355560.52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133209.76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1107222.33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0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63408.43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51720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0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77797.39</v>
      </c>
      <c r="D110" s="19">
        <v>77797.39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77797.39</v>
      </c>
      <c r="D117" s="19">
        <v>77797.39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37881.64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37881.64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28" sqref="C2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CASA DE LA CULTURA 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562072.71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133914.76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55841.51</v>
      </c>
    </row>
    <row r="16" spans="1:5" x14ac:dyDescent="0.2">
      <c r="A16" s="28">
        <v>3220</v>
      </c>
      <c r="B16" s="24" t="s">
        <v>383</v>
      </c>
      <c r="C16" s="29">
        <v>223871.76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CASA DE LA CULTURA 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9540.82</v>
      </c>
      <c r="D9" s="29">
        <v>9086.57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40178.85</v>
      </c>
      <c r="D11" s="29">
        <v>3200.25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49719.67</v>
      </c>
      <c r="D16" s="89">
        <f>SUM(D9:D15)</f>
        <v>12286.82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1355560.52</v>
      </c>
      <c r="D29" s="89">
        <f>SUM(D30:D37)</f>
        <v>47316</v>
      </c>
    </row>
    <row r="30" spans="1:4" x14ac:dyDescent="0.2">
      <c r="A30" s="28">
        <v>1241</v>
      </c>
      <c r="B30" s="24" t="s">
        <v>118</v>
      </c>
      <c r="C30" s="29">
        <v>133209.76</v>
      </c>
      <c r="D30" s="29">
        <v>2731.01</v>
      </c>
    </row>
    <row r="31" spans="1:4" x14ac:dyDescent="0.2">
      <c r="A31" s="28">
        <v>1242</v>
      </c>
      <c r="B31" s="24" t="s">
        <v>119</v>
      </c>
      <c r="C31" s="29">
        <v>1107222.33</v>
      </c>
      <c r="D31" s="29">
        <v>44584.99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0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63408.43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51720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0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1355560.52</v>
      </c>
      <c r="D44" s="89">
        <f>D21+D29+D38</f>
        <v>47316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55841.51</v>
      </c>
      <c r="D48" s="89">
        <v>137434.14000000001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214.23</v>
      </c>
      <c r="D82" s="29">
        <v>214.23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55841.51</v>
      </c>
      <c r="D136" s="89">
        <f>D48+D49-D101</f>
        <v>137434.14000000001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abSelected="1" workbookViewId="3">
      <selection activeCell="M19" sqref="M19:M20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CASA DE LA CULTURA  DE CORONEO,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31 DE DICIEMBRE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2518484.84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2518484.84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J24" sqref="J24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CASA DE LA CULTURA  DE CORONEO,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31 DE DICIEMBRE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2610944.15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47316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17731.009999999998</v>
      </c>
      <c r="E11" s="148"/>
    </row>
    <row r="12" spans="1:5" x14ac:dyDescent="0.2">
      <c r="A12" s="87">
        <v>2.4</v>
      </c>
      <c r="B12" s="69" t="s">
        <v>119</v>
      </c>
      <c r="C12" s="80">
        <f>5504.99+24080</f>
        <v>29584.989999999998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2563628.15</v>
      </c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opLeftCell="A34" workbookViewId="3">
      <selection activeCell="C41" sqref="C41:C45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CASA DE LA CULTURA 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31 DE DICIEMBRE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4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2440870.42</v>
      </c>
    </row>
    <row r="42" spans="1:6" x14ac:dyDescent="0.2">
      <c r="A42" s="24">
        <v>8120</v>
      </c>
      <c r="B42" s="136" t="s">
        <v>515</v>
      </c>
      <c r="C42" s="149">
        <v>47584</v>
      </c>
    </row>
    <row r="43" spans="1:6" x14ac:dyDescent="0.2">
      <c r="A43" s="24">
        <v>8130</v>
      </c>
      <c r="B43" s="136" t="s">
        <v>516</v>
      </c>
      <c r="C43" s="149">
        <v>125198.42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2518484.84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2440870.42</v>
      </c>
    </row>
    <row r="51" spans="1:3" x14ac:dyDescent="0.2">
      <c r="A51" s="24">
        <v>8220</v>
      </c>
      <c r="B51" s="136" t="s">
        <v>520</v>
      </c>
      <c r="C51" s="138">
        <v>2440.69</v>
      </c>
    </row>
    <row r="52" spans="1:3" x14ac:dyDescent="0.2">
      <c r="A52" s="24">
        <v>8230</v>
      </c>
      <c r="B52" s="136" t="s">
        <v>521</v>
      </c>
      <c r="C52" s="138">
        <v>125198.42</v>
      </c>
    </row>
    <row r="53" spans="1:3" x14ac:dyDescent="0.2">
      <c r="A53" s="24">
        <v>8240</v>
      </c>
      <c r="B53" s="136" t="s">
        <v>522</v>
      </c>
      <c r="C53" s="138">
        <v>0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0</v>
      </c>
    </row>
    <row r="56" spans="1:3" ht="12" thickBot="1" x14ac:dyDescent="0.25">
      <c r="A56" s="24">
        <v>8270</v>
      </c>
      <c r="B56" s="137" t="s">
        <v>525</v>
      </c>
      <c r="C56" s="139">
        <v>2563628.15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dcterms:created xsi:type="dcterms:W3CDTF">2012-12-11T20:36:24Z</dcterms:created>
  <dcterms:modified xsi:type="dcterms:W3CDTF">2025-01-13T23:32:39Z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