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xWindow="-120" yWindow="-120" windowWidth="16605" windowHeight="9435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E37" i="4" l="1"/>
  <c r="F35" i="4"/>
  <c r="E35" i="4"/>
  <c r="F14" i="4" l="1"/>
  <c r="F48" i="4" s="1"/>
  <c r="E14" i="4"/>
  <c r="C26" i="4" l="1"/>
  <c r="B26" i="4"/>
  <c r="C13" i="4"/>
  <c r="C28" i="4" s="1"/>
  <c r="B13" i="4"/>
  <c r="B28" i="4" s="1"/>
  <c r="F42" i="4" l="1"/>
  <c r="E42" i="4"/>
  <c r="F30" i="4"/>
  <c r="E30" i="4"/>
  <c r="E46" i="4" s="1"/>
  <c r="E48" i="4" s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<sst xmlns="http://schemas.openxmlformats.org/spreadsheetml/2006/main" count="62" uniqueCount="61">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</sst>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B19" zoomScaleNormal="100" zoomScaleSheetLayoutView="100" workbookViewId="0">
      <selection activeCell="J13" sqref="J1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28" t="s">
        <v>52</v>
      </c>
      <c r="B2" s="28">
        <v>2024</v>
      </c>
      <c r="C2" s="28">
        <v>2023</v>
      </c>
      <c r="D2" s="28" t="s">
        <v>52</v>
      </c>
      <c r="E2" s="28">
        <v>2024</v>
      </c>
      <c r="F2" s="28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49719.67</v>
      </c>
      <c r="C5" s="10">
        <v>12286.82</v>
      </c>
      <c r="D5" s="9" t="s">
        <v>36</v>
      </c>
      <c r="E5" s="10">
        <v>77797.39</v>
      </c>
      <c r="F5" s="11">
        <v>29411.09</v>
      </c>
    </row>
    <row r="6" spans="1:6" x14ac:dyDescent="0.2">
      <c r="A6" s="9" t="s">
        <v>23</v>
      </c>
      <c r="B6" s="10">
        <v>53232.97</v>
      </c>
      <c r="C6" s="10">
        <v>55709.2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3044.81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5916</v>
      </c>
      <c r="C9" s="10">
        <v>5916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37881.64</v>
      </c>
      <c r="F11" s="11">
        <v>37881.64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f>SUM(B5:B12)</f>
        <v>108868.64</v>
      </c>
      <c r="C13" s="13">
        <f>SUM(C5:C12)</f>
        <v>76956.829999999987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f>SUM(E5:E13)</f>
        <v>115679.03</v>
      </c>
      <c r="F14" s="17">
        <f>SUM(F5:F13)</f>
        <v>67292.73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1355560.52</v>
      </c>
      <c r="C19" s="10">
        <v>1308244.52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0</v>
      </c>
      <c r="C20" s="10">
        <v>0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-373049.39</v>
      </c>
      <c r="C21" s="10">
        <v>-373049.39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20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f>SUM(B16:B25)</f>
        <v>982511.13</v>
      </c>
      <c r="C26" s="13">
        <f>SUM(C16:C25)</f>
        <v>935195.13</v>
      </c>
      <c r="D26" s="21" t="s">
        <v>50</v>
      </c>
      <c r="E26" s="13">
        <v>115679.03</v>
      </c>
      <c r="F26" s="18">
        <v>67292.73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f>B13+B26</f>
        <v>1091379.77</v>
      </c>
      <c r="C28" s="13">
        <f>C13+C26</f>
        <v>1012151.96</v>
      </c>
      <c r="D28" s="6" t="s">
        <v>43</v>
      </c>
      <c r="E28" s="7"/>
      <c r="F28" s="7"/>
    </row>
    <row r="29" spans="1:6" x14ac:dyDescent="0.2">
      <c r="A29" s="22"/>
      <c r="B29" s="23"/>
      <c r="C29" s="24"/>
      <c r="D29" s="16"/>
      <c r="E29" s="7"/>
      <c r="F29" s="7"/>
    </row>
    <row r="30" spans="1:6" x14ac:dyDescent="0.2">
      <c r="A30" s="25"/>
      <c r="B30" s="23"/>
      <c r="C30" s="24"/>
      <c r="D30" s="8" t="s">
        <v>42</v>
      </c>
      <c r="E30" s="13">
        <f>SUM(E31:E33)</f>
        <v>695987.47</v>
      </c>
      <c r="F30" s="13">
        <f>SUM(F31:F33)</f>
        <v>695987.47</v>
      </c>
    </row>
    <row r="31" spans="1:6" x14ac:dyDescent="0.2">
      <c r="A31" s="25"/>
      <c r="B31" s="23"/>
      <c r="C31" s="24"/>
      <c r="D31" s="9" t="s">
        <v>2</v>
      </c>
      <c r="E31" s="10">
        <v>562072.71</v>
      </c>
      <c r="F31" s="11">
        <v>562072.71</v>
      </c>
    </row>
    <row r="32" spans="1:6" x14ac:dyDescent="0.2">
      <c r="A32" s="25"/>
      <c r="B32" s="23"/>
      <c r="C32" s="24"/>
      <c r="D32" s="9" t="s">
        <v>13</v>
      </c>
      <c r="E32" s="10">
        <v>0</v>
      </c>
      <c r="F32" s="11">
        <v>0</v>
      </c>
    </row>
    <row r="33" spans="1:6" x14ac:dyDescent="0.2">
      <c r="A33" s="25"/>
      <c r="B33" s="23"/>
      <c r="C33" s="24"/>
      <c r="D33" s="9" t="s">
        <v>45</v>
      </c>
      <c r="E33" s="10">
        <v>133914.76</v>
      </c>
      <c r="F33" s="11">
        <v>133914.76</v>
      </c>
    </row>
    <row r="34" spans="1:6" x14ac:dyDescent="0.2">
      <c r="A34" s="25"/>
      <c r="B34" s="23"/>
      <c r="C34" s="24"/>
      <c r="D34" s="12"/>
      <c r="E34" s="7"/>
      <c r="F34" s="15"/>
    </row>
    <row r="35" spans="1:6" x14ac:dyDescent="0.2">
      <c r="A35" s="25"/>
      <c r="B35" s="23"/>
      <c r="C35" s="24"/>
      <c r="D35" s="8" t="s">
        <v>44</v>
      </c>
      <c r="E35" s="13">
        <f>SUM(E36:E40)</f>
        <v>279713.27</v>
      </c>
      <c r="F35" s="13">
        <f>SUM(F36:F40)</f>
        <v>248871.76</v>
      </c>
    </row>
    <row r="36" spans="1:6" x14ac:dyDescent="0.2">
      <c r="A36" s="25"/>
      <c r="B36" s="23"/>
      <c r="C36" s="24"/>
      <c r="D36" s="9" t="s">
        <v>46</v>
      </c>
      <c r="E36" s="10">
        <v>-45143.31</v>
      </c>
      <c r="F36" s="11">
        <v>8213.44</v>
      </c>
    </row>
    <row r="37" spans="1:6" x14ac:dyDescent="0.2">
      <c r="A37" s="25"/>
      <c r="B37" s="23"/>
      <c r="C37" s="24"/>
      <c r="D37" s="9" t="s">
        <v>14</v>
      </c>
      <c r="E37" s="10">
        <f>299856.58+29856.58-4856.58</f>
        <v>324856.58</v>
      </c>
      <c r="F37" s="11">
        <v>240658.32</v>
      </c>
    </row>
    <row r="38" spans="1:6" x14ac:dyDescent="0.2">
      <c r="A38" s="25"/>
      <c r="B38" s="23"/>
      <c r="C38" s="24"/>
      <c r="D38" s="9" t="s">
        <v>3</v>
      </c>
      <c r="E38" s="10">
        <v>0</v>
      </c>
      <c r="F38" s="11">
        <v>0</v>
      </c>
    </row>
    <row r="39" spans="1:6" x14ac:dyDescent="0.2">
      <c r="A39" s="25"/>
      <c r="B39" s="23"/>
      <c r="C39" s="24"/>
      <c r="D39" s="9" t="s">
        <v>4</v>
      </c>
      <c r="E39" s="10">
        <v>0</v>
      </c>
      <c r="F39" s="11">
        <v>0</v>
      </c>
    </row>
    <row r="40" spans="1:6" x14ac:dyDescent="0.2">
      <c r="A40" s="25"/>
      <c r="B40" s="23"/>
      <c r="C40" s="24"/>
      <c r="D40" s="9" t="s">
        <v>47</v>
      </c>
      <c r="E40" s="10">
        <v>0</v>
      </c>
      <c r="F40" s="11">
        <v>0</v>
      </c>
    </row>
    <row r="41" spans="1:6" x14ac:dyDescent="0.2">
      <c r="A41" s="25"/>
      <c r="B41" s="23"/>
      <c r="C41" s="24"/>
      <c r="D41" s="12"/>
      <c r="E41" s="7"/>
      <c r="F41" s="15"/>
    </row>
    <row r="42" spans="1:6" ht="22.5" x14ac:dyDescent="0.2">
      <c r="A42" s="25"/>
      <c r="B42" s="26"/>
      <c r="C42" s="24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2"/>
      <c r="B43" s="23"/>
      <c r="C43" s="24"/>
      <c r="D43" s="9" t="s">
        <v>15</v>
      </c>
      <c r="E43" s="10">
        <v>0</v>
      </c>
      <c r="F43" s="11">
        <v>0</v>
      </c>
    </row>
    <row r="44" spans="1:6" x14ac:dyDescent="0.2">
      <c r="A44" s="22"/>
      <c r="B44" s="23"/>
      <c r="C44" s="24"/>
      <c r="D44" s="9" t="s">
        <v>16</v>
      </c>
      <c r="E44" s="10">
        <v>0</v>
      </c>
      <c r="F44" s="11">
        <v>0</v>
      </c>
    </row>
    <row r="45" spans="1:6" x14ac:dyDescent="0.2">
      <c r="A45" s="22"/>
      <c r="B45" s="23"/>
      <c r="C45" s="24"/>
      <c r="D45" s="12"/>
      <c r="E45" s="7"/>
      <c r="F45" s="15"/>
    </row>
    <row r="46" spans="1:6" x14ac:dyDescent="0.2">
      <c r="A46" s="22"/>
      <c r="B46" s="23"/>
      <c r="C46" s="24"/>
      <c r="D46" s="8" t="s">
        <v>48</v>
      </c>
      <c r="E46" s="13">
        <f>E30+E35+E42</f>
        <v>975700.74</v>
      </c>
      <c r="F46" s="18">
        <v>944859.23</v>
      </c>
    </row>
    <row r="47" spans="1:6" x14ac:dyDescent="0.2">
      <c r="A47" s="22"/>
      <c r="B47" s="23"/>
      <c r="C47" s="24"/>
      <c r="D47" s="16"/>
      <c r="E47" s="7"/>
      <c r="F47" s="15"/>
    </row>
    <row r="48" spans="1:6" x14ac:dyDescent="0.2">
      <c r="A48" s="22"/>
      <c r="B48" s="23"/>
      <c r="C48" s="24"/>
      <c r="D48" s="8" t="s">
        <v>49</v>
      </c>
      <c r="E48" s="13">
        <f>E14+E46</f>
        <v>1091379.77</v>
      </c>
      <c r="F48" s="13">
        <f>F14+F46</f>
        <v>1012151.96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E30:F49 E14:F14 B13:C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2021-02-11T18:38:56Z</cp:lastPrinted>
  <dcterms:created xsi:type="dcterms:W3CDTF">2012-12-11T20:26:08Z</dcterms:created>
  <dcterms:modified xsi:type="dcterms:W3CDTF">2025-01-13T21:17:21Z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