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5" yWindow="-105" windowWidth="20730" windowHeight="11760" tabRatio="863" firstSheet="4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45621"/>
</workbook>
</file>

<file path=xl/calcChain.xml><?xml version="1.0" encoding="utf-8"?>
<calcChain xmlns="http://schemas.openxmlformats.org/spreadsheetml/2006/main">
  <c r="D58" i="62" l="1"/>
  <c r="C58" i="62"/>
  <c r="D56" i="62"/>
  <c r="C56" i="62"/>
  <c r="D54" i="62"/>
  <c r="C54" i="62"/>
  <c r="D52" i="62"/>
  <c r="C52" i="62"/>
  <c r="D50" i="62"/>
  <c r="C50" i="62"/>
  <c r="D100" i="62"/>
  <c r="C100" i="62"/>
  <c r="D103" i="62"/>
  <c r="C103" i="62"/>
  <c r="D109" i="62"/>
  <c r="C109" i="62"/>
  <c r="D111" i="62"/>
  <c r="C111" i="62"/>
  <c r="D113" i="62"/>
  <c r="C113" i="62"/>
  <c r="D121" i="62"/>
  <c r="D98" i="62" s="1"/>
  <c r="C121" i="62"/>
  <c r="D92" i="62"/>
  <c r="C92" i="62"/>
  <c r="D90" i="62"/>
  <c r="D89" i="62" s="1"/>
  <c r="C90" i="62"/>
  <c r="C89" i="62" s="1"/>
  <c r="D80" i="62"/>
  <c r="C80" i="62"/>
  <c r="D74" i="62"/>
  <c r="C74" i="62"/>
  <c r="D71" i="62"/>
  <c r="C71" i="62"/>
  <c r="D62" i="62"/>
  <c r="C62" i="62"/>
  <c r="D37" i="62"/>
  <c r="C37" i="62"/>
  <c r="D28" i="62"/>
  <c r="C28" i="62"/>
  <c r="D20" i="62"/>
  <c r="C20" i="62"/>
  <c r="D15" i="62"/>
  <c r="C15" i="62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C99" i="62"/>
  <c r="C98" i="62" s="1"/>
  <c r="D61" i="62"/>
  <c r="C61" i="62"/>
  <c r="F14" i="59"/>
  <c r="G14" i="59"/>
  <c r="A1" i="59"/>
  <c r="A1" i="64" s="1"/>
  <c r="D48" i="62" l="1"/>
  <c r="C48" i="62"/>
  <c r="A1" i="63"/>
  <c r="E1" i="62" l="1"/>
  <c r="E2" i="62"/>
  <c r="E3" i="62"/>
  <c r="D131" i="62" l="1"/>
  <c r="C131" i="62"/>
  <c r="D43" i="62" l="1"/>
  <c r="C43" i="62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<sst xmlns="http://schemas.openxmlformats.org/spreadsheetml/2006/main" count="917" uniqueCount="647">
  <si>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</si>
  <si>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</si>
  <si>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</si>
  <si>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</si>
  <si>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</si>
  <si>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</si>
  <si>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</si>
  <si>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</si>
  <si>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</si>
  <si>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</si>
  <si>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</si>
  <si>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</si>
  <si>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</si>
  <si>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</si>
  <si>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</si>
  <si>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</si>
  <si>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</si>
  <si>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</si>
  <si>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</si>
  <si>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</si>
  <si>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</si>
  <si>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</si>
  <si>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</si>
  <si>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</si>
  <si>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</si>
  <si>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</si>
  <si>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</si>
  <si>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</si>
  <si>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</si>
  <si>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</si>
  <si>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</si>
  <si>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</si>
  <si>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</si>
  <si>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</si>
  <si>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</si>
  <si>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</si>
  <si>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</si>
  <si>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</si>
  <si>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</si>
  <si>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</si>
  <si>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</si>
  <si>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</si>
  <si>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</si>
  <si>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</si>
  <si>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</si>
  <si>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</si>
  <si>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</si>
  <si>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</si>
  <si>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</si>
  <si>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</si>
  <si>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</si>
  <si>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</si>
  <si>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</si>
  <si>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</si>
  <si>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</si>
  <si>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</si>
  <si>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</si>
  <si>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</si>
  <si>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</si>
  <si>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</si>
  <si>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</si>
  <si>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</si>
  <si>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</si>
  <si>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</si>
  <si>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</si>
  <si>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</si>
  <si>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</si>
  <si>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</si>
  <si>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</si>
  <si>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</si>
  <si>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</si>
  <si>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</si>
  <si>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</si>
  <si>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</si>
  <si>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</si>
  <si>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</si>
  <si>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</si>
  <si>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</si>
  <si>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</si>
  <si>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</si>
  <si>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</si>
  <si>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</si>
  <si>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</si>
  <si>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</si>
  <si>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</si>
  <si>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</si>
  <si>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</si>
  <si>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</si>
  <si>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</si>
  <si>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</si>
  <si>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</si>
  <si>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</si>
  <si>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</si>
  <si>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</si>
  <si>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</si>
  <si>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</si>
  <si>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</si>
  <si>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</si>
  <si>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</si>
  <si>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</si>
  <si>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</si>
  <si>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</si>
  <si>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</si>
  <si>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</si>
  <si>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</si>
  <si>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</si>
  <si>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</si>
  <si>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</si>
  <si>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</si>
  <si>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</si>
  <si>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</si>
  <si>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</si>
  <si>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</si>
  <si>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</si>
  <si>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</si>
  <si>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</si>
  <si>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</si>
  <si>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</si>
  <si>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</si>
  <si>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</si>
  <si>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</si>
  <si>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</si>
  <si>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</si>
  <si>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</si>
  <si>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</si>
  <si>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</si>
  <si>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</si>
  <si>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</si>
  <si>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</si>
  <si>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</si>
  <si>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</si>
  <si>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</si>
  <si>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</si>
  <si>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</si>
  <si>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</si>
  <si>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</si>
  <si>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</si>
  <si>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</si>
  <si>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</si>
  <si>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</si>
  <si>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</si>
  <si>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</si>
  <si>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</si>
  <si>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</si>
  <si>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</si>
  <si>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</si>
  <si>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</si>
  <si>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</si>
  <si>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</si>
  <si>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</si>
  <si>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</si>
  <si>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</si>
  <si>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</si>
  <si>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</si>
  <si>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</si>
  <si>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</si>
  <si>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</si>
  <si>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</si>
  <si>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</si>
  <si>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</si>
  <si>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</si>
  <si>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</si>
  <si>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</si>
  <si>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</si>
  <si>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</si>
  <si>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</si>
  <si>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</si>
  <si>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</si>
  <si>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</si>
  <si>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</si>
  <si>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</si>
  <si>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</si>
  <si>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</si>
  <si>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</si>
  <si>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</si>
  <si>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</si>
  <si>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</si>
  <si>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</si>
  <si>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</si>
  <si>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</si>
  <si>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</si>
  <si>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</si>
  <si>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</si>
  <si>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</si>
  <si>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</si>
  <si>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</si>
  <si>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</si>
  <si>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</si>
  <si>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</si>
  <si>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</si>
  <si>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</si>
  <si>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</si>
  <si>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</si>
  <si>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</si>
  <si>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</si>
  <si>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</si>
  <si>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</si>
  <si>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</si>
  <si>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</si>
  <si>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</si>
  <si>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</si>
  <si>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</si>
  <si>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</si>
  <si>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</si>
  <si>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</si>
  <si>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</si>
  <si>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</si>
  <si>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</si>
  <si>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</si>
  <si>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</si>
  <si>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</si>
  <si>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</si>
  <si>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</si>
  <si>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</si>
  <si>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</si>
  <si>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</si>
  <si>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</si>
  <si>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</si>
  <si>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</si>
  <si>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</si>
  <si>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</si>
  <si>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</si>
  <si>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</si>
  <si>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</si>
  <si>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</si>
  <si>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</si>
  <si>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</si>
  <si>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</si>
  <si>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</si>
  <si>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</si>
  <si>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</si>
  <si>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</si>
  <si>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</si>
  <si>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</si>
  <si>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</si>
  <si>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</si>
  <si>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</si>
  <si>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</si>
  <si>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</si>
  <si>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</si>
  <si>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</si>
  <si>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</si>
  <si>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</si>
  <si>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</si>
  <si>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</si>
  <si>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</si>
  <si>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</si>
  <si>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</si>
  <si>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</si>
  <si>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</si>
  <si>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</si>
  <si>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</si>
  <si>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</si>
  <si>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</si>
  <si>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</si>
  <si>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</si>
  <si>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</si>
  <si>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</si>
  <si>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</si>
  <si>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</si>
  <si>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</si>
  <si>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</si>
  <si>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</si>
  <si>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</si>
  <si>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</si>
  <si>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</si>
  <si>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</si>
  <si>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</si>
  <si>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</si>
  <si>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</si>
  <si>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</si>
  <si>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</si>
  <si>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</si>
  <si>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</si>
  <si>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</si>
  <si>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</si>
  <si>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</si>
  <si>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</si>
  <si>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</si>
  <si>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</si>
  <si>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</si>
  <si>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</si>
  <si>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</si>
  <si>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</si>
  <si>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</si>
  <si>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</si>
  <si>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</si>
  <si>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</si>
  <si>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</si>
  <si>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</si>
  <si>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</si>
  <si>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</si>
  <si>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</si>
  <si>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</si>
  <si>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</si>
  <si>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</si>
  <si>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</si>
  <si>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</si>
  <si>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</si>
  <si>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</si>
  <si>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</si>
  <si>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</si>
  <si>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</si>
  <si>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</si>
  <si>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</si>
  <si>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</si>
  <si>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</si>
  <si>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</si>
  <si>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</si>
  <si>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</si>
  <si>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</si>
  <si>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</si>
  <si>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</si>
  <si>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</si>
  <si>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</si>
  <si>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</si>
  <si>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</si>
  <si>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</si>
  <si>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</si>
  <si>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</si>
  <si>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</si>
  <si>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</si>
  <si>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</si>
  <si>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</si>
  <si>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</si>
  <si>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</si>
  <si>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</si>
  <si>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</si>
  <si>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</si>
  <si>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</si>
  <si>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</si>
  <si>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</si>
  <si>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</si>
  <si>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</si>
  <si>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</si>
  <si>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</si>
  <si>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</si>
  <si>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</si>
  <si>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</si>
  <si>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</si>
  <si>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</si>
  <si>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</si>
  <si>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</si>
  <si>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</si>
  <si>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</si>
  <si>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</si>
  <si>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</si>
  <si>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</si>
  <si>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</si>
  <si>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</si>
  <si>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</si>
  <si>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</si>
  <si>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</si>
  <si>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</si>
  <si>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</si>
  <si>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</si>
  <si>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</si>
  <si>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</si>
  <si>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</si>
  <si>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</si>
  <si>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</si>
  <si>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</si>
  <si>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</si>
  <si>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</si>
  <si>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</si>
  <si>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</si>
  <si>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</si>
  <si>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</si>
  <si>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</si>
  <si>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</si>
  <si>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</si>
  <si>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</si>
  <si>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</si>
  <si>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</si>
  <si>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</si>
  <si>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</si>
  <si>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</si>
  <si>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</si>
  <si>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</si>
  <si>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</si>
  <si>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</si>
  <si>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</si>
  <si>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</si>
  <si>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</si>
  <si>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</si>
  <si>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</si>
  <si>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</si>
  <si>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</si>
  <si>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</si>
  <si>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</si>
  <si>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</si>
  <si>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</si>
  <si>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</si>
  <si>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</si>
  <si>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</si>
  <si>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</si>
  <si>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</si>
  <si>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</si>
  <si>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</si>
  <si>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</si>
  <si>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</si>
  <si>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</si>
  <si>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</si>
  <si>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</si>
  <si>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</si>
  <si>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</si>
  <si>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</si>
  <si>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</si>
  <si>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</si>
  <si>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</si>
  <si>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</si>
  <si>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</si>
  <si>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</si>
  <si>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</si>
  <si>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</si>
  <si>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</si>
  <si>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</si>
  <si>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</si>
  <si>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</si>
  <si>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</si>
  <si>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</si>
  <si>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</si>
  <si>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</si>
  <si>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</si>
  <si>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</si>
  <si>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</si>
  <si>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</si>
  <si>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</si>
  <si>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</si>
  <si>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</si>
  <si>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</si>
  <si>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</si>
  <si>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</si>
  <si>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</si>
  <si>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</si>
  <si>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</si>
  <si>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</si>
  <si>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</si>
  <si>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</si>
  <si>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</si>
  <si>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</si>
  <si>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</si>
  <si>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</si>
  <si>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</si>
  <si>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</si>
  <si>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</si>
  <si>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</si>
  <si>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</si>
  <si>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</si>
  <si>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</si>
  <si>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</si>
  <si>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</si>
  <si>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</si>
  <si>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</si>
  <si>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</si>
  <si>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</si>
  <si>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</si>
  <si>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</si>
  <si>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</si>
  <si>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</si>
  <si>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</si>
  <si>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</si>
  <si>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</si>
  <si>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</si>
  <si>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</si>
  <si>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</si>
  <si>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</si>
  <si>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</si>
  <si>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</si>
  <si>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</si>
  <si>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</si>
  <si>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</si>
  <si>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</si>
  <si>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</si>
  <si>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</si>
  <si>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</si>
  <si>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</si>
  <si>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</si>
  <si>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</si>
  <si>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</si>
  <si>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</si>
  <si>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</si>
  <si>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</si>
  <si>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</si>
  <si>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</si>
  <si>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</si>
  <si>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</si>
  <si>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</si>
  <si>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</si>
  <si>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</si>
  <si>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</si>
  <si>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</si>
  <si>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</si>
  <si>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</si>
  <si>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</si>
  <si>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</si>
  <si>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</si>
  <si>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</si>
  <si>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</si>
  <si>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</si>
  <si>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</si>
  <si>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</si>
  <si>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</si>
  <si>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</si>
  <si>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</si>
  <si>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</si>
  <si>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</si>
  <si>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</si>
  <si>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</si>
  <si>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</si>
  <si>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</si>
  <si>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</si>
  <si>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</si>
  <si>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</si>
  <si>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</si>
  <si>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</si>
  <si>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</si>
  <si>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</si>
  <si>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</si>
  <si>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</si>
  <si>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</si>
  <si>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</si>
  <si>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</si>
  <si>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</si>
  <si>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</si>
  <si>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</si>
  <si>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</si>
  <si>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</si>
  <si>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</si>
  <si>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</si>
  <si>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</si>
  <si>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</si>
  <si>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</si>
  <si>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</si>
  <si>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</si>
  <si>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</si>
  <si>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</si>
  <si>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</si>
  <si>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</si>
  <si>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</si>
  <si>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</si>
  <si>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</si>
  <si>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</si>
  <si>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</si>
  <si>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</si>
  <si>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</si>
  <si>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</si>
  <si>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</si>
  <si>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</si>
  <si>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</si>
  <si>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</si>
  <si>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</si>
  <si>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</si>
  <si>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</si>
  <si>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</si>
  <si>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</si>
  <si>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</si>
  <si>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</si>
  <si>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</si>
  <si>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</si>
  <si>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</si>
  <si>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</si>
  <si>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</si>
  <si>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</si>
  <si>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</si>
  <si>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</si>
  <si>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</si>
  <si>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</si>
  <si>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</si>
  <si>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</si>
  <si>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</si>
  <si>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</si>
  <si>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</si>
  <si>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</si>
  <si>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</si>
  <si>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</si>
  <si>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</si>
  <si>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</si>
  <si>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</si>
  <si>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</si>
  <si>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</si>
  <si>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</si>
  <si>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</si>
  <si>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</si>
  <si>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</si>
  <si>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</si>
  <si>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</si>
  <si>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</si>
  <si>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</si>
  <si>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</si>
  <si>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</si>
  <si>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</si>
  <si>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</si>
  <si>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</si>
  <si>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</si>
  <si>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</si>
  <si>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</si>
  <si>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</si>
  <si>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</si>
  <si>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</si>
  <si>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</si>
  <si>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</si>
  <si>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</si>
  <si>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</si>
  <si>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</si>
  <si>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</si>
  <si>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</si>
  <si>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</si>
  <si>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</si>
  <si>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</si>
  <si>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</si>
  <si>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</si>
  <si>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</si>
  <si>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</si>
  <si>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</si>
  <si>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</si>
  <si>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</si>
  <si>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</si>
  <si>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</si>
  <si>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</si>
  <si>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</si>
  <si>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</si>
  <si>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</si>
  <si>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</si>
  <si>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</si>
  <si>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</si>
  <si>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</si>
  <si>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</si>
  <si>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</si>
  <si>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</si>
  <si>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</si>
  <si>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</si>
  <si>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</si>
  <si>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</si>
  <si>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</si>
  <si>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</si>
  <si>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</si>
  <si>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</si>
  <si>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</si>
  <si>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</si>
  <si>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</si>
  <si>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</si>
  <si>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</si>
  <si>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</si>
  <si>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</si>
  <si>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CASA DE LA CULTURA  DE CORONEO, GTO. 2023</t>
  </si>
  <si>
    <t>CORRESPONDIENTE DEL 01 DE ENERO DEL 2023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</si>
</sst>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9" fontId="3" fillId="0" borderId="0" xfId="12" applyNumberFormat="1" applyFont="1"/>
    <xf numFmtId="0" fontId="13" fillId="0" borderId="0" xfId="9" applyFont="1"/>
    <xf numFmtId="0" fontId="13" fillId="0" borderId="0" xfId="9" applyFont="1"/>
    <xf numFmtId="4" fontId="12" fillId="0" borderId="0" xfId="9" applyNumberFormat="1" applyFont="1"/>
    <xf numFmtId="0" fontId="0" fillId="0" borderId="0" xfId="0"/>
    <xf numFmtId="0" fontId="8" fillId="0" borderId="0" xfId="10" applyFont="1"/>
    <xf numFmtId="0" fontId="8" fillId="0" borderId="0" xfId="10" applyFont="1" applyAlignment="1">
      <alignment horizontal="center" vertical="center"/>
    </xf>
    <xf numFmtId="0" fontId="1" fillId="0" borderId="0" xfId="10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34" activePane="bottomLeft" state="frozen"/>
      <selection activeCell="A14" sqref="A14:B14"/>
      <selection pane="bottomLeft" activeCell="A34" sqref="A34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5" x14ac:dyDescent="0.2">
      <c r="A1" s="146" t="s">
        <v>645</v>
      </c>
      <c r="B1" s="147"/>
      <c r="C1" s="148" t="s">
        <v>0</v>
      </c>
      <c r="D1" s="149">
        <v>2023</v>
      </c>
    </row>
    <row r="2" spans="1:5" x14ac:dyDescent="0.2">
      <c r="A2" s="150" t="s">
        <v>1</v>
      </c>
      <c r="B2" s="142"/>
      <c r="C2" s="151" t="s">
        <v>2</v>
      </c>
      <c r="D2" s="152" t="s">
        <v>642</v>
      </c>
    </row>
    <row r="3" spans="1:5" x14ac:dyDescent="0.2">
      <c r="A3" s="150" t="s">
        <v>646</v>
      </c>
      <c r="B3" s="142"/>
      <c r="C3" s="151" t="s">
        <v>3</v>
      </c>
      <c r="D3" s="153">
        <v>1</v>
      </c>
      <c r="E3" s="14">
        <v>4</v>
      </c>
    </row>
    <row r="4" spans="1:5" x14ac:dyDescent="0.2">
      <c r="A4" s="154" t="s">
        <v>4</v>
      </c>
      <c r="B4" s="143"/>
      <c r="C4" s="143"/>
      <c r="D4" s="155"/>
    </row>
    <row r="5" spans="1:5" ht="15" customHeight="1" x14ac:dyDescent="0.2">
      <c r="A5" s="144" t="s">
        <v>5</v>
      </c>
      <c r="B5" s="145" t="s">
        <v>6</v>
      </c>
    </row>
    <row r="6" spans="1:5" x14ac:dyDescent="0.2">
      <c r="A6" s="15"/>
      <c r="B6" s="16"/>
    </row>
    <row r="7" spans="1:5" x14ac:dyDescent="0.2">
      <c r="A7" s="17"/>
      <c r="B7" s="18" t="s">
        <v>7</v>
      </c>
    </row>
    <row r="8" spans="1:5" x14ac:dyDescent="0.2">
      <c r="A8" s="17"/>
      <c r="B8" s="18"/>
    </row>
    <row r="9" spans="1:5" x14ac:dyDescent="0.2">
      <c r="A9" s="17"/>
      <c r="B9" s="19" t="s">
        <v>8</v>
      </c>
    </row>
    <row r="10" spans="1:5" x14ac:dyDescent="0.2">
      <c r="A10" s="60" t="s">
        <v>9</v>
      </c>
      <c r="B10" s="61" t="s">
        <v>10</v>
      </c>
    </row>
    <row r="11" spans="1:5" x14ac:dyDescent="0.2">
      <c r="A11" s="60" t="s">
        <v>11</v>
      </c>
      <c r="B11" s="61" t="s">
        <v>12</v>
      </c>
    </row>
    <row r="12" spans="1:5" x14ac:dyDescent="0.2">
      <c r="A12" s="60" t="s">
        <v>13</v>
      </c>
      <c r="B12" s="61" t="s">
        <v>14</v>
      </c>
    </row>
    <row r="13" spans="1:5" x14ac:dyDescent="0.2">
      <c r="A13" s="60" t="s">
        <v>15</v>
      </c>
      <c r="B13" s="61" t="s">
        <v>16</v>
      </c>
    </row>
    <row r="14" spans="1:5" x14ac:dyDescent="0.2">
      <c r="A14" s="60" t="s">
        <v>17</v>
      </c>
      <c r="B14" s="61" t="s">
        <v>18</v>
      </c>
    </row>
    <row r="15" spans="1:5" x14ac:dyDescent="0.2">
      <c r="A15" s="60" t="s">
        <v>19</v>
      </c>
      <c r="B15" s="61" t="s">
        <v>20</v>
      </c>
    </row>
    <row r="16" spans="1:5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64" t="s">
        <v>63</v>
      </c>
      <c r="B43" s="164"/>
      <c r="C43" s="137"/>
      <c r="D43" s="137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9" t="str">
        <f>ESF!A1</f>
        <v>CASA DE LA CULTURA  DE CORONEO, GTO. 2023</v>
      </c>
      <c r="B1" s="170"/>
      <c r="C1" s="171"/>
    </row>
    <row r="2" spans="1:3" s="54" customFormat="1" ht="18" customHeight="1" x14ac:dyDescent="0.25">
      <c r="A2" s="172" t="s">
        <v>520</v>
      </c>
      <c r="B2" s="173"/>
      <c r="C2" s="174"/>
    </row>
    <row r="3" spans="1:3" s="54" customFormat="1" ht="18" customHeight="1" x14ac:dyDescent="0.25">
      <c r="A3" s="172" t="str">
        <f>ESF!A3</f>
        <v>CORRESPONDIENTE DEL 01 DE ENERO DEL 2023 AL 31 DE DICIEMBRE DEL 2023</v>
      </c>
      <c r="B3" s="173"/>
      <c r="C3" s="174"/>
    </row>
    <row r="4" spans="1:3" s="56" customFormat="1" x14ac:dyDescent="0.2">
      <c r="A4" s="175" t="s">
        <v>521</v>
      </c>
      <c r="B4" s="176"/>
      <c r="C4" s="177"/>
    </row>
    <row r="5" spans="1:3" x14ac:dyDescent="0.2">
      <c r="A5" s="70" t="s">
        <v>522</v>
      </c>
      <c r="B5" s="70"/>
      <c r="C5" s="71">
        <v>2419177.89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643</v>
      </c>
      <c r="B20" s="89"/>
      <c r="C20" s="71">
        <f>C5+C7-C15</f>
        <v>2419177.89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39"/>
  <sheetViews>
    <sheetView showGridLines="0" topLeftCell="A9" workbookViewId="0">
      <selection activeCell="E37" sqref="E37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5" s="57" customFormat="1" ht="18.95" customHeight="1" x14ac:dyDescent="0.25">
      <c r="A1" s="178" t="str">
        <f>ESF!A1</f>
        <v>CASA DE LA CULTURA  DE CORONEO, GTO. 2023</v>
      </c>
      <c r="B1" s="179"/>
      <c r="C1" s="180"/>
      <c r="E1" s="162"/>
    </row>
    <row r="2" spans="1:5" s="57" customFormat="1" ht="18.95" customHeight="1" x14ac:dyDescent="0.25">
      <c r="A2" s="181" t="s">
        <v>536</v>
      </c>
      <c r="B2" s="182"/>
      <c r="C2" s="183"/>
      <c r="E2" s="162"/>
    </row>
    <row r="3" spans="1:5" s="57" customFormat="1" ht="18.95" customHeight="1" x14ac:dyDescent="0.25">
      <c r="A3" s="181" t="str">
        <f>ESF!A3</f>
        <v>CORRESPONDIENTE DEL 01 DE ENERO DEL 2023 AL 31 DE DICIEMBRE DEL 2023</v>
      </c>
      <c r="B3" s="182"/>
      <c r="C3" s="183"/>
      <c r="E3" s="162"/>
    </row>
    <row r="4" spans="1:5" ht="15" x14ac:dyDescent="0.25">
      <c r="A4" s="175" t="s">
        <v>521</v>
      </c>
      <c r="B4" s="176"/>
      <c r="C4" s="177"/>
      <c r="E4" s="160"/>
    </row>
    <row r="5" spans="1:5" ht="15" x14ac:dyDescent="0.25">
      <c r="A5" s="100" t="s">
        <v>537</v>
      </c>
      <c r="B5" s="70"/>
      <c r="C5" s="93">
        <v>2418171.73</v>
      </c>
      <c r="E5" s="160"/>
    </row>
    <row r="6" spans="1:5" ht="15" x14ac:dyDescent="0.25">
      <c r="A6" s="94"/>
      <c r="B6" s="73"/>
      <c r="C6" s="95"/>
      <c r="E6" s="160"/>
    </row>
    <row r="7" spans="1:5" ht="15" x14ac:dyDescent="0.25">
      <c r="A7" s="83" t="s">
        <v>538</v>
      </c>
      <c r="B7" s="96"/>
      <c r="C7" s="75">
        <f>SUM(C8:C28)</f>
        <v>0</v>
      </c>
      <c r="E7" s="160"/>
    </row>
    <row r="8" spans="1:5" ht="15" x14ac:dyDescent="0.25">
      <c r="A8" s="101">
        <v>2.1</v>
      </c>
      <c r="B8" s="102" t="s">
        <v>343</v>
      </c>
      <c r="C8" s="103">
        <v>0</v>
      </c>
      <c r="E8" s="160"/>
    </row>
    <row r="9" spans="1:5" ht="15" x14ac:dyDescent="0.25">
      <c r="A9" s="101">
        <v>2.2000000000000002</v>
      </c>
      <c r="B9" s="102" t="s">
        <v>340</v>
      </c>
      <c r="C9" s="103">
        <v>0</v>
      </c>
      <c r="E9" s="160"/>
    </row>
    <row r="10" spans="1:5" x14ac:dyDescent="0.2">
      <c r="A10" s="110">
        <v>2.2999999999999998</v>
      </c>
      <c r="B10" s="92" t="s">
        <v>129</v>
      </c>
      <c r="C10" s="103">
        <v>0</v>
      </c>
      <c r="E10" s="163"/>
    </row>
    <row r="11" spans="1:5" x14ac:dyDescent="0.2">
      <c r="A11" s="110">
        <v>2.4</v>
      </c>
      <c r="B11" s="92" t="s">
        <v>130</v>
      </c>
      <c r="C11" s="103">
        <v>0</v>
      </c>
      <c r="E11" s="163"/>
    </row>
    <row r="12" spans="1:5" x14ac:dyDescent="0.2">
      <c r="A12" s="110">
        <v>2.5</v>
      </c>
      <c r="B12" s="92" t="s">
        <v>131</v>
      </c>
      <c r="C12" s="103">
        <v>0</v>
      </c>
      <c r="E12" s="163"/>
    </row>
    <row r="13" spans="1:5" x14ac:dyDescent="0.2">
      <c r="A13" s="110">
        <v>2.6</v>
      </c>
      <c r="B13" s="92" t="s">
        <v>132</v>
      </c>
      <c r="C13" s="103">
        <v>0</v>
      </c>
      <c r="E13" s="163"/>
    </row>
    <row r="14" spans="1:5" x14ac:dyDescent="0.2">
      <c r="A14" s="110">
        <v>2.7</v>
      </c>
      <c r="B14" s="92" t="s">
        <v>133</v>
      </c>
      <c r="C14" s="103">
        <v>0</v>
      </c>
      <c r="E14" s="163"/>
    </row>
    <row r="15" spans="1:5" x14ac:dyDescent="0.2">
      <c r="A15" s="110">
        <v>2.8</v>
      </c>
      <c r="B15" s="92" t="s">
        <v>134</v>
      </c>
      <c r="C15" s="103">
        <v>0</v>
      </c>
      <c r="E15" s="163"/>
    </row>
    <row r="16" spans="1:5" x14ac:dyDescent="0.2">
      <c r="A16" s="110">
        <v>2.9</v>
      </c>
      <c r="B16" s="92" t="s">
        <v>136</v>
      </c>
      <c r="C16" s="103">
        <v>0</v>
      </c>
      <c r="E16" s="163"/>
    </row>
    <row r="17" spans="1:5" x14ac:dyDescent="0.2">
      <c r="A17" s="110" t="s">
        <v>539</v>
      </c>
      <c r="B17" s="92" t="s">
        <v>540</v>
      </c>
      <c r="C17" s="103">
        <v>0</v>
      </c>
      <c r="E17" s="163"/>
    </row>
    <row r="18" spans="1:5" x14ac:dyDescent="0.2">
      <c r="A18" s="110" t="s">
        <v>541</v>
      </c>
      <c r="B18" s="92" t="s">
        <v>140</v>
      </c>
      <c r="C18" s="103">
        <v>0</v>
      </c>
      <c r="E18" s="163"/>
    </row>
    <row r="19" spans="1:5" x14ac:dyDescent="0.2">
      <c r="A19" s="110" t="s">
        <v>542</v>
      </c>
      <c r="B19" s="92" t="s">
        <v>543</v>
      </c>
      <c r="C19" s="103">
        <v>0</v>
      </c>
      <c r="E19" s="161"/>
    </row>
    <row r="20" spans="1:5" x14ac:dyDescent="0.2">
      <c r="A20" s="110" t="s">
        <v>544</v>
      </c>
      <c r="B20" s="92" t="s">
        <v>545</v>
      </c>
      <c r="C20" s="103">
        <v>0</v>
      </c>
      <c r="E20" s="163"/>
    </row>
    <row r="21" spans="1:5" x14ac:dyDescent="0.2">
      <c r="A21" s="110" t="s">
        <v>546</v>
      </c>
      <c r="B21" s="92" t="s">
        <v>547</v>
      </c>
      <c r="C21" s="103">
        <v>0</v>
      </c>
      <c r="E21" s="163"/>
    </row>
    <row r="22" spans="1:5" x14ac:dyDescent="0.2">
      <c r="A22" s="110" t="s">
        <v>548</v>
      </c>
      <c r="B22" s="92" t="s">
        <v>549</v>
      </c>
      <c r="C22" s="103">
        <v>0</v>
      </c>
      <c r="E22" s="163"/>
    </row>
    <row r="23" spans="1:5" x14ac:dyDescent="0.2">
      <c r="A23" s="110" t="s">
        <v>550</v>
      </c>
      <c r="B23" s="92" t="s">
        <v>551</v>
      </c>
      <c r="C23" s="103">
        <v>0</v>
      </c>
      <c r="E23" s="161"/>
    </row>
    <row r="24" spans="1:5" x14ac:dyDescent="0.2">
      <c r="A24" s="110" t="s">
        <v>552</v>
      </c>
      <c r="B24" s="92" t="s">
        <v>553</v>
      </c>
      <c r="C24" s="103">
        <v>0</v>
      </c>
      <c r="E24" s="163"/>
    </row>
    <row r="25" spans="1:5" x14ac:dyDescent="0.2">
      <c r="A25" s="110" t="s">
        <v>554</v>
      </c>
      <c r="B25" s="92" t="s">
        <v>555</v>
      </c>
      <c r="C25" s="103">
        <v>0</v>
      </c>
      <c r="E25" s="163"/>
    </row>
    <row r="26" spans="1:5" x14ac:dyDescent="0.2">
      <c r="A26" s="110" t="s">
        <v>556</v>
      </c>
      <c r="B26" s="92" t="s">
        <v>557</v>
      </c>
      <c r="C26" s="103">
        <v>0</v>
      </c>
      <c r="E26" s="163"/>
    </row>
    <row r="27" spans="1:5" x14ac:dyDescent="0.2">
      <c r="A27" s="110" t="s">
        <v>558</v>
      </c>
      <c r="B27" s="92" t="s">
        <v>559</v>
      </c>
      <c r="C27" s="103">
        <v>0</v>
      </c>
      <c r="E27" s="163"/>
    </row>
    <row r="28" spans="1:5" x14ac:dyDescent="0.2">
      <c r="A28" s="110" t="s">
        <v>560</v>
      </c>
      <c r="B28" s="102" t="s">
        <v>561</v>
      </c>
      <c r="C28" s="103">
        <v>0</v>
      </c>
      <c r="E28" s="163"/>
    </row>
    <row r="29" spans="1:5" ht="15" x14ac:dyDescent="0.25">
      <c r="A29" s="111"/>
      <c r="B29" s="104"/>
      <c r="C29" s="105"/>
      <c r="E29" s="160"/>
    </row>
    <row r="30" spans="1:5" ht="15" x14ac:dyDescent="0.25">
      <c r="A30" s="106" t="s">
        <v>562</v>
      </c>
      <c r="B30" s="107"/>
      <c r="C30" s="108">
        <f>SUM(C31:C35)</f>
        <v>0</v>
      </c>
      <c r="E30" s="160"/>
    </row>
    <row r="31" spans="1:5" x14ac:dyDescent="0.2">
      <c r="A31" s="110" t="s">
        <v>563</v>
      </c>
      <c r="B31" s="92" t="s">
        <v>413</v>
      </c>
      <c r="C31" s="103">
        <v>0</v>
      </c>
      <c r="E31" s="163"/>
    </row>
    <row r="32" spans="1:5" x14ac:dyDescent="0.2">
      <c r="A32" s="110" t="s">
        <v>564</v>
      </c>
      <c r="B32" s="92" t="s">
        <v>422</v>
      </c>
      <c r="C32" s="103">
        <v>0</v>
      </c>
      <c r="E32" s="163"/>
    </row>
    <row r="33" spans="1:5" x14ac:dyDescent="0.2">
      <c r="A33" s="110" t="s">
        <v>565</v>
      </c>
      <c r="B33" s="92" t="s">
        <v>425</v>
      </c>
      <c r="C33" s="103">
        <v>0</v>
      </c>
      <c r="E33" s="163"/>
    </row>
    <row r="34" spans="1:5" x14ac:dyDescent="0.2">
      <c r="A34" s="110" t="s">
        <v>566</v>
      </c>
      <c r="B34" s="92" t="s">
        <v>431</v>
      </c>
      <c r="C34" s="103">
        <v>0</v>
      </c>
      <c r="E34" s="163"/>
    </row>
    <row r="35" spans="1:5" x14ac:dyDescent="0.2">
      <c r="A35" s="110" t="s">
        <v>567</v>
      </c>
      <c r="B35" s="102" t="s">
        <v>568</v>
      </c>
      <c r="C35" s="109">
        <v>0</v>
      </c>
      <c r="E35" s="163"/>
    </row>
    <row r="36" spans="1:5" x14ac:dyDescent="0.2">
      <c r="A36" s="94"/>
      <c r="B36" s="97"/>
      <c r="C36" s="98"/>
    </row>
    <row r="37" spans="1:5" x14ac:dyDescent="0.2">
      <c r="A37" s="99" t="s">
        <v>644</v>
      </c>
      <c r="B37" s="70"/>
      <c r="C37" s="71">
        <f>C5-C7+C30</f>
        <v>2418171.73</v>
      </c>
    </row>
    <row r="39" spans="1:5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workbookViewId="0">
      <selection activeCell="A4" sqref="A4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8" t="str">
        <f>'Notas a los Edos Financieros'!A1</f>
        <v>CASA DE LA CULTURA  DE CORONEO, GTO. 2023</v>
      </c>
      <c r="B1" s="184"/>
      <c r="C1" s="184"/>
      <c r="D1" s="184"/>
      <c r="E1" s="184"/>
      <c r="F1" s="184"/>
      <c r="G1" s="45" t="s">
        <v>0</v>
      </c>
      <c r="H1" s="46">
        <f>'Notas a los Edos Financieros'!D1</f>
        <v>2023</v>
      </c>
    </row>
    <row r="2" spans="1:10" ht="18.95" customHeight="1" x14ac:dyDescent="0.2">
      <c r="A2" s="168" t="s">
        <v>569</v>
      </c>
      <c r="B2" s="184"/>
      <c r="C2" s="184"/>
      <c r="D2" s="184"/>
      <c r="E2" s="184"/>
      <c r="F2" s="184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8" t="str">
        <f>'Notas a los Edos Financieros'!A3</f>
        <v>CORRESPONDIENTE DEL 01 DE ENERO DEL 2023 AL 31 DE DICIEMBRE DEL 2023</v>
      </c>
      <c r="B3" s="184"/>
      <c r="C3" s="184"/>
      <c r="D3" s="184"/>
      <c r="E3" s="184"/>
      <c r="F3" s="184"/>
      <c r="G3" s="45" t="s">
        <v>3</v>
      </c>
      <c r="H3" s="46">
        <f>'Notas a los Edos Financieros'!D3</f>
        <v>1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5" t="s">
        <v>67</v>
      </c>
      <c r="B7" s="125" t="s">
        <v>570</v>
      </c>
      <c r="C7" s="124" t="s">
        <v>571</v>
      </c>
      <c r="D7" s="124" t="s">
        <v>572</v>
      </c>
      <c r="E7" s="124" t="s">
        <v>573</v>
      </c>
      <c r="F7" s="124" t="s">
        <v>574</v>
      </c>
      <c r="G7" s="124" t="s">
        <v>575</v>
      </c>
      <c r="H7" s="124" t="s">
        <v>576</v>
      </c>
      <c r="I7" s="124" t="s">
        <v>577</v>
      </c>
      <c r="J7" s="124" t="s">
        <v>578</v>
      </c>
    </row>
    <row r="8" spans="1:10" s="59" customFormat="1" x14ac:dyDescent="0.2">
      <c r="A8" s="58">
        <v>7000</v>
      </c>
      <c r="B8" s="59" t="s">
        <v>579</v>
      </c>
      <c r="C8" s="59">
        <v>0</v>
      </c>
      <c r="D8" s="59">
        <v>0</v>
      </c>
      <c r="E8" s="59">
        <v>0</v>
      </c>
      <c r="F8" s="59">
        <v>0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  <c r="C35" s="59">
        <v>0</v>
      </c>
      <c r="D35" s="59">
        <v>21266923.760000002</v>
      </c>
      <c r="E35" s="59">
        <v>21266923.760000002</v>
      </c>
      <c r="F35" s="59">
        <v>0</v>
      </c>
    </row>
    <row r="36" spans="1:6" x14ac:dyDescent="0.2">
      <c r="A36" s="47">
        <v>8110</v>
      </c>
      <c r="B36" s="47" t="s">
        <v>606</v>
      </c>
      <c r="C36" s="52">
        <v>2500180.2599999998</v>
      </c>
      <c r="D36" s="52">
        <v>0</v>
      </c>
      <c r="E36" s="52">
        <v>0</v>
      </c>
      <c r="F36" s="52">
        <v>2500180.2599999998</v>
      </c>
    </row>
    <row r="37" spans="1:6" x14ac:dyDescent="0.2">
      <c r="A37" s="47">
        <v>8120</v>
      </c>
      <c r="B37" s="47" t="s">
        <v>607</v>
      </c>
      <c r="C37" s="52">
        <v>2500180.2599999998</v>
      </c>
      <c r="D37" s="52">
        <v>4945464.83</v>
      </c>
      <c r="E37" s="52">
        <v>2480560.08</v>
      </c>
      <c r="F37" s="52">
        <v>35275.51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2172483.2799999998</v>
      </c>
      <c r="E38" s="52">
        <v>2218210.14</v>
      </c>
      <c r="F38" s="52">
        <v>-45726.86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2419177.89</v>
      </c>
      <c r="E39" s="52">
        <v>2419177.89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308076.79999999999</v>
      </c>
      <c r="E40" s="52">
        <v>2727254.69</v>
      </c>
      <c r="F40" s="52">
        <v>2419177.89</v>
      </c>
    </row>
    <row r="41" spans="1:6" x14ac:dyDescent="0.2">
      <c r="A41" s="47">
        <v>8210</v>
      </c>
      <c r="B41" s="47" t="s">
        <v>611</v>
      </c>
      <c r="C41" s="52">
        <v>2500180.2599999998</v>
      </c>
      <c r="D41" s="52">
        <v>0</v>
      </c>
      <c r="E41" s="52">
        <v>0</v>
      </c>
      <c r="F41" s="52">
        <v>2500180.2599999998</v>
      </c>
    </row>
    <row r="42" spans="1:6" x14ac:dyDescent="0.2">
      <c r="A42" s="47">
        <v>8220</v>
      </c>
      <c r="B42" s="47" t="s">
        <v>612</v>
      </c>
      <c r="C42" s="52">
        <v>2500180.2599999998</v>
      </c>
      <c r="D42" s="52">
        <v>843541.45</v>
      </c>
      <c r="E42" s="52">
        <v>3323664.32</v>
      </c>
      <c r="F42" s="52">
        <v>20057.39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689543</v>
      </c>
      <c r="E43" s="52">
        <v>643816.14</v>
      </c>
      <c r="F43" s="52">
        <v>-45726.86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2616933.4900000002</v>
      </c>
      <c r="E44" s="52">
        <v>2595940.2000000002</v>
      </c>
      <c r="F44" s="52">
        <v>20993.29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2418171.73</v>
      </c>
      <c r="E45" s="52">
        <v>2418171.73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2418171.73</v>
      </c>
      <c r="E46" s="52">
        <v>2418171.73</v>
      </c>
      <c r="F46" s="52">
        <v>0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2435359.56</v>
      </c>
      <c r="E47" s="52">
        <v>21956.84</v>
      </c>
      <c r="F47" s="52">
        <v>2413402.7200000002</v>
      </c>
    </row>
    <row r="48" spans="1:6" x14ac:dyDescent="0.2">
      <c r="A48" s="129"/>
    </row>
    <row r="49" spans="1:2" x14ac:dyDescent="0.2">
      <c r="A49" s="12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0" t="s">
        <v>204</v>
      </c>
      <c r="C1" s="121"/>
      <c r="D1" s="121"/>
      <c r="E1" s="122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85" t="s">
        <v>620</v>
      </c>
      <c r="B5" s="185"/>
      <c r="C5" s="185"/>
      <c r="D5" s="185"/>
      <c r="E5" s="18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6" t="s">
        <v>622</v>
      </c>
      <c r="B10" s="186" t="s">
        <v>623</v>
      </c>
      <c r="C10" s="186"/>
      <c r="D10" s="186"/>
      <c r="E10" s="186"/>
    </row>
    <row r="11" spans="1:8" s="6" customFormat="1" ht="12.95" customHeight="1" x14ac:dyDescent="0.2">
      <c r="A11" s="117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7" t="s">
        <v>626</v>
      </c>
      <c r="B12" s="186" t="s">
        <v>627</v>
      </c>
      <c r="C12" s="186"/>
      <c r="D12" s="186"/>
      <c r="E12" s="186"/>
    </row>
    <row r="13" spans="1:8" s="6" customFormat="1" ht="26.1" customHeight="1" x14ac:dyDescent="0.2">
      <c r="A13" s="117" t="s">
        <v>628</v>
      </c>
      <c r="B13" s="186" t="s">
        <v>629</v>
      </c>
      <c r="C13" s="186"/>
      <c r="D13" s="186"/>
      <c r="E13" s="18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630</v>
      </c>
      <c r="B15" s="9" t="s">
        <v>631</v>
      </c>
    </row>
    <row r="16" spans="1:8" s="6" customFormat="1" ht="12.95" customHeight="1" x14ac:dyDescent="0.2">
      <c r="A16" s="117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8" t="s">
        <v>633</v>
      </c>
    </row>
    <row r="20" spans="1:4" s="6" customFormat="1" ht="12.95" customHeight="1" x14ac:dyDescent="0.2">
      <c r="A20" s="118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35" zoomScaleNormal="100" workbookViewId="0">
      <selection activeCell="A135" sqref="A135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5" t="str">
        <f>'Notas a los Edos Financieros'!A1</f>
        <v>CASA DE LA CULTURA  DE CORONEO, GTO. 2023</v>
      </c>
      <c r="B1" s="166"/>
      <c r="C1" s="166"/>
      <c r="D1" s="166"/>
      <c r="E1" s="166"/>
      <c r="F1" s="166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5" t="s">
        <v>64</v>
      </c>
      <c r="B2" s="166"/>
      <c r="C2" s="166"/>
      <c r="D2" s="166"/>
      <c r="E2" s="166"/>
      <c r="F2" s="166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5" t="str">
        <f>'Notas a los Edos Financieros'!A3</f>
        <v>CORRESPONDIENTE DEL 01 DE ENERO DEL 2023 AL 31 DE DICIEMBRE DEL 2023</v>
      </c>
      <c r="B3" s="166"/>
      <c r="C3" s="166"/>
      <c r="D3" s="166"/>
      <c r="E3" s="166"/>
      <c r="F3" s="166"/>
      <c r="G3" s="34" t="s">
        <v>3</v>
      </c>
      <c r="H3" s="43">
        <f>'Notas a los Edos Financieros'!D3</f>
        <v>1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55709.2</v>
      </c>
      <c r="D20" s="42">
        <v>55709.2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4">
        <v>1126</v>
      </c>
      <c r="B22" s="135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4">
        <v>1129</v>
      </c>
      <c r="B23" s="135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3044.81</v>
      </c>
      <c r="D24" s="42">
        <v>3044.81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5916</v>
      </c>
    </row>
    <row r="42" spans="1:8" x14ac:dyDescent="0.2">
      <c r="A42" s="40">
        <v>1151</v>
      </c>
      <c r="B42" s="38" t="s">
        <v>110</v>
      </c>
      <c r="C42" s="42">
        <v>5916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1308244.52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129</v>
      </c>
      <c r="C63" s="42">
        <v>130478.75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1062637.3400000001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0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63408.43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51720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29411.09</v>
      </c>
      <c r="D103" s="42">
        <v>29411.09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4530.05</v>
      </c>
      <c r="D104" s="42">
        <v>4530.05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24881.040000000001</v>
      </c>
      <c r="D110" s="42">
        <v>24881.040000000001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22.5" x14ac:dyDescent="0.2">
      <c r="A6" s="113"/>
      <c r="B6" s="25" t="s">
        <v>207</v>
      </c>
    </row>
    <row r="7" spans="1:2" ht="15" customHeight="1" x14ac:dyDescent="0.2">
      <c r="A7" s="113"/>
      <c r="B7" s="27" t="s">
        <v>208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209</v>
      </c>
    </row>
    <row r="10" spans="1:2" ht="15" customHeight="1" x14ac:dyDescent="0.2">
      <c r="A10" s="113"/>
      <c r="B10" s="27" t="s">
        <v>210</v>
      </c>
    </row>
    <row r="11" spans="1:2" ht="15" customHeight="1" x14ac:dyDescent="0.2">
      <c r="A11" s="113"/>
      <c r="B11" s="27" t="s">
        <v>211</v>
      </c>
    </row>
    <row r="12" spans="1:2" ht="15" customHeight="1" x14ac:dyDescent="0.2">
      <c r="A12" s="113"/>
      <c r="B12" s="27" t="s">
        <v>212</v>
      </c>
    </row>
    <row r="13" spans="1:2" ht="15" customHeight="1" x14ac:dyDescent="0.2">
      <c r="A13" s="113"/>
      <c r="B13" s="27" t="s">
        <v>213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214</v>
      </c>
    </row>
    <row r="16" spans="1:2" ht="15" customHeight="1" x14ac:dyDescent="0.2">
      <c r="A16" s="113"/>
      <c r="B16" s="28" t="s">
        <v>215</v>
      </c>
    </row>
    <row r="17" spans="1:2" ht="15" customHeight="1" x14ac:dyDescent="0.2">
      <c r="A17" s="113"/>
      <c r="B17" s="28" t="s">
        <v>216</v>
      </c>
    </row>
    <row r="18" spans="1:2" ht="15" customHeight="1" x14ac:dyDescent="0.2">
      <c r="A18" s="113"/>
      <c r="B18" s="27" t="s">
        <v>217</v>
      </c>
    </row>
    <row r="19" spans="1:2" ht="15" customHeight="1" x14ac:dyDescent="0.2">
      <c r="A19" s="113"/>
      <c r="B19" s="23" t="s">
        <v>218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219</v>
      </c>
    </row>
    <row r="22" spans="1:2" ht="15" customHeight="1" x14ac:dyDescent="0.2">
      <c r="A22" s="113"/>
      <c r="B22" s="29" t="s">
        <v>220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221</v>
      </c>
    </row>
    <row r="25" spans="1:2" ht="15" customHeight="1" x14ac:dyDescent="0.2">
      <c r="A25" s="113"/>
      <c r="B25" s="23" t="s">
        <v>222</v>
      </c>
    </row>
    <row r="26" spans="1:2" ht="15" customHeight="1" x14ac:dyDescent="0.2">
      <c r="A26" s="113"/>
      <c r="B26" s="23" t="s">
        <v>223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224</v>
      </c>
    </row>
    <row r="29" spans="1:2" ht="15" customHeight="1" x14ac:dyDescent="0.2">
      <c r="A29" s="113"/>
      <c r="B29" s="23" t="s">
        <v>225</v>
      </c>
    </row>
    <row r="30" spans="1:2" ht="15" customHeight="1" x14ac:dyDescent="0.2">
      <c r="A30" s="113"/>
      <c r="B30" s="23" t="s">
        <v>226</v>
      </c>
    </row>
    <row r="31" spans="1:2" ht="15" customHeight="1" x14ac:dyDescent="0.2">
      <c r="A31" s="113"/>
      <c r="B31" s="30" t="s">
        <v>227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228</v>
      </c>
    </row>
    <row r="34" spans="1:2" ht="15" customHeight="1" x14ac:dyDescent="0.2">
      <c r="A34" s="113"/>
      <c r="B34" s="23" t="s">
        <v>229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230</v>
      </c>
    </row>
    <row r="37" spans="1:2" ht="15" customHeight="1" x14ac:dyDescent="0.2">
      <c r="A37" s="113"/>
      <c r="B37" s="27" t="s">
        <v>231</v>
      </c>
    </row>
    <row r="38" spans="1:2" ht="15" customHeight="1" x14ac:dyDescent="0.2">
      <c r="A38" s="113"/>
      <c r="B38" s="31" t="s">
        <v>232</v>
      </c>
    </row>
    <row r="39" spans="1:2" ht="15" customHeight="1" x14ac:dyDescent="0.2">
      <c r="A39" s="113"/>
      <c r="B39" s="27" t="s">
        <v>233</v>
      </c>
    </row>
    <row r="40" spans="1:2" ht="15" customHeight="1" x14ac:dyDescent="0.2">
      <c r="A40" s="113"/>
      <c r="B40" s="27" t="s">
        <v>234</v>
      </c>
    </row>
    <row r="41" spans="1:2" ht="15" customHeight="1" x14ac:dyDescent="0.2">
      <c r="A41" s="113"/>
      <c r="B41" s="27" t="s">
        <v>235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236</v>
      </c>
    </row>
    <row r="44" spans="1:2" ht="15" customHeight="1" x14ac:dyDescent="0.2">
      <c r="A44" s="113"/>
      <c r="B44" s="27" t="s">
        <v>237</v>
      </c>
    </row>
    <row r="45" spans="1:2" ht="15" customHeight="1" x14ac:dyDescent="0.2">
      <c r="A45" s="113"/>
      <c r="B45" s="31" t="s">
        <v>238</v>
      </c>
    </row>
    <row r="46" spans="1:2" ht="15" customHeight="1" x14ac:dyDescent="0.2">
      <c r="A46" s="113"/>
      <c r="B46" s="27" t="s">
        <v>239</v>
      </c>
    </row>
    <row r="47" spans="1:2" ht="15" customHeight="1" x14ac:dyDescent="0.2">
      <c r="A47" s="113"/>
      <c r="B47" s="27" t="s">
        <v>240</v>
      </c>
    </row>
    <row r="48" spans="1:2" ht="15" customHeight="1" x14ac:dyDescent="0.2">
      <c r="A48" s="113"/>
      <c r="B48" s="27" t="s">
        <v>241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242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243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244</v>
      </c>
    </row>
    <row r="55" spans="1:2" ht="15" customHeight="1" x14ac:dyDescent="0.2">
      <c r="A55" s="113"/>
      <c r="B55" s="28" t="s">
        <v>245</v>
      </c>
    </row>
    <row r="56" spans="1:2" ht="15" customHeight="1" x14ac:dyDescent="0.2">
      <c r="A56" s="113"/>
      <c r="B56" s="28" t="s">
        <v>246</v>
      </c>
    </row>
    <row r="57" spans="1:2" ht="15" customHeight="1" x14ac:dyDescent="0.2">
      <c r="A57" s="113"/>
      <c r="B57" s="28" t="s">
        <v>247</v>
      </c>
    </row>
    <row r="58" spans="1:2" ht="15" customHeight="1" x14ac:dyDescent="0.2">
      <c r="A58" s="113"/>
      <c r="B58" s="28" t="s">
        <v>248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249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97" zoomScaleNormal="100" workbookViewId="0">
      <selection activeCell="D226" sqref="D22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7" t="str">
        <f>ESF!A1</f>
        <v>CASA DE LA CULTURA  DE CORONEO, GTO. 2023</v>
      </c>
      <c r="B1" s="167"/>
      <c r="C1" s="167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7" t="s">
        <v>250</v>
      </c>
      <c r="B2" s="167"/>
      <c r="C2" s="167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7" t="str">
        <f>ESF!A3</f>
        <v>CORRESPONDIENTE DEL 01 DE ENERO DEL 2023 AL 31 DE DICIEMBRE DEL 2023</v>
      </c>
      <c r="B3" s="167"/>
      <c r="C3" s="167"/>
      <c r="D3" s="34" t="s">
        <v>3</v>
      </c>
      <c r="E3" s="43">
        <f>'Notas a los Edos Financieros'!D3</f>
        <v>1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25480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25480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25480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2231131.4700000002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257000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257000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1974131.47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1974131.47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16.760000000000002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16.760000000000002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2248414.79</v>
      </c>
      <c r="D98" s="156">
        <f>C98/C98</f>
        <v>1</v>
      </c>
      <c r="E98" s="66"/>
    </row>
    <row r="99" spans="1:5" x14ac:dyDescent="0.2">
      <c r="A99" s="68">
        <v>5100</v>
      </c>
      <c r="B99" s="66" t="s">
        <v>332</v>
      </c>
      <c r="C99" s="69">
        <v>2248414.79</v>
      </c>
      <c r="D99" s="156">
        <f>C99/$C$99</f>
        <v>1</v>
      </c>
      <c r="E99" s="66"/>
    </row>
    <row r="100" spans="1:5" x14ac:dyDescent="0.2">
      <c r="A100" s="68">
        <v>5110</v>
      </c>
      <c r="B100" s="66" t="s">
        <v>333</v>
      </c>
      <c r="C100" s="69">
        <v>1627828.92</v>
      </c>
      <c r="D100" s="156">
        <f t="shared" ref="D100:D163" si="0">C100/$C$99</f>
        <v>0.72398959802252494</v>
      </c>
      <c r="E100" s="66"/>
    </row>
    <row r="101" spans="1:5" x14ac:dyDescent="0.2">
      <c r="A101" s="68">
        <v>5111</v>
      </c>
      <c r="B101" s="66" t="s">
        <v>334</v>
      </c>
      <c r="C101" s="69">
        <v>601346.29</v>
      </c>
      <c r="D101" s="156">
        <f t="shared" si="0"/>
        <v>0.26745344883627992</v>
      </c>
      <c r="E101" s="66"/>
    </row>
    <row r="102" spans="1:5" x14ac:dyDescent="0.2">
      <c r="A102" s="68">
        <v>5112</v>
      </c>
      <c r="B102" s="66" t="s">
        <v>335</v>
      </c>
      <c r="C102" s="69">
        <v>226522.34</v>
      </c>
      <c r="D102" s="156">
        <f t="shared" si="0"/>
        <v>0.10074757602888744</v>
      </c>
      <c r="E102" s="66"/>
    </row>
    <row r="103" spans="1:5" x14ac:dyDescent="0.2">
      <c r="A103" s="68">
        <v>5113</v>
      </c>
      <c r="B103" s="66" t="s">
        <v>336</v>
      </c>
      <c r="C103" s="69">
        <v>153687.20000000001</v>
      </c>
      <c r="D103" s="156">
        <f t="shared" si="0"/>
        <v>6.8353579901509184E-2</v>
      </c>
      <c r="E103" s="66"/>
    </row>
    <row r="104" spans="1:5" x14ac:dyDescent="0.2">
      <c r="A104" s="68">
        <v>5114</v>
      </c>
      <c r="B104" s="66" t="s">
        <v>337</v>
      </c>
      <c r="C104" s="69">
        <v>0</v>
      </c>
      <c r="D104" s="156">
        <f t="shared" si="0"/>
        <v>0</v>
      </c>
      <c r="E104" s="66"/>
    </row>
    <row r="105" spans="1:5" x14ac:dyDescent="0.2">
      <c r="A105" s="68">
        <v>5115</v>
      </c>
      <c r="B105" s="66" t="s">
        <v>338</v>
      </c>
      <c r="C105" s="69">
        <v>646273.09</v>
      </c>
      <c r="D105" s="156">
        <f t="shared" si="0"/>
        <v>0.28743499325584848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156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69">
        <v>271592.46000000002</v>
      </c>
      <c r="D107" s="156">
        <f t="shared" si="0"/>
        <v>0.12079286313536482</v>
      </c>
      <c r="E107" s="66"/>
    </row>
    <row r="108" spans="1:5" x14ac:dyDescent="0.2">
      <c r="A108" s="68">
        <v>5121</v>
      </c>
      <c r="B108" s="66" t="s">
        <v>341</v>
      </c>
      <c r="C108" s="69">
        <v>52220.81</v>
      </c>
      <c r="D108" s="156">
        <f t="shared" si="0"/>
        <v>2.3225612210102921E-2</v>
      </c>
      <c r="E108" s="66"/>
    </row>
    <row r="109" spans="1:5" x14ac:dyDescent="0.2">
      <c r="A109" s="68">
        <v>5122</v>
      </c>
      <c r="B109" s="66" t="s">
        <v>342</v>
      </c>
      <c r="C109" s="69">
        <v>80110.44</v>
      </c>
      <c r="D109" s="156">
        <f t="shared" si="0"/>
        <v>3.5629742499603469E-2</v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156">
        <f t="shared" si="0"/>
        <v>0</v>
      </c>
      <c r="E110" s="66"/>
    </row>
    <row r="111" spans="1:5" x14ac:dyDescent="0.2">
      <c r="A111" s="68">
        <v>5124</v>
      </c>
      <c r="B111" s="66" t="s">
        <v>344</v>
      </c>
      <c r="C111" s="69">
        <v>8120</v>
      </c>
      <c r="D111" s="156">
        <f t="shared" si="0"/>
        <v>3.6114332800666195E-3</v>
      </c>
      <c r="E111" s="66"/>
    </row>
    <row r="112" spans="1:5" x14ac:dyDescent="0.2">
      <c r="A112" s="68">
        <v>5125</v>
      </c>
      <c r="B112" s="66" t="s">
        <v>345</v>
      </c>
      <c r="C112" s="69">
        <v>0</v>
      </c>
      <c r="D112" s="156">
        <f t="shared" si="0"/>
        <v>0</v>
      </c>
      <c r="E112" s="66"/>
    </row>
    <row r="113" spans="1:5" x14ac:dyDescent="0.2">
      <c r="A113" s="68">
        <v>5126</v>
      </c>
      <c r="B113" s="66" t="s">
        <v>346</v>
      </c>
      <c r="C113" s="69">
        <v>126733.21</v>
      </c>
      <c r="D113" s="156">
        <f t="shared" si="0"/>
        <v>5.6365582793555635E-2</v>
      </c>
      <c r="E113" s="66"/>
    </row>
    <row r="114" spans="1:5" x14ac:dyDescent="0.2">
      <c r="A114" s="68">
        <v>5127</v>
      </c>
      <c r="B114" s="66" t="s">
        <v>347</v>
      </c>
      <c r="C114" s="69">
        <v>4408</v>
      </c>
      <c r="D114" s="156">
        <f t="shared" si="0"/>
        <v>1.9604923520361649E-3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156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69">
        <v>0</v>
      </c>
      <c r="D116" s="156">
        <f t="shared" si="0"/>
        <v>0</v>
      </c>
      <c r="E116" s="66"/>
    </row>
    <row r="117" spans="1:5" x14ac:dyDescent="0.2">
      <c r="A117" s="68">
        <v>5130</v>
      </c>
      <c r="B117" s="66" t="s">
        <v>350</v>
      </c>
      <c r="C117" s="69">
        <v>348993.41</v>
      </c>
      <c r="D117" s="156">
        <f t="shared" si="0"/>
        <v>0.15521753884211018</v>
      </c>
      <c r="E117" s="66"/>
    </row>
    <row r="118" spans="1:5" x14ac:dyDescent="0.2">
      <c r="A118" s="68">
        <v>5131</v>
      </c>
      <c r="B118" s="66" t="s">
        <v>351</v>
      </c>
      <c r="C118" s="69">
        <v>28238</v>
      </c>
      <c r="D118" s="156">
        <f t="shared" si="0"/>
        <v>1.2559070561886848E-2</v>
      </c>
      <c r="E118" s="66"/>
    </row>
    <row r="119" spans="1:5" x14ac:dyDescent="0.2">
      <c r="A119" s="68">
        <v>5132</v>
      </c>
      <c r="B119" s="66" t="s">
        <v>352</v>
      </c>
      <c r="C119" s="69">
        <v>38000</v>
      </c>
      <c r="D119" s="156">
        <f t="shared" si="0"/>
        <v>1.6900796138242802E-2</v>
      </c>
      <c r="E119" s="66"/>
    </row>
    <row r="120" spans="1:5" x14ac:dyDescent="0.2">
      <c r="A120" s="68">
        <v>5133</v>
      </c>
      <c r="B120" s="66" t="s">
        <v>353</v>
      </c>
      <c r="C120" s="69">
        <v>66463.81</v>
      </c>
      <c r="D120" s="156">
        <f t="shared" si="0"/>
        <v>2.9560297457392189E-2</v>
      </c>
      <c r="E120" s="66"/>
    </row>
    <row r="121" spans="1:5" x14ac:dyDescent="0.2">
      <c r="A121" s="68">
        <v>5134</v>
      </c>
      <c r="B121" s="66" t="s">
        <v>354</v>
      </c>
      <c r="C121" s="69">
        <v>12577.4</v>
      </c>
      <c r="D121" s="156">
        <f t="shared" si="0"/>
        <v>5.5938966670825005E-3</v>
      </c>
      <c r="E121" s="66"/>
    </row>
    <row r="122" spans="1:5" x14ac:dyDescent="0.2">
      <c r="A122" s="68">
        <v>5135</v>
      </c>
      <c r="B122" s="66" t="s">
        <v>355</v>
      </c>
      <c r="C122" s="69">
        <v>11849.88</v>
      </c>
      <c r="D122" s="156">
        <f t="shared" si="0"/>
        <v>5.27032647743791E-3</v>
      </c>
      <c r="E122" s="66"/>
    </row>
    <row r="123" spans="1:5" x14ac:dyDescent="0.2">
      <c r="A123" s="68">
        <v>5136</v>
      </c>
      <c r="B123" s="66" t="s">
        <v>356</v>
      </c>
      <c r="C123" s="69">
        <v>0</v>
      </c>
      <c r="D123" s="156">
        <f t="shared" si="0"/>
        <v>0</v>
      </c>
      <c r="E123" s="66"/>
    </row>
    <row r="124" spans="1:5" x14ac:dyDescent="0.2">
      <c r="A124" s="68">
        <v>5137</v>
      </c>
      <c r="B124" s="66" t="s">
        <v>357</v>
      </c>
      <c r="C124" s="69">
        <v>13968.2</v>
      </c>
      <c r="D124" s="156">
        <f t="shared" si="0"/>
        <v>6.2124658057421869E-3</v>
      </c>
      <c r="E124" s="66"/>
    </row>
    <row r="125" spans="1:5" x14ac:dyDescent="0.2">
      <c r="A125" s="68">
        <v>5138</v>
      </c>
      <c r="B125" s="66" t="s">
        <v>358</v>
      </c>
      <c r="C125" s="69">
        <v>121097.13</v>
      </c>
      <c r="D125" s="156">
        <f t="shared" si="0"/>
        <v>5.3858892290954911E-2</v>
      </c>
      <c r="E125" s="66"/>
    </row>
    <row r="126" spans="1:5" x14ac:dyDescent="0.2">
      <c r="A126" s="68">
        <v>5139</v>
      </c>
      <c r="B126" s="66" t="s">
        <v>359</v>
      </c>
      <c r="C126" s="69">
        <v>56798.99</v>
      </c>
      <c r="D126" s="156">
        <f t="shared" si="0"/>
        <v>2.5261793443370827E-2</v>
      </c>
      <c r="E126" s="66"/>
    </row>
    <row r="127" spans="1:5" x14ac:dyDescent="0.2">
      <c r="A127" s="68">
        <v>5200</v>
      </c>
      <c r="B127" s="66" t="s">
        <v>360</v>
      </c>
      <c r="C127" s="69">
        <v>0</v>
      </c>
      <c r="D127" s="156">
        <f t="shared" si="0"/>
        <v>0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156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156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156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156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156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156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156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156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156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156">
        <f t="shared" si="0"/>
        <v>0</v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156">
        <f t="shared" si="0"/>
        <v>0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156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156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156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156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156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156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156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156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156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156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156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156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156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156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156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156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156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156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156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156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156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156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156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156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156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156">
        <f t="shared" ref="D164:D216" si="1">C164/$C$99</f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156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156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156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156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156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156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156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156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156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156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156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156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156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156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156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156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156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156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156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156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v>0</v>
      </c>
      <c r="D185" s="156">
        <f t="shared" si="1"/>
        <v>0</v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156">
        <f t="shared" si="1"/>
        <v>0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156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156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156">
        <f t="shared" si="1"/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156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156">
        <f t="shared" si="1"/>
        <v>0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156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156">
        <f t="shared" si="1"/>
        <v>0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156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156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156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156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156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156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156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156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156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156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156">
        <f t="shared" si="1"/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156">
        <f t="shared" si="1"/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156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156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156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156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156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156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156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156">
        <f t="shared" si="1"/>
        <v>0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156">
        <f t="shared" si="1"/>
        <v>0</v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156">
        <f t="shared" si="1"/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156">
        <f t="shared" si="1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15" customHeight="1" x14ac:dyDescent="0.2">
      <c r="A6" s="113"/>
      <c r="B6" s="27" t="s">
        <v>443</v>
      </c>
    </row>
    <row r="7" spans="1:2" ht="15" customHeight="1" x14ac:dyDescent="0.2">
      <c r="A7" s="113"/>
      <c r="B7" s="27" t="s">
        <v>243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444</v>
      </c>
    </row>
    <row r="10" spans="1:2" ht="15" customHeight="1" x14ac:dyDescent="0.2">
      <c r="A10" s="113"/>
      <c r="B10" s="33" t="s">
        <v>243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444</v>
      </c>
    </row>
    <row r="13" spans="1:2" ht="22.5" x14ac:dyDescent="0.2">
      <c r="A13" s="113"/>
      <c r="B13" s="25" t="s">
        <v>445</v>
      </c>
    </row>
    <row r="14" spans="1:2" ht="15" customHeight="1" x14ac:dyDescent="0.2">
      <c r="A14" s="113"/>
      <c r="B14" s="33" t="s">
        <v>243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8" t="str">
        <f>ESF!A1</f>
        <v>CASA DE LA CULTURA  DE CORONEO, GTO. 2023</v>
      </c>
      <c r="B1" s="168"/>
      <c r="C1" s="168"/>
      <c r="D1" s="45" t="s">
        <v>0</v>
      </c>
      <c r="E1" s="46">
        <f>'Notas a los Edos Financieros'!D1</f>
        <v>2023</v>
      </c>
    </row>
    <row r="2" spans="1:5" ht="18.95" customHeight="1" x14ac:dyDescent="0.2">
      <c r="A2" s="168" t="s">
        <v>448</v>
      </c>
      <c r="B2" s="168"/>
      <c r="C2" s="168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8" t="str">
        <f>ESF!A3</f>
        <v>CORRESPONDIENTE DEL 01 DE ENERO DEL 2023 AL 31 DE DICIEMBRE DEL 2023</v>
      </c>
      <c r="B3" s="168"/>
      <c r="C3" s="168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562072.71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133914.76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8213.44</v>
      </c>
    </row>
    <row r="15" spans="1:5" x14ac:dyDescent="0.2">
      <c r="A15" s="51">
        <v>3220</v>
      </c>
      <c r="B15" s="47" t="s">
        <v>455</v>
      </c>
      <c r="C15" s="52">
        <v>240658.32</v>
      </c>
    </row>
    <row r="16" spans="1:5" x14ac:dyDescent="0.2">
      <c r="A16" s="51">
        <v>3230</v>
      </c>
      <c r="B16" s="47" t="s">
        <v>456</v>
      </c>
      <c r="C16" s="52"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2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3"/>
  <sheetViews>
    <sheetView topLeftCell="A103" workbookViewId="0">
      <selection activeCell="C140" sqref="C140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8" t="str">
        <f>ESF!A1</f>
        <v>CASA DE LA CULTURA  DE CORONEO, GTO. 2023</v>
      </c>
      <c r="B1" s="168"/>
      <c r="C1" s="168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8" t="s">
        <v>471</v>
      </c>
      <c r="B2" s="168"/>
      <c r="C2" s="168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8" t="str">
        <f>ESF!A3</f>
        <v>CORRESPONDIENTE DEL 01 DE ENERO DEL 2023 AL 31 DE DICIEMBRE DEL 2023</v>
      </c>
      <c r="B3" s="168"/>
      <c r="C3" s="168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3">
        <v>2023</v>
      </c>
      <c r="D7" s="123">
        <v>2022</v>
      </c>
    </row>
    <row r="8" spans="1:5" x14ac:dyDescent="0.2">
      <c r="A8" s="51">
        <v>1111</v>
      </c>
      <c r="B8" s="47" t="s">
        <v>474</v>
      </c>
      <c r="C8" s="52">
        <v>9086.57</v>
      </c>
      <c r="D8" s="52">
        <v>4618.88</v>
      </c>
    </row>
    <row r="9" spans="1:5" x14ac:dyDescent="0.2">
      <c r="A9" s="51">
        <v>1112</v>
      </c>
      <c r="B9" s="47" t="s">
        <v>475</v>
      </c>
      <c r="C9" s="52">
        <v>0</v>
      </c>
      <c r="D9" s="52">
        <v>0</v>
      </c>
    </row>
    <row r="10" spans="1:5" x14ac:dyDescent="0.2">
      <c r="A10" s="51">
        <v>1113</v>
      </c>
      <c r="B10" s="47" t="s">
        <v>476</v>
      </c>
      <c r="C10" s="52">
        <v>3200.25</v>
      </c>
      <c r="D10" s="52">
        <v>153286.42000000001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1" t="s">
        <v>479</v>
      </c>
      <c r="C15" s="159">
        <f>SUM(C8:C14)</f>
        <v>12286.82</v>
      </c>
      <c r="D15" s="159">
        <f>SUM(D8:D14)</f>
        <v>157905.30000000002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3" t="s">
        <v>481</v>
      </c>
      <c r="D19" s="123" t="s">
        <v>482</v>
      </c>
    </row>
    <row r="20" spans="1:4" x14ac:dyDescent="0.2">
      <c r="A20" s="58">
        <v>1230</v>
      </c>
      <c r="B20" s="59" t="s">
        <v>120</v>
      </c>
      <c r="C20" s="119">
        <f>SUM(C21:C27)</f>
        <v>0</v>
      </c>
      <c r="D20" s="159">
        <f>SUM(D21:D27)</f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19">
        <f>SUM(C29:C36)</f>
        <v>1308244.52</v>
      </c>
      <c r="D28" s="159">
        <f>SUM(D29:D36)</f>
        <v>162945.94</v>
      </c>
    </row>
    <row r="29" spans="1:4" x14ac:dyDescent="0.2">
      <c r="A29" s="51">
        <v>1241</v>
      </c>
      <c r="B29" s="47" t="s">
        <v>129</v>
      </c>
      <c r="C29" s="52">
        <v>130478.75</v>
      </c>
      <c r="D29" s="52">
        <v>87440.95</v>
      </c>
    </row>
    <row r="30" spans="1:4" x14ac:dyDescent="0.2">
      <c r="A30" s="51">
        <v>1242</v>
      </c>
      <c r="B30" s="47" t="s">
        <v>130</v>
      </c>
      <c r="C30" s="52">
        <v>1062637.3400000001</v>
      </c>
      <c r="D30" s="52">
        <v>75504.990000000005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63408.43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51720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19">
        <f>SUM(C38:C42)</f>
        <v>0</v>
      </c>
      <c r="D37" s="159">
        <f>SUM(D38:D42)</f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1" t="s">
        <v>483</v>
      </c>
      <c r="C43" s="119">
        <f>C20+C28+C37</f>
        <v>1308244.52</v>
      </c>
      <c r="D43" s="119">
        <f>D20+D28+D37</f>
        <v>162945.94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3">
        <v>2023</v>
      </c>
      <c r="D46" s="123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19">
        <v>8213.44</v>
      </c>
      <c r="D47" s="119">
        <v>257777.27</v>
      </c>
      <c r="E47" s="138"/>
      <c r="F47"/>
    </row>
    <row r="48" spans="1:6" ht="9.9499999999999993" customHeight="1" x14ac:dyDescent="0.25">
      <c r="A48" s="51"/>
      <c r="B48" s="131" t="s">
        <v>486</v>
      </c>
      <c r="C48" s="119">
        <f>C49+C61+C89+C92</f>
        <v>0</v>
      </c>
      <c r="D48" s="159">
        <f>D49+D61+D89+D92</f>
        <v>0</v>
      </c>
      <c r="E48" s="139"/>
      <c r="F48"/>
    </row>
    <row r="49" spans="1:6" ht="9.9499999999999993" customHeight="1" x14ac:dyDescent="0.25">
      <c r="A49" s="58">
        <v>5400</v>
      </c>
      <c r="B49" s="59" t="s">
        <v>398</v>
      </c>
      <c r="C49" s="119">
        <f>C50+C52+C54+C56+C58</f>
        <v>0</v>
      </c>
      <c r="D49" s="159">
        <f>D50+D52+D54+D56+D58</f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f>C51</f>
        <v>0</v>
      </c>
      <c r="D50" s="52">
        <f>D51</f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f>C53</f>
        <v>0</v>
      </c>
      <c r="D52" s="52">
        <f>D53</f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f>C55</f>
        <v>0</v>
      </c>
      <c r="D54" s="52">
        <f>D55</f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f>C57</f>
        <v>0</v>
      </c>
      <c r="D56" s="52">
        <f>D57</f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f>C59+C60</f>
        <v>0</v>
      </c>
      <c r="D58" s="52">
        <f>D59+D60</f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19">
        <f>C62+C71+C74+C80</f>
        <v>0</v>
      </c>
      <c r="D61" s="159">
        <f>D62+D71+D74+D80</f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19">
        <f>SUM(C63:C70)</f>
        <v>0</v>
      </c>
      <c r="D62" s="159">
        <f>SUM(D63:D70)</f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19">
        <f>C72+C73</f>
        <v>0</v>
      </c>
      <c r="D71" s="159">
        <f>D72+D73</f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19">
        <f>SUM(C75:C79)</f>
        <v>0</v>
      </c>
      <c r="D74" s="159">
        <f>SUM(D75:D79)</f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19">
        <f>SUM(C81:C88)</f>
        <v>0</v>
      </c>
      <c r="D80" s="159">
        <f>SUM(D81:D88)</f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19">
        <f>C90</f>
        <v>0</v>
      </c>
      <c r="D89" s="159">
        <f>D90</f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19">
        <f>C91</f>
        <v>0</v>
      </c>
      <c r="D90" s="159">
        <f>D91</f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2" t="s">
        <v>493</v>
      </c>
      <c r="C92" s="119">
        <f>SUM(C93:C97)</f>
        <v>0</v>
      </c>
      <c r="D92" s="159">
        <f>SUM(D93:D97)</f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0</v>
      </c>
      <c r="D93" s="52">
        <v>0</v>
      </c>
      <c r="E93" s="158"/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E94" s="158"/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E95" s="158"/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E96" s="158"/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E97" s="158"/>
      <c r="F97"/>
    </row>
    <row r="98" spans="1:6" ht="9.9499999999999993" customHeight="1" x14ac:dyDescent="0.25">
      <c r="A98" s="51"/>
      <c r="B98" s="131" t="s">
        <v>499</v>
      </c>
      <c r="C98" s="119">
        <f>C99+C121</f>
        <v>16.760000000000002</v>
      </c>
      <c r="D98" s="159">
        <f>D99+D121</f>
        <v>0</v>
      </c>
      <c r="F98"/>
    </row>
    <row r="99" spans="1:6" ht="9.9499999999999993" customHeight="1" x14ac:dyDescent="0.2">
      <c r="A99" s="58">
        <v>4300</v>
      </c>
      <c r="B99" s="140" t="s">
        <v>42</v>
      </c>
      <c r="C99" s="159">
        <f>C100+C103+C109+C111+C113+C121</f>
        <v>16.760000000000002</v>
      </c>
      <c r="D99" s="159">
        <v>0</v>
      </c>
    </row>
    <row r="100" spans="1:6" ht="9.9499999999999993" customHeight="1" x14ac:dyDescent="0.2">
      <c r="A100" s="58">
        <v>4310</v>
      </c>
      <c r="B100" s="140" t="s">
        <v>312</v>
      </c>
      <c r="C100" s="119">
        <f>C101+C102</f>
        <v>16.760000000000002</v>
      </c>
      <c r="D100" s="159">
        <f>D101+D102</f>
        <v>13.09</v>
      </c>
    </row>
    <row r="101" spans="1:6" ht="9.9499999999999993" customHeight="1" x14ac:dyDescent="0.2">
      <c r="A101" s="51">
        <v>4311</v>
      </c>
      <c r="B101" s="141" t="s">
        <v>313</v>
      </c>
      <c r="C101" s="52">
        <v>16.760000000000002</v>
      </c>
      <c r="D101" s="52">
        <v>13.09</v>
      </c>
    </row>
    <row r="102" spans="1:6" ht="9.9499999999999993" customHeight="1" x14ac:dyDescent="0.2">
      <c r="A102" s="51">
        <v>4319</v>
      </c>
      <c r="B102" s="141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0" t="s">
        <v>315</v>
      </c>
      <c r="C103" s="119">
        <f>SUM(C104:C108)</f>
        <v>0</v>
      </c>
      <c r="D103" s="159">
        <f>SUM(D104:D108)</f>
        <v>0</v>
      </c>
    </row>
    <row r="104" spans="1:6" ht="9.9499999999999993" customHeight="1" x14ac:dyDescent="0.2">
      <c r="A104" s="51">
        <v>4321</v>
      </c>
      <c r="B104" s="141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1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1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1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1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0" t="s">
        <v>321</v>
      </c>
      <c r="C109" s="119">
        <f>C110</f>
        <v>0</v>
      </c>
      <c r="D109" s="119">
        <f>D110</f>
        <v>0</v>
      </c>
    </row>
    <row r="110" spans="1:6" ht="9.9499999999999993" customHeight="1" x14ac:dyDescent="0.2">
      <c r="A110" s="51">
        <v>4331</v>
      </c>
      <c r="B110" s="141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0" t="s">
        <v>322</v>
      </c>
      <c r="C111" s="119">
        <f>C112</f>
        <v>0</v>
      </c>
      <c r="D111" s="119">
        <f>D112</f>
        <v>0</v>
      </c>
    </row>
    <row r="112" spans="1:6" ht="9.9499999999999993" customHeight="1" x14ac:dyDescent="0.2">
      <c r="A112" s="51">
        <v>4341</v>
      </c>
      <c r="B112" s="141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0" t="s">
        <v>323</v>
      </c>
      <c r="C113" s="119">
        <f>SUM(C114:C120)</f>
        <v>0</v>
      </c>
      <c r="D113" s="159">
        <f>SUM(D114:D120)</f>
        <v>0</v>
      </c>
    </row>
    <row r="114" spans="1:6" ht="9.9499999999999993" customHeight="1" x14ac:dyDescent="0.2">
      <c r="A114" s="51">
        <v>4392</v>
      </c>
      <c r="B114" s="141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1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1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1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1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1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1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2" t="s">
        <v>500</v>
      </c>
      <c r="C121" s="119">
        <f>SUM(C122:C130)</f>
        <v>0</v>
      </c>
      <c r="D121" s="159">
        <f>SUM(D122:D130)</f>
        <v>0</v>
      </c>
      <c r="F121"/>
    </row>
    <row r="122" spans="1:6" customFormat="1" ht="9.9499999999999993" customHeight="1" x14ac:dyDescent="0.25">
      <c r="A122" s="51">
        <v>1124</v>
      </c>
      <c r="B122" s="130" t="s">
        <v>501</v>
      </c>
      <c r="C122" s="52">
        <v>0</v>
      </c>
      <c r="D122" s="52">
        <v>0</v>
      </c>
      <c r="E122" s="157"/>
    </row>
    <row r="123" spans="1:6" ht="9.9499999999999993" customHeight="1" x14ac:dyDescent="0.25">
      <c r="A123" s="51">
        <v>1124</v>
      </c>
      <c r="B123" s="130" t="s">
        <v>502</v>
      </c>
      <c r="C123" s="52">
        <v>0</v>
      </c>
      <c r="D123" s="52">
        <v>0</v>
      </c>
      <c r="E123" s="157"/>
      <c r="F123"/>
    </row>
    <row r="124" spans="1:6" ht="9.9499999999999993" customHeight="1" x14ac:dyDescent="0.25">
      <c r="A124" s="51">
        <v>1124</v>
      </c>
      <c r="B124" s="130" t="s">
        <v>503</v>
      </c>
      <c r="C124" s="52">
        <v>0</v>
      </c>
      <c r="D124" s="52">
        <v>0</v>
      </c>
      <c r="E124" s="157"/>
      <c r="F124"/>
    </row>
    <row r="125" spans="1:6" ht="9.9499999999999993" customHeight="1" x14ac:dyDescent="0.25">
      <c r="A125" s="51">
        <v>1124</v>
      </c>
      <c r="B125" s="130" t="s">
        <v>504</v>
      </c>
      <c r="C125" s="52">
        <v>0</v>
      </c>
      <c r="D125" s="52">
        <v>0</v>
      </c>
      <c r="E125" s="157"/>
      <c r="F125"/>
    </row>
    <row r="126" spans="1:6" ht="9.9499999999999993" customHeight="1" x14ac:dyDescent="0.25">
      <c r="A126" s="51">
        <v>1124</v>
      </c>
      <c r="B126" s="130" t="s">
        <v>505</v>
      </c>
      <c r="C126" s="52">
        <v>0</v>
      </c>
      <c r="D126" s="52">
        <v>0</v>
      </c>
      <c r="E126" s="157"/>
      <c r="F126"/>
    </row>
    <row r="127" spans="1:6" ht="9.9499999999999993" customHeight="1" x14ac:dyDescent="0.25">
      <c r="A127" s="51">
        <v>1124</v>
      </c>
      <c r="B127" s="130" t="s">
        <v>506</v>
      </c>
      <c r="C127" s="52">
        <v>0</v>
      </c>
      <c r="D127" s="52">
        <v>0</v>
      </c>
      <c r="E127" s="157"/>
      <c r="F127"/>
    </row>
    <row r="128" spans="1:6" ht="9.9499999999999993" customHeight="1" x14ac:dyDescent="0.25">
      <c r="A128" s="51">
        <v>1122</v>
      </c>
      <c r="B128" s="130" t="s">
        <v>507</v>
      </c>
      <c r="C128" s="52">
        <v>0</v>
      </c>
      <c r="D128" s="52">
        <v>0</v>
      </c>
      <c r="E128" s="157"/>
      <c r="F128"/>
    </row>
    <row r="129" spans="1:6" ht="9.9499999999999993" customHeight="1" x14ac:dyDescent="0.25">
      <c r="A129" s="51">
        <v>1122</v>
      </c>
      <c r="B129" s="130" t="s">
        <v>508</v>
      </c>
      <c r="C129" s="52">
        <v>0</v>
      </c>
      <c r="D129" s="52">
        <v>0</v>
      </c>
      <c r="E129" s="157"/>
      <c r="F129"/>
    </row>
    <row r="130" spans="1:6" ht="9.9499999999999993" customHeight="1" x14ac:dyDescent="0.25">
      <c r="A130" s="51">
        <v>1122</v>
      </c>
      <c r="B130" s="130" t="s">
        <v>509</v>
      </c>
      <c r="C130" s="52">
        <v>0</v>
      </c>
      <c r="D130" s="52">
        <v>0</v>
      </c>
      <c r="E130" s="157"/>
      <c r="F130"/>
    </row>
    <row r="131" spans="1:6" ht="9.9499999999999993" customHeight="1" x14ac:dyDescent="0.25">
      <c r="A131" s="51"/>
      <c r="B131" s="133" t="s">
        <v>510</v>
      </c>
      <c r="C131" s="119">
        <f>C47+C48-C98</f>
        <v>8196.68</v>
      </c>
      <c r="D131" s="119">
        <f>D47+D48-D98</f>
        <v>257777.27</v>
      </c>
      <c r="F131"/>
    </row>
    <row r="132" spans="1:6" ht="9.9499999999999993" customHeight="1" x14ac:dyDescent="0.25">
      <c r="F132"/>
    </row>
    <row r="133" spans="1:6" ht="9.9499999999999993" customHeight="1" x14ac:dyDescent="0.25">
      <c r="B133" s="38" t="s">
        <v>63</v>
      </c>
      <c r="F13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2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6" t="s">
        <v>516</v>
      </c>
    </row>
    <row r="13" spans="1:2" ht="15" customHeight="1" x14ac:dyDescent="0.2">
      <c r="A13" s="112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8" t="s">
        <v>518</v>
      </c>
      <c r="B16" s="12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870C7C-E798-4346-B0D4-E43EAD6F4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revision/>
  <dcterms:created xsi:type="dcterms:W3CDTF">2012-12-11T20:36:24Z</dcterms:created>
  <dcterms:modified xsi:type="dcterms:W3CDTF">2024-01-14T19:27:16Z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