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45" windowWidth="15600" windowHeight="8250" tabRatio="885" activeTab="3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CFG!$A$3:$H$40</definedName>
    <definedName name="_xlnm._FilterDatabase" localSheetId="0" hidden="1">COG!$A$3:$H$76</definedName>
  </definedNames>
  <calcPr calcId="144525"/>
</workbook>
</file>

<file path=xl/calcChain.xml><?xml version="1.0" encoding="utf-8"?>
<calcChain xmlns="http://schemas.openxmlformats.org/spreadsheetml/2006/main">
  <c r="H33" i="4" l="1"/>
  <c r="G33" i="4"/>
  <c r="F33" i="4"/>
  <c r="E33" i="4"/>
  <c r="D33" i="4"/>
  <c r="C33" i="4"/>
  <c r="H55" i="4"/>
  <c r="G55" i="4"/>
  <c r="F55" i="4"/>
  <c r="E55" i="4"/>
  <c r="D55" i="4"/>
  <c r="C55" i="4"/>
  <c r="H5" i="6" l="1"/>
  <c r="G5" i="6"/>
  <c r="F5" i="6"/>
  <c r="E5" i="6"/>
  <c r="D5" i="6"/>
  <c r="H13" i="6"/>
  <c r="G13" i="6"/>
  <c r="F13" i="6"/>
  <c r="E13" i="6"/>
  <c r="D13" i="6"/>
  <c r="H23" i="6"/>
  <c r="G23" i="6"/>
  <c r="F23" i="6"/>
  <c r="E23" i="6"/>
  <c r="D23" i="6"/>
  <c r="H33" i="6"/>
  <c r="G33" i="6"/>
  <c r="F33" i="6"/>
  <c r="E33" i="6"/>
  <c r="D33" i="6"/>
  <c r="H43" i="6"/>
  <c r="G43" i="6"/>
  <c r="F43" i="6"/>
  <c r="E43" i="6"/>
  <c r="D43" i="6"/>
  <c r="H53" i="6"/>
  <c r="G53" i="6"/>
  <c r="F53" i="6"/>
  <c r="E53" i="6"/>
  <c r="D53" i="6"/>
  <c r="H57" i="6"/>
  <c r="G57" i="6"/>
  <c r="F57" i="6"/>
  <c r="E57" i="6"/>
  <c r="D57" i="6"/>
  <c r="H65" i="6"/>
  <c r="G65" i="6"/>
  <c r="F65" i="6"/>
  <c r="E65" i="6"/>
  <c r="D65" i="6"/>
  <c r="H69" i="6"/>
  <c r="G69" i="6"/>
  <c r="F69" i="6"/>
  <c r="E69" i="6"/>
  <c r="D69" i="6"/>
  <c r="C69" i="6"/>
  <c r="C65" i="6"/>
  <c r="C57" i="6"/>
  <c r="C53" i="6"/>
  <c r="C43" i="6"/>
  <c r="C33" i="6"/>
  <c r="C23" i="6"/>
  <c r="C13" i="6"/>
  <c r="C5" i="6"/>
  <c r="H16" i="8"/>
  <c r="G16" i="8"/>
  <c r="F16" i="8"/>
  <c r="E16" i="8"/>
  <c r="D16" i="8"/>
  <c r="C16" i="8"/>
  <c r="H42" i="5" l="1"/>
  <c r="G42" i="5"/>
  <c r="F42" i="5"/>
  <c r="E42" i="5"/>
  <c r="D42" i="5"/>
  <c r="C42" i="5"/>
  <c r="D77" i="6"/>
  <c r="H77" i="6"/>
  <c r="G77" i="6"/>
  <c r="F77" i="6"/>
  <c r="E77" i="6"/>
  <c r="C77" i="6"/>
</calcChain>
</file>

<file path=xl/sharedStrings.xml><?xml version="1.0" encoding="utf-8"?>
<sst xmlns="http://schemas.openxmlformats.org/spreadsheetml/2006/main" count="202" uniqueCount="144">
  <si>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</si>
  <si>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</si>
  <si>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</si>
  <si>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</si>
  <si>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</si>
  <si>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</si>
  <si>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</si>
  <si>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</si>
  <si>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</si>
  <si>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</si>
  <si>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</si>
  <si>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</si>
  <si>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</si>
  <si>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</si>
  <si>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</si>
  <si>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</si>
  <si>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</si>
  <si>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</si>
  <si>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</si>
  <si>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</si>
  <si>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</si>
  <si>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</si>
  <si>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</si>
  <si>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</si>
  <si>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</si>
  <si>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</si>
  <si>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</si>
  <si>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</si>
  <si>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</si>
  <si>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</si>
  <si>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</si>
  <si>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</si>
  <si>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</si>
  <si>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</si>
  <si>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</si>
  <si>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</si>
  <si>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</si>
  <si>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</si>
  <si>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</si>
  <si>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</si>
  <si>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</si>
  <si>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</si>
  <si>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</si>
  <si>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</si>
  <si>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</si>
  <si>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</si>
  <si>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</si>
  <si>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</si>
  <si>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</si>
  <si>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</si>
  <si>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</si>
  <si>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</si>
  <si>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</si>
  <si>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</si>
  <si>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</si>
  <si>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</si>
  <si>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</si>
  <si>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</si>
  <si>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</si>
  <si>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</si>
  <si>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</si>
  <si>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</si>
  <si>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</si>
  <si>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</si>
  <si>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</si>
  <si>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</si>
  <si>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</si>
  <si>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</si>
  <si>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</si>
  <si>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</si>
  <si>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</si>
  <si>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</si>
  <si>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</si>
  <si>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</si>
  <si>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</si>
  <si>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</si>
  <si>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</si>
  <si>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</si>
  <si>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</si>
  <si>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</si>
  <si>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</si>
  <si>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</si>
  <si>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</si>
  <si>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</si>
  <si>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</si>
  <si>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</si>
  <si>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</si>
  <si>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</si>
  <si>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</si>
  <si>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</si>
  <si>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</si>
  <si>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</si>
  <si>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</si>
  <si>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</si>
  <si>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</si>
  <si>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</si>
  <si>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</si>
  <si>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</si>
  <si>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</si>
  <si>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</si>
  <si>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</si>
  <si>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</si>
  <si>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</si>
  <si>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</si>
  <si>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</si>
  <si>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</si>
  <si>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</si>
  <si>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</si>
  <si>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</si>
  <si>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</si>
  <si>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</si>
  <si>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</si>
  <si>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</si>
  <si>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</si>
  <si>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</si>
  <si>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</si>
  <si>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</si>
  <si>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</si>
  <si>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</si>
  <si>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</si>
  <si>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</si>
  <si>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</si>
  <si>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</si>
  <si>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</si>
  <si>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</si>
  <si>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</si>
  <si>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</si>
  <si>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</si>
  <si>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SISTEMA PARA EL DESARROLLO INTEGRAL DE LA FAMILIA DEL MUNICIPIO DE CORONEO GTO
ESTADO ANALÍTICO DEL EJERCICIO DEL PRESUPUESTO DE EGRESOS POR OBJETO DEL GASTO (CAPÍTULO Y CONCEPTO)
 AL 31 DE DICIEMBRE DEL 2018</t>
  </si>
  <si>
    <t>SISTEMA PARA EL DESARROLLO INTEGRAL DE LA FAMILIA DEL MUNICIPIO DE CORONEO GTO
ESTADO ANALÍTICO DEL EJERCICIO DEL PRESUPUESTO DE EGRESOS 
CLASIFICACIÓN ECONÓMICA (POR TIPO DE GASTO)
 DEL 1 DE ENERO DEL 2018 AL 31 DE DICIEMBRE DEL 2018</t>
  </si>
  <si>
    <t>SISTEMA PARA EL DESARROLLO INTEGRAL DE LA FAMILIA DEL MUNICIPIO DE CORONEO GTO
ESTADO ANALÍTICO DEL EJERCICIO DEL PRESUPUESTO DE EGRESOS 
CLASIFICACIÓN FUNCIONAL (FINALIDAD Y FUNCIÓN)
 DEL 01 DE ENERO DEL 2018 AL 31 DE DICIEMBRE DEL 2018</t>
  </si>
  <si>
    <t>SECTOR PARAESTATAL DEL GOBIERNO MUNICIPAL DE SISTEMA PARA EL DESARROLLO INTEGRAL DE LA FAMILIA DEL MUNICIPIO DE CORONEO GTO
ESTADO ANALÍTICO DEL EJERCICIO DEL PRESUPUESTO DE EGRESOS 
CLASIFICACIÓN ADMINISTRATIVA
DEL 1 DE ENERO DEL 2018 AL 31 DE DICIEMBRE DEL 2018</t>
  </si>
  <si>
    <t>GOBIERNO MUNICIPAL DE SISTEMA PARA EL DESARROLLO INTEGRAL DE LA FAMILIA DEL MUNICIPIO DE CORONEO GTO
ESTADO ANALÍTICO DEL EJERCICIO DEL PRESUPUESTO DE EGRESOS 
CLASIFICACIÓN ADMINISTRATIVA
DEL 1 DE ENERO DEL 2018 AL 31 DE DICIEMBRE DEL 2018</t>
  </si>
  <si>
    <t>04102 Direccion</t>
  </si>
  <si>
    <t>04103 Presidencia</t>
  </si>
  <si>
    <t>04201 Cadi</t>
  </si>
  <si>
    <t>04202 Cemaiv</t>
  </si>
  <si>
    <t>04203 Centro gerontologico</t>
  </si>
  <si>
    <t>04204 Educadoras comunitarias</t>
  </si>
  <si>
    <t>04205 Mi casa diferente</t>
  </si>
  <si>
    <t>04206 Preverp</t>
  </si>
  <si>
    <t>04207 Procuraduria auxiliar</t>
  </si>
  <si>
    <t>04208 Programa alimentario</t>
  </si>
  <si>
    <t>SISTEMA PARA EL DESARROLLO INTEGRAL DE LA FAMILIA DEL MUNICIPIO DE CORONEO GTO
ESTADO ANALÍTICO DEL EJERCICIO DEL PRESUPUESTO DE EGRESOS 
CLASIFICACIÓN ADMINISTRATIVA
DEL 1 DE ENERO DEL 2018 AL 31 DE DICIEMBRE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</si>
</sst>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64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0" fontId="2" fillId="0" borderId="2" xfId="0" applyFont="1" applyFill="1" applyBorder="1" applyAlignment="1" applyProtection="1">
      <alignment horizontal="center"/>
    </xf>
    <xf numFmtId="0" fontId="5" fillId="0" borderId="0" xfId="0" applyFont="1" applyFill="1" applyBorder="1" applyProtection="1"/>
    <xf numFmtId="0" fontId="2" fillId="0" borderId="2" xfId="0" applyFont="1" applyFill="1" applyBorder="1" applyProtection="1">
      <protection locked="0"/>
    </xf>
    <xf numFmtId="4" fontId="5" fillId="2" borderId="3" xfId="9" applyNumberFormat="1" applyFont="1" applyFill="1" applyBorder="1" applyAlignment="1">
      <alignment horizontal="center" vertical="center" wrapText="1"/>
    </xf>
    <xf numFmtId="0" fontId="5" fillId="2" borderId="3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0" fontId="2" fillId="0" borderId="4" xfId="0" applyFont="1" applyFill="1" applyBorder="1" applyAlignment="1" applyProtection="1">
      <alignment horizontal="left"/>
    </xf>
    <xf numFmtId="0" fontId="5" fillId="0" borderId="4" xfId="0" applyFont="1" applyFill="1" applyBorder="1" applyAlignment="1" applyProtection="1">
      <alignment horizontal="left"/>
      <protection locked="0"/>
    </xf>
    <xf numFmtId="4" fontId="2" fillId="0" borderId="5" xfId="0" applyNumberFormat="1" applyFont="1" applyFill="1" applyBorder="1" applyProtection="1">
      <protection locked="0"/>
    </xf>
    <xf numFmtId="4" fontId="2" fillId="0" borderId="6" xfId="0" applyNumberFormat="1" applyFont="1" applyFill="1" applyBorder="1" applyProtection="1">
      <protection locked="0"/>
    </xf>
    <xf numFmtId="4" fontId="2" fillId="0" borderId="7" xfId="0" applyNumberFormat="1" applyFont="1" applyFill="1" applyBorder="1" applyProtection="1">
      <protection locked="0"/>
    </xf>
    <xf numFmtId="4" fontId="5" fillId="0" borderId="7" xfId="0" applyNumberFormat="1" applyFont="1" applyFill="1" applyBorder="1" applyProtection="1">
      <protection locked="0"/>
    </xf>
    <xf numFmtId="0" fontId="2" fillId="0" borderId="0" xfId="0" applyFont="1" applyBorder="1" applyProtection="1"/>
    <xf numFmtId="0" fontId="2" fillId="0" borderId="4" xfId="0" applyFont="1" applyBorder="1" applyProtection="1"/>
    <xf numFmtId="0" fontId="5" fillId="0" borderId="2" xfId="0" applyFont="1" applyFill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2" fillId="0" borderId="8" xfId="0" applyFont="1" applyFill="1" applyBorder="1" applyProtection="1">
      <protection locked="0"/>
    </xf>
    <xf numFmtId="4" fontId="5" fillId="0" borderId="3" xfId="0" applyNumberFormat="1" applyFont="1" applyFill="1" applyBorder="1" applyProtection="1">
      <protection locked="0"/>
    </xf>
    <xf numFmtId="0" fontId="2" fillId="0" borderId="9" xfId="9" applyFont="1" applyFill="1" applyBorder="1" applyAlignment="1">
      <alignment horizontal="center" vertical="center"/>
    </xf>
    <xf numFmtId="0" fontId="2" fillId="0" borderId="10" xfId="0" applyFont="1" applyFill="1" applyBorder="1" applyProtection="1">
      <protection locked="0"/>
    </xf>
    <xf numFmtId="0" fontId="0" fillId="0" borderId="11" xfId="0" applyBorder="1" applyProtection="1">
      <protection locked="0"/>
    </xf>
    <xf numFmtId="0" fontId="5" fillId="0" borderId="0" xfId="9" applyFont="1" applyFill="1" applyBorder="1" applyAlignment="1" applyProtection="1">
      <alignment horizontal="center" vertical="center" wrapText="1"/>
      <protection locked="0"/>
    </xf>
    <xf numFmtId="0" fontId="0" fillId="0" borderId="12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4" fontId="0" fillId="0" borderId="5" xfId="0" applyNumberFormat="1" applyBorder="1" applyProtection="1">
      <protection locked="0"/>
    </xf>
    <xf numFmtId="4" fontId="0" fillId="0" borderId="6" xfId="0" applyNumberFormat="1" applyBorder="1" applyProtection="1">
      <protection locked="0"/>
    </xf>
    <xf numFmtId="4" fontId="0" fillId="0" borderId="7" xfId="0" applyNumberFormat="1" applyBorder="1" applyProtection="1">
      <protection locked="0"/>
    </xf>
    <xf numFmtId="4" fontId="2" fillId="0" borderId="5" xfId="9" applyNumberFormat="1" applyFont="1" applyFill="1" applyBorder="1" applyAlignment="1">
      <alignment horizontal="center" vertical="center" wrapText="1"/>
    </xf>
    <xf numFmtId="0" fontId="0" fillId="0" borderId="0" xfId="0" applyFont="1" applyFill="1" applyProtection="1">
      <protection locked="0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wrapText="1"/>
    </xf>
    <xf numFmtId="0" fontId="5" fillId="0" borderId="11" xfId="0" applyFont="1" applyFill="1" applyBorder="1" applyProtection="1">
      <protection locked="0"/>
    </xf>
    <xf numFmtId="0" fontId="5" fillId="0" borderId="14" xfId="0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 applyProtection="1">
      <alignment horizontal="left"/>
    </xf>
    <xf numFmtId="0" fontId="0" fillId="0" borderId="1" xfId="0" applyBorder="1" applyAlignment="1" applyProtection="1">
      <alignment horizontal="center"/>
    </xf>
    <xf numFmtId="0" fontId="5" fillId="2" borderId="11" xfId="9" applyFont="1" applyFill="1" applyBorder="1" applyAlignment="1" applyProtection="1">
      <alignment horizontal="center" vertical="center" wrapText="1"/>
      <protection locked="0"/>
    </xf>
    <xf numFmtId="0" fontId="5" fillId="2" borderId="14" xfId="9" applyFont="1" applyFill="1" applyBorder="1" applyAlignment="1" applyProtection="1">
      <alignment horizontal="center" vertical="center" wrapText="1"/>
      <protection locked="0"/>
    </xf>
    <xf numFmtId="0" fontId="5" fillId="2" borderId="15" xfId="9" applyFont="1" applyFill="1" applyBorder="1" applyAlignment="1" applyProtection="1">
      <alignment horizontal="center" vertical="center" wrapText="1"/>
      <protection locked="0"/>
    </xf>
    <xf numFmtId="4" fontId="5" fillId="2" borderId="5" xfId="9" applyNumberFormat="1" applyFont="1" applyFill="1" applyBorder="1" applyAlignment="1">
      <alignment horizontal="center" vertical="center" wrapText="1"/>
    </xf>
    <xf numFmtId="4" fontId="5" fillId="2" borderId="7" xfId="9" applyNumberFormat="1" applyFont="1" applyFill="1" applyBorder="1" applyAlignment="1">
      <alignment horizontal="center" vertical="center" wrapText="1"/>
    </xf>
    <xf numFmtId="0" fontId="5" fillId="2" borderId="12" xfId="9" applyFont="1" applyFill="1" applyBorder="1" applyAlignment="1">
      <alignment horizontal="center" vertical="center"/>
    </xf>
    <xf numFmtId="0" fontId="5" fillId="2" borderId="9" xfId="9" applyFont="1" applyFill="1" applyBorder="1" applyAlignment="1">
      <alignment horizontal="center" vertical="center"/>
    </xf>
    <xf numFmtId="0" fontId="5" fillId="2" borderId="1" xfId="9" applyFont="1" applyFill="1" applyBorder="1" applyAlignment="1">
      <alignment horizontal="center" vertical="center"/>
    </xf>
    <xf numFmtId="0" fontId="5" fillId="2" borderId="8" xfId="9" applyFont="1" applyFill="1" applyBorder="1" applyAlignment="1">
      <alignment horizontal="center" vertical="center"/>
    </xf>
    <xf numFmtId="0" fontId="5" fillId="2" borderId="2" xfId="9" applyFont="1" applyFill="1" applyBorder="1" applyAlignment="1">
      <alignment horizontal="center" vertical="center"/>
    </xf>
    <xf numFmtId="0" fontId="5" fillId="2" borderId="10" xfId="9" applyFont="1" applyFill="1" applyBorder="1" applyAlignment="1">
      <alignment horizontal="center" vertical="center"/>
    </xf>
    <xf numFmtId="4" fontId="2" fillId="0" borderId="6" xfId="0" applyNumberFormat="1" applyFont="1" applyBorder="1" applyProtection="1"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showGridLines="0" workbookViewId="0">
      <selection activeCell="C5" sqref="C5:H5"/>
    </sheetView>
  </sheetViews>
  <sheetFormatPr baseColWidth="10" defaultRowHeight="11.25" x14ac:dyDescent="0.2"/>
  <cols>
    <col min="1" max="1" width="5.8320312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16384" width="12" style="1"/>
  </cols>
  <sheetData>
    <row r="1" spans="1:8" ht="50.1" customHeight="1" x14ac:dyDescent="0.2">
      <c r="A1" s="52" t="s">
        <v>128</v>
      </c>
      <c r="B1" s="53"/>
      <c r="C1" s="53"/>
      <c r="D1" s="53"/>
      <c r="E1" s="53"/>
      <c r="F1" s="53"/>
      <c r="G1" s="53"/>
      <c r="H1" s="54"/>
    </row>
    <row r="2" spans="1:8" x14ac:dyDescent="0.2">
      <c r="A2" s="57" t="s">
        <v>54</v>
      </c>
      <c r="B2" s="58"/>
      <c r="C2" s="52" t="s">
        <v>60</v>
      </c>
      <c r="D2" s="53"/>
      <c r="E2" s="53"/>
      <c r="F2" s="53"/>
      <c r="G2" s="54"/>
      <c r="H2" s="55" t="s">
        <v>59</v>
      </c>
    </row>
    <row r="3" spans="1:8" ht="24.95" customHeight="1" x14ac:dyDescent="0.2">
      <c r="A3" s="59"/>
      <c r="B3" s="60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56"/>
    </row>
    <row r="4" spans="1:8" x14ac:dyDescent="0.2">
      <c r="A4" s="61"/>
      <c r="B4" s="62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50" t="s">
        <v>61</v>
      </c>
      <c r="B5" s="7"/>
      <c r="C5" s="14">
        <f t="shared" ref="C5:H5" si="0">SUM(C6:C12)</f>
        <v>3901679.4299999997</v>
      </c>
      <c r="D5" s="14">
        <f t="shared" si="0"/>
        <v>66835.03</v>
      </c>
      <c r="E5" s="14">
        <f t="shared" si="0"/>
        <v>3968514.4600000004</v>
      </c>
      <c r="F5" s="14">
        <f t="shared" si="0"/>
        <v>4050423.1400000006</v>
      </c>
      <c r="G5" s="14">
        <f t="shared" si="0"/>
        <v>4050423.1400000006</v>
      </c>
      <c r="H5" s="14">
        <f t="shared" si="0"/>
        <v>-81908.680000000008</v>
      </c>
    </row>
    <row r="6" spans="1:8" x14ac:dyDescent="0.2">
      <c r="A6" s="5"/>
      <c r="B6" s="11" t="s">
        <v>70</v>
      </c>
      <c r="C6" s="15">
        <v>2666682.79</v>
      </c>
      <c r="D6" s="15">
        <v>-1892.06</v>
      </c>
      <c r="E6" s="15">
        <v>2664790.73</v>
      </c>
      <c r="F6" s="15">
        <v>2699476.39</v>
      </c>
      <c r="G6" s="15">
        <v>2699476.39</v>
      </c>
      <c r="H6" s="15">
        <v>-34685.660000000003</v>
      </c>
    </row>
    <row r="7" spans="1:8" x14ac:dyDescent="0.2">
      <c r="A7" s="5"/>
      <c r="B7" s="11" t="s">
        <v>71</v>
      </c>
      <c r="C7" s="15">
        <v>35000</v>
      </c>
      <c r="D7" s="15">
        <v>29645.24</v>
      </c>
      <c r="E7" s="15">
        <v>64645.24</v>
      </c>
      <c r="F7" s="15">
        <v>63763.77</v>
      </c>
      <c r="G7" s="15">
        <v>63763.77</v>
      </c>
      <c r="H7" s="15">
        <v>881.47</v>
      </c>
    </row>
    <row r="8" spans="1:8" x14ac:dyDescent="0.2">
      <c r="A8" s="5"/>
      <c r="B8" s="11" t="s">
        <v>72</v>
      </c>
      <c r="C8" s="15">
        <v>418838.8</v>
      </c>
      <c r="D8" s="15">
        <v>2770.67</v>
      </c>
      <c r="E8" s="15">
        <v>421609.47</v>
      </c>
      <c r="F8" s="15">
        <v>567416.44999999995</v>
      </c>
      <c r="G8" s="15">
        <v>567416.44999999995</v>
      </c>
      <c r="H8" s="15">
        <v>-145806.98000000001</v>
      </c>
    </row>
    <row r="9" spans="1:8" x14ac:dyDescent="0.2">
      <c r="A9" s="5"/>
      <c r="B9" s="11" t="s">
        <v>35</v>
      </c>
      <c r="C9" s="15">
        <v>0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</row>
    <row r="10" spans="1:8" x14ac:dyDescent="0.2">
      <c r="A10" s="5"/>
      <c r="B10" s="11" t="s">
        <v>73</v>
      </c>
      <c r="C10" s="15">
        <v>781157.84</v>
      </c>
      <c r="D10" s="15">
        <v>36311.18</v>
      </c>
      <c r="E10" s="15">
        <v>817469.02</v>
      </c>
      <c r="F10" s="15">
        <v>719766.53</v>
      </c>
      <c r="G10" s="15">
        <v>719766.53</v>
      </c>
      <c r="H10" s="15">
        <v>97702.49</v>
      </c>
    </row>
    <row r="11" spans="1:8" x14ac:dyDescent="0.2">
      <c r="A11" s="5"/>
      <c r="B11" s="11" t="s">
        <v>36</v>
      </c>
      <c r="C11" s="15">
        <v>0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</row>
    <row r="12" spans="1:8" x14ac:dyDescent="0.2">
      <c r="A12" s="5"/>
      <c r="B12" s="11" t="s">
        <v>74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</row>
    <row r="13" spans="1:8" x14ac:dyDescent="0.2">
      <c r="A13" s="50" t="s">
        <v>62</v>
      </c>
      <c r="B13" s="7"/>
      <c r="C13" s="15">
        <f t="shared" ref="C13:H13" si="1">SUM(C14:C22)</f>
        <v>340040</v>
      </c>
      <c r="D13" s="15">
        <f t="shared" si="1"/>
        <v>55000</v>
      </c>
      <c r="E13" s="15">
        <f t="shared" si="1"/>
        <v>395040</v>
      </c>
      <c r="F13" s="15">
        <f t="shared" si="1"/>
        <v>377773.35</v>
      </c>
      <c r="G13" s="15">
        <f t="shared" si="1"/>
        <v>365392.75999999995</v>
      </c>
      <c r="H13" s="15">
        <f t="shared" si="1"/>
        <v>17266.650000000001</v>
      </c>
    </row>
    <row r="14" spans="1:8" x14ac:dyDescent="0.2">
      <c r="A14" s="5"/>
      <c r="B14" s="11" t="s">
        <v>75</v>
      </c>
      <c r="C14" s="15">
        <v>57510</v>
      </c>
      <c r="D14" s="15">
        <v>-5000</v>
      </c>
      <c r="E14" s="15">
        <v>52510</v>
      </c>
      <c r="F14" s="15">
        <v>39304.44</v>
      </c>
      <c r="G14" s="15">
        <v>28518.880000000001</v>
      </c>
      <c r="H14" s="15">
        <v>13205.56</v>
      </c>
    </row>
    <row r="15" spans="1:8" x14ac:dyDescent="0.2">
      <c r="A15" s="5"/>
      <c r="B15" s="11" t="s">
        <v>76</v>
      </c>
      <c r="C15" s="15">
        <v>70000</v>
      </c>
      <c r="D15" s="15">
        <v>0</v>
      </c>
      <c r="E15" s="15">
        <v>70000</v>
      </c>
      <c r="F15" s="15">
        <v>72319.490000000005</v>
      </c>
      <c r="G15" s="15">
        <v>71424.490000000005</v>
      </c>
      <c r="H15" s="15">
        <v>-2319.4899999999998</v>
      </c>
    </row>
    <row r="16" spans="1:8" x14ac:dyDescent="0.2">
      <c r="A16" s="5"/>
      <c r="B16" s="11" t="s">
        <v>77</v>
      </c>
      <c r="C16" s="15">
        <v>6000</v>
      </c>
      <c r="D16" s="15">
        <v>0</v>
      </c>
      <c r="E16" s="15">
        <v>6000</v>
      </c>
      <c r="F16" s="15">
        <v>0</v>
      </c>
      <c r="G16" s="15">
        <v>0</v>
      </c>
      <c r="H16" s="15">
        <v>6000</v>
      </c>
    </row>
    <row r="17" spans="1:8" x14ac:dyDescent="0.2">
      <c r="A17" s="5"/>
      <c r="B17" s="11" t="s">
        <v>78</v>
      </c>
      <c r="C17" s="15">
        <v>10030</v>
      </c>
      <c r="D17" s="15">
        <v>22000</v>
      </c>
      <c r="E17" s="15">
        <v>32030</v>
      </c>
      <c r="F17" s="15">
        <v>35355.81</v>
      </c>
      <c r="G17" s="15">
        <v>35355.81</v>
      </c>
      <c r="H17" s="15">
        <v>-3325.81</v>
      </c>
    </row>
    <row r="18" spans="1:8" x14ac:dyDescent="0.2">
      <c r="A18" s="5"/>
      <c r="B18" s="11" t="s">
        <v>79</v>
      </c>
      <c r="C18" s="15">
        <v>10000</v>
      </c>
      <c r="D18" s="15">
        <v>-5000</v>
      </c>
      <c r="E18" s="15">
        <v>5000</v>
      </c>
      <c r="F18" s="15">
        <v>1880.68</v>
      </c>
      <c r="G18" s="15">
        <v>1880.68</v>
      </c>
      <c r="H18" s="15">
        <v>3119.32</v>
      </c>
    </row>
    <row r="19" spans="1:8" x14ac:dyDescent="0.2">
      <c r="A19" s="5"/>
      <c r="B19" s="11" t="s">
        <v>80</v>
      </c>
      <c r="C19" s="15">
        <v>180000</v>
      </c>
      <c r="D19" s="15">
        <v>43000</v>
      </c>
      <c r="E19" s="15">
        <v>223000</v>
      </c>
      <c r="F19" s="15">
        <v>221980.26</v>
      </c>
      <c r="G19" s="15">
        <v>221280.23</v>
      </c>
      <c r="H19" s="15">
        <v>1019.74</v>
      </c>
    </row>
    <row r="20" spans="1:8" x14ac:dyDescent="0.2">
      <c r="A20" s="5"/>
      <c r="B20" s="11" t="s">
        <v>81</v>
      </c>
      <c r="C20" s="15">
        <v>0</v>
      </c>
      <c r="D20" s="15">
        <v>0</v>
      </c>
      <c r="E20" s="15">
        <v>0</v>
      </c>
      <c r="F20" s="15">
        <v>4896.3599999999997</v>
      </c>
      <c r="G20" s="15">
        <v>4896.3599999999997</v>
      </c>
      <c r="H20" s="15">
        <v>-4896.3599999999997</v>
      </c>
    </row>
    <row r="21" spans="1:8" x14ac:dyDescent="0.2">
      <c r="A21" s="5"/>
      <c r="B21" s="11" t="s">
        <v>82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</row>
    <row r="22" spans="1:8" x14ac:dyDescent="0.2">
      <c r="A22" s="5"/>
      <c r="B22" s="11" t="s">
        <v>83</v>
      </c>
      <c r="C22" s="15">
        <v>6500</v>
      </c>
      <c r="D22" s="15">
        <v>0</v>
      </c>
      <c r="E22" s="15">
        <v>6500</v>
      </c>
      <c r="F22" s="15">
        <v>2036.31</v>
      </c>
      <c r="G22" s="15">
        <v>2036.31</v>
      </c>
      <c r="H22" s="15">
        <v>4463.6899999999996</v>
      </c>
    </row>
    <row r="23" spans="1:8" x14ac:dyDescent="0.2">
      <c r="A23" s="50" t="s">
        <v>63</v>
      </c>
      <c r="B23" s="7"/>
      <c r="C23" s="15">
        <f t="shared" ref="C23:H23" si="2">SUM(C24:C32)</f>
        <v>561119.75</v>
      </c>
      <c r="D23" s="15">
        <f t="shared" si="2"/>
        <v>14999.95</v>
      </c>
      <c r="E23" s="15">
        <f t="shared" si="2"/>
        <v>576119.69999999995</v>
      </c>
      <c r="F23" s="15">
        <f t="shared" si="2"/>
        <v>477063.25</v>
      </c>
      <c r="G23" s="15">
        <f t="shared" si="2"/>
        <v>475680.25</v>
      </c>
      <c r="H23" s="15">
        <f t="shared" si="2"/>
        <v>99056.45</v>
      </c>
    </row>
    <row r="24" spans="1:8" x14ac:dyDescent="0.2">
      <c r="A24" s="5"/>
      <c r="B24" s="11" t="s">
        <v>84</v>
      </c>
      <c r="C24" s="15">
        <v>42200</v>
      </c>
      <c r="D24" s="15">
        <v>0</v>
      </c>
      <c r="E24" s="15">
        <v>42200</v>
      </c>
      <c r="F24" s="15">
        <v>27141.8</v>
      </c>
      <c r="G24" s="15">
        <v>26602.799999999999</v>
      </c>
      <c r="H24" s="15">
        <v>15058.2</v>
      </c>
    </row>
    <row r="25" spans="1:8" x14ac:dyDescent="0.2">
      <c r="A25" s="5"/>
      <c r="B25" s="11" t="s">
        <v>85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</row>
    <row r="26" spans="1:8" x14ac:dyDescent="0.2">
      <c r="A26" s="5"/>
      <c r="B26" s="11" t="s">
        <v>86</v>
      </c>
      <c r="C26" s="15">
        <v>33000</v>
      </c>
      <c r="D26" s="15">
        <v>0</v>
      </c>
      <c r="E26" s="15">
        <v>33000</v>
      </c>
      <c r="F26" s="15">
        <v>24750</v>
      </c>
      <c r="G26" s="15">
        <v>24750</v>
      </c>
      <c r="H26" s="15">
        <v>8250</v>
      </c>
    </row>
    <row r="27" spans="1:8" x14ac:dyDescent="0.2">
      <c r="A27" s="5"/>
      <c r="B27" s="11" t="s">
        <v>87</v>
      </c>
      <c r="C27" s="15">
        <v>99000</v>
      </c>
      <c r="D27" s="15">
        <v>-17810.05</v>
      </c>
      <c r="E27" s="15">
        <v>81189.95</v>
      </c>
      <c r="F27" s="15">
        <v>82309.22</v>
      </c>
      <c r="G27" s="15">
        <v>82309.22</v>
      </c>
      <c r="H27" s="15">
        <v>-1119.27</v>
      </c>
    </row>
    <row r="28" spans="1:8" x14ac:dyDescent="0.2">
      <c r="A28" s="5"/>
      <c r="B28" s="11" t="s">
        <v>88</v>
      </c>
      <c r="C28" s="15">
        <v>52439.75</v>
      </c>
      <c r="D28" s="15">
        <v>40000</v>
      </c>
      <c r="E28" s="15">
        <v>92439.75</v>
      </c>
      <c r="F28" s="15">
        <v>82115.789999999994</v>
      </c>
      <c r="G28" s="15">
        <v>82115.789999999994</v>
      </c>
      <c r="H28" s="15">
        <v>10323.959999999999</v>
      </c>
    </row>
    <row r="29" spans="1:8" x14ac:dyDescent="0.2">
      <c r="A29" s="5"/>
      <c r="B29" s="11" t="s">
        <v>89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</row>
    <row r="30" spans="1:8" x14ac:dyDescent="0.2">
      <c r="A30" s="5"/>
      <c r="B30" s="11" t="s">
        <v>90</v>
      </c>
      <c r="C30" s="15">
        <v>25000</v>
      </c>
      <c r="D30" s="15">
        <v>0</v>
      </c>
      <c r="E30" s="15">
        <v>25000</v>
      </c>
      <c r="F30" s="15">
        <v>18955.439999999999</v>
      </c>
      <c r="G30" s="15">
        <v>18111.439999999999</v>
      </c>
      <c r="H30" s="15">
        <v>6044.56</v>
      </c>
    </row>
    <row r="31" spans="1:8" x14ac:dyDescent="0.2">
      <c r="A31" s="5"/>
      <c r="B31" s="11" t="s">
        <v>91</v>
      </c>
      <c r="C31" s="15">
        <v>26000</v>
      </c>
      <c r="D31" s="15">
        <v>-5990</v>
      </c>
      <c r="E31" s="15">
        <v>20010</v>
      </c>
      <c r="F31" s="15">
        <v>13455</v>
      </c>
      <c r="G31" s="15">
        <v>13455</v>
      </c>
      <c r="H31" s="15">
        <v>6555</v>
      </c>
    </row>
    <row r="32" spans="1:8" x14ac:dyDescent="0.2">
      <c r="A32" s="5"/>
      <c r="B32" s="11" t="s">
        <v>19</v>
      </c>
      <c r="C32" s="15">
        <v>283480</v>
      </c>
      <c r="D32" s="15">
        <v>-1200</v>
      </c>
      <c r="E32" s="15">
        <v>282280</v>
      </c>
      <c r="F32" s="15">
        <v>228336</v>
      </c>
      <c r="G32" s="15">
        <v>228336</v>
      </c>
      <c r="H32" s="15">
        <v>53944</v>
      </c>
    </row>
    <row r="33" spans="1:8" x14ac:dyDescent="0.2">
      <c r="A33" s="50" t="s">
        <v>64</v>
      </c>
      <c r="B33" s="7"/>
      <c r="C33" s="15">
        <f t="shared" ref="C33:H33" si="3">SUM(C34:C42)</f>
        <v>13000</v>
      </c>
      <c r="D33" s="15">
        <f t="shared" si="3"/>
        <v>0</v>
      </c>
      <c r="E33" s="15">
        <f t="shared" si="3"/>
        <v>13000</v>
      </c>
      <c r="F33" s="15">
        <f t="shared" si="3"/>
        <v>0</v>
      </c>
      <c r="G33" s="15">
        <f t="shared" si="3"/>
        <v>0</v>
      </c>
      <c r="H33" s="15">
        <f t="shared" si="3"/>
        <v>13000</v>
      </c>
    </row>
    <row r="34" spans="1:8" x14ac:dyDescent="0.2">
      <c r="A34" s="5"/>
      <c r="B34" s="11" t="s">
        <v>92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</row>
    <row r="35" spans="1:8" x14ac:dyDescent="0.2">
      <c r="A35" s="5"/>
      <c r="B35" s="11" t="s">
        <v>93</v>
      </c>
      <c r="C35" s="15">
        <v>0</v>
      </c>
      <c r="D35" s="15">
        <v>0</v>
      </c>
      <c r="E35" s="15">
        <v>0</v>
      </c>
      <c r="F35" s="15">
        <v>0</v>
      </c>
      <c r="G35" s="15">
        <v>0</v>
      </c>
      <c r="H35" s="15">
        <v>0</v>
      </c>
    </row>
    <row r="36" spans="1:8" x14ac:dyDescent="0.2">
      <c r="A36" s="5"/>
      <c r="B36" s="11" t="s">
        <v>94</v>
      </c>
      <c r="C36" s="15">
        <v>0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</row>
    <row r="37" spans="1:8" x14ac:dyDescent="0.2">
      <c r="A37" s="5"/>
      <c r="B37" s="11" t="s">
        <v>95</v>
      </c>
      <c r="C37" s="15">
        <v>13000</v>
      </c>
      <c r="D37" s="15">
        <v>0</v>
      </c>
      <c r="E37" s="15">
        <v>13000</v>
      </c>
      <c r="F37" s="15">
        <v>0</v>
      </c>
      <c r="G37" s="15">
        <v>0</v>
      </c>
      <c r="H37" s="15">
        <v>13000</v>
      </c>
    </row>
    <row r="38" spans="1:8" x14ac:dyDescent="0.2">
      <c r="A38" s="5"/>
      <c r="B38" s="11" t="s">
        <v>41</v>
      </c>
      <c r="C38" s="15">
        <v>0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</row>
    <row r="39" spans="1:8" x14ac:dyDescent="0.2">
      <c r="A39" s="5"/>
      <c r="B39" s="11" t="s">
        <v>96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</row>
    <row r="40" spans="1:8" x14ac:dyDescent="0.2">
      <c r="A40" s="5"/>
      <c r="B40" s="11" t="s">
        <v>97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</row>
    <row r="41" spans="1:8" x14ac:dyDescent="0.2">
      <c r="A41" s="5"/>
      <c r="B41" s="11" t="s">
        <v>37</v>
      </c>
      <c r="C41" s="15">
        <v>0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</row>
    <row r="42" spans="1:8" x14ac:dyDescent="0.2">
      <c r="A42" s="5"/>
      <c r="B42" s="11" t="s">
        <v>98</v>
      </c>
      <c r="C42" s="15">
        <v>0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</row>
    <row r="43" spans="1:8" x14ac:dyDescent="0.2">
      <c r="A43" s="50" t="s">
        <v>65</v>
      </c>
      <c r="B43" s="7"/>
      <c r="C43" s="15">
        <f t="shared" ref="C43:H43" si="4">SUM(C44:C52)</f>
        <v>3000</v>
      </c>
      <c r="D43" s="15">
        <f t="shared" si="4"/>
        <v>2603.79</v>
      </c>
      <c r="E43" s="15">
        <f t="shared" si="4"/>
        <v>5603.79</v>
      </c>
      <c r="F43" s="15">
        <f t="shared" si="4"/>
        <v>999</v>
      </c>
      <c r="G43" s="15">
        <f t="shared" si="4"/>
        <v>999</v>
      </c>
      <c r="H43" s="15">
        <f t="shared" si="4"/>
        <v>4604.79</v>
      </c>
    </row>
    <row r="44" spans="1:8" x14ac:dyDescent="0.2">
      <c r="A44" s="5"/>
      <c r="B44" s="11" t="s">
        <v>99</v>
      </c>
      <c r="C44" s="15">
        <v>1500</v>
      </c>
      <c r="D44" s="15">
        <v>4093.79</v>
      </c>
      <c r="E44" s="15">
        <v>5593.79</v>
      </c>
      <c r="F44" s="15">
        <v>999</v>
      </c>
      <c r="G44" s="15">
        <v>999</v>
      </c>
      <c r="H44" s="15">
        <v>4594.79</v>
      </c>
    </row>
    <row r="45" spans="1:8" x14ac:dyDescent="0.2">
      <c r="A45" s="5"/>
      <c r="B45" s="11" t="s">
        <v>100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</row>
    <row r="46" spans="1:8" x14ac:dyDescent="0.2">
      <c r="A46" s="5"/>
      <c r="B46" s="11" t="s">
        <v>101</v>
      </c>
      <c r="C46" s="15">
        <v>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</row>
    <row r="47" spans="1:8" x14ac:dyDescent="0.2">
      <c r="A47" s="5"/>
      <c r="B47" s="11" t="s">
        <v>102</v>
      </c>
      <c r="C47" s="15">
        <v>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</row>
    <row r="48" spans="1:8" x14ac:dyDescent="0.2">
      <c r="A48" s="5"/>
      <c r="B48" s="11" t="s">
        <v>103</v>
      </c>
      <c r="C48" s="15">
        <v>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</row>
    <row r="49" spans="1:8" x14ac:dyDescent="0.2">
      <c r="A49" s="5"/>
      <c r="B49" s="11" t="s">
        <v>104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</row>
    <row r="50" spans="1:8" x14ac:dyDescent="0.2">
      <c r="A50" s="5"/>
      <c r="B50" s="11" t="s">
        <v>105</v>
      </c>
      <c r="C50" s="15">
        <v>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</row>
    <row r="51" spans="1:8" x14ac:dyDescent="0.2">
      <c r="A51" s="5"/>
      <c r="B51" s="11" t="s">
        <v>106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</row>
    <row r="52" spans="1:8" x14ac:dyDescent="0.2">
      <c r="A52" s="5"/>
      <c r="B52" s="11" t="s">
        <v>107</v>
      </c>
      <c r="C52" s="15">
        <v>1500</v>
      </c>
      <c r="D52" s="15">
        <v>-1490</v>
      </c>
      <c r="E52" s="15">
        <v>10</v>
      </c>
      <c r="F52" s="15">
        <v>0</v>
      </c>
      <c r="G52" s="15">
        <v>0</v>
      </c>
      <c r="H52" s="15">
        <v>10</v>
      </c>
    </row>
    <row r="53" spans="1:8" x14ac:dyDescent="0.2">
      <c r="A53" s="50" t="s">
        <v>66</v>
      </c>
      <c r="B53" s="7"/>
      <c r="C53" s="15">
        <f t="shared" ref="C53:H53" si="5">SUM(C54:C56)</f>
        <v>0</v>
      </c>
      <c r="D53" s="15">
        <f t="shared" si="5"/>
        <v>0</v>
      </c>
      <c r="E53" s="15">
        <f t="shared" si="5"/>
        <v>0</v>
      </c>
      <c r="F53" s="15">
        <f t="shared" si="5"/>
        <v>0</v>
      </c>
      <c r="G53" s="15">
        <f t="shared" si="5"/>
        <v>0</v>
      </c>
      <c r="H53" s="15">
        <f t="shared" si="5"/>
        <v>0</v>
      </c>
    </row>
    <row r="54" spans="1:8" x14ac:dyDescent="0.2">
      <c r="A54" s="5"/>
      <c r="B54" s="11" t="s">
        <v>108</v>
      </c>
      <c r="C54" s="15">
        <v>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</row>
    <row r="55" spans="1:8" x14ac:dyDescent="0.2">
      <c r="A55" s="5"/>
      <c r="B55" s="11" t="s">
        <v>109</v>
      </c>
      <c r="C55" s="15">
        <v>0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</row>
    <row r="56" spans="1:8" x14ac:dyDescent="0.2">
      <c r="A56" s="5"/>
      <c r="B56" s="11" t="s">
        <v>110</v>
      </c>
      <c r="C56" s="15">
        <v>0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</row>
    <row r="57" spans="1:8" x14ac:dyDescent="0.2">
      <c r="A57" s="50" t="s">
        <v>67</v>
      </c>
      <c r="B57" s="7"/>
      <c r="C57" s="15">
        <f t="shared" ref="C57:H57" si="6">SUM(C58:C64)</f>
        <v>0</v>
      </c>
      <c r="D57" s="15">
        <f t="shared" si="6"/>
        <v>0</v>
      </c>
      <c r="E57" s="15">
        <f t="shared" si="6"/>
        <v>0</v>
      </c>
      <c r="F57" s="15">
        <f t="shared" si="6"/>
        <v>0</v>
      </c>
      <c r="G57" s="15">
        <f t="shared" si="6"/>
        <v>0</v>
      </c>
      <c r="H57" s="15">
        <f t="shared" si="6"/>
        <v>0</v>
      </c>
    </row>
    <row r="58" spans="1:8" x14ac:dyDescent="0.2">
      <c r="A58" s="5"/>
      <c r="B58" s="11" t="s">
        <v>111</v>
      </c>
      <c r="C58" s="15">
        <v>0</v>
      </c>
      <c r="D58" s="15">
        <v>0</v>
      </c>
      <c r="E58" s="15">
        <v>0</v>
      </c>
      <c r="F58" s="15">
        <v>0</v>
      </c>
      <c r="G58" s="15">
        <v>0</v>
      </c>
      <c r="H58" s="15">
        <v>0</v>
      </c>
    </row>
    <row r="59" spans="1:8" x14ac:dyDescent="0.2">
      <c r="A59" s="5"/>
      <c r="B59" s="11" t="s">
        <v>112</v>
      </c>
      <c r="C59" s="15">
        <v>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</row>
    <row r="60" spans="1:8" x14ac:dyDescent="0.2">
      <c r="A60" s="5"/>
      <c r="B60" s="11" t="s">
        <v>113</v>
      </c>
      <c r="C60" s="15">
        <v>0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</row>
    <row r="61" spans="1:8" x14ac:dyDescent="0.2">
      <c r="A61" s="5"/>
      <c r="B61" s="11" t="s">
        <v>114</v>
      </c>
      <c r="C61" s="15">
        <v>0</v>
      </c>
      <c r="D61" s="15">
        <v>0</v>
      </c>
      <c r="E61" s="15">
        <v>0</v>
      </c>
      <c r="F61" s="15">
        <v>0</v>
      </c>
      <c r="G61" s="15">
        <v>0</v>
      </c>
      <c r="H61" s="15">
        <v>0</v>
      </c>
    </row>
    <row r="62" spans="1:8" x14ac:dyDescent="0.2">
      <c r="A62" s="5"/>
      <c r="B62" s="11" t="s">
        <v>115</v>
      </c>
      <c r="C62" s="15">
        <v>0</v>
      </c>
      <c r="D62" s="15">
        <v>0</v>
      </c>
      <c r="E62" s="15">
        <v>0</v>
      </c>
      <c r="F62" s="15">
        <v>0</v>
      </c>
      <c r="G62" s="15">
        <v>0</v>
      </c>
      <c r="H62" s="15">
        <v>0</v>
      </c>
    </row>
    <row r="63" spans="1:8" x14ac:dyDescent="0.2">
      <c r="A63" s="5"/>
      <c r="B63" s="11" t="s">
        <v>116</v>
      </c>
      <c r="C63" s="15">
        <v>0</v>
      </c>
      <c r="D63" s="15">
        <v>0</v>
      </c>
      <c r="E63" s="15">
        <v>0</v>
      </c>
      <c r="F63" s="15">
        <v>0</v>
      </c>
      <c r="G63" s="15">
        <v>0</v>
      </c>
      <c r="H63" s="15">
        <v>0</v>
      </c>
    </row>
    <row r="64" spans="1:8" x14ac:dyDescent="0.2">
      <c r="A64" s="5"/>
      <c r="B64" s="11" t="s">
        <v>117</v>
      </c>
      <c r="C64" s="15">
        <v>0</v>
      </c>
      <c r="D64" s="15">
        <v>0</v>
      </c>
      <c r="E64" s="15">
        <v>0</v>
      </c>
      <c r="F64" s="15">
        <v>0</v>
      </c>
      <c r="G64" s="15">
        <v>0</v>
      </c>
      <c r="H64" s="15">
        <v>0</v>
      </c>
    </row>
    <row r="65" spans="1:8" x14ac:dyDescent="0.2">
      <c r="A65" s="50" t="s">
        <v>68</v>
      </c>
      <c r="B65" s="7"/>
      <c r="C65" s="15">
        <f t="shared" ref="C65:H65" si="7">SUM(C66:C68)</f>
        <v>0</v>
      </c>
      <c r="D65" s="15">
        <f t="shared" si="7"/>
        <v>0</v>
      </c>
      <c r="E65" s="15">
        <f t="shared" si="7"/>
        <v>0</v>
      </c>
      <c r="F65" s="15">
        <f t="shared" si="7"/>
        <v>0</v>
      </c>
      <c r="G65" s="15">
        <f t="shared" si="7"/>
        <v>0</v>
      </c>
      <c r="H65" s="15">
        <f t="shared" si="7"/>
        <v>0</v>
      </c>
    </row>
    <row r="66" spans="1:8" x14ac:dyDescent="0.2">
      <c r="A66" s="5"/>
      <c r="B66" s="11" t="s">
        <v>38</v>
      </c>
      <c r="C66" s="15">
        <v>0</v>
      </c>
      <c r="D66" s="15">
        <v>0</v>
      </c>
      <c r="E66" s="15">
        <v>0</v>
      </c>
      <c r="F66" s="15">
        <v>0</v>
      </c>
      <c r="G66" s="15">
        <v>0</v>
      </c>
      <c r="H66" s="15">
        <v>0</v>
      </c>
    </row>
    <row r="67" spans="1:8" x14ac:dyDescent="0.2">
      <c r="A67" s="5"/>
      <c r="B67" s="11" t="s">
        <v>39</v>
      </c>
      <c r="C67" s="15">
        <v>0</v>
      </c>
      <c r="D67" s="15">
        <v>0</v>
      </c>
      <c r="E67" s="15">
        <v>0</v>
      </c>
      <c r="F67" s="15">
        <v>0</v>
      </c>
      <c r="G67" s="15">
        <v>0</v>
      </c>
      <c r="H67" s="15">
        <v>0</v>
      </c>
    </row>
    <row r="68" spans="1:8" x14ac:dyDescent="0.2">
      <c r="A68" s="5"/>
      <c r="B68" s="11" t="s">
        <v>40</v>
      </c>
      <c r="C68" s="15">
        <v>0</v>
      </c>
      <c r="D68" s="15">
        <v>0</v>
      </c>
      <c r="E68" s="15">
        <v>0</v>
      </c>
      <c r="F68" s="15">
        <v>0</v>
      </c>
      <c r="G68" s="15">
        <v>0</v>
      </c>
      <c r="H68" s="15">
        <v>0</v>
      </c>
    </row>
    <row r="69" spans="1:8" x14ac:dyDescent="0.2">
      <c r="A69" s="50" t="s">
        <v>69</v>
      </c>
      <c r="B69" s="7"/>
      <c r="C69" s="15">
        <f t="shared" ref="C69:H69" si="8">SUM(C70:C76)</f>
        <v>0</v>
      </c>
      <c r="D69" s="15">
        <f t="shared" si="8"/>
        <v>0</v>
      </c>
      <c r="E69" s="15">
        <f t="shared" si="8"/>
        <v>0</v>
      </c>
      <c r="F69" s="15">
        <f t="shared" si="8"/>
        <v>0</v>
      </c>
      <c r="G69" s="15">
        <f t="shared" si="8"/>
        <v>0</v>
      </c>
      <c r="H69" s="15">
        <f t="shared" si="8"/>
        <v>0</v>
      </c>
    </row>
    <row r="70" spans="1:8" x14ac:dyDescent="0.2">
      <c r="A70" s="5"/>
      <c r="B70" s="11" t="s">
        <v>118</v>
      </c>
      <c r="C70" s="15">
        <v>0</v>
      </c>
      <c r="D70" s="15">
        <v>0</v>
      </c>
      <c r="E70" s="15">
        <v>0</v>
      </c>
      <c r="F70" s="15">
        <v>0</v>
      </c>
      <c r="G70" s="15">
        <v>0</v>
      </c>
      <c r="H70" s="15">
        <v>0</v>
      </c>
    </row>
    <row r="71" spans="1:8" x14ac:dyDescent="0.2">
      <c r="A71" s="5"/>
      <c r="B71" s="11" t="s">
        <v>119</v>
      </c>
      <c r="C71" s="15">
        <v>0</v>
      </c>
      <c r="D71" s="15">
        <v>0</v>
      </c>
      <c r="E71" s="15">
        <v>0</v>
      </c>
      <c r="F71" s="15">
        <v>0</v>
      </c>
      <c r="G71" s="15">
        <v>0</v>
      </c>
      <c r="H71" s="15">
        <v>0</v>
      </c>
    </row>
    <row r="72" spans="1:8" x14ac:dyDescent="0.2">
      <c r="A72" s="5"/>
      <c r="B72" s="11" t="s">
        <v>120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</row>
    <row r="73" spans="1:8" x14ac:dyDescent="0.2">
      <c r="A73" s="5"/>
      <c r="B73" s="11" t="s">
        <v>121</v>
      </c>
      <c r="C73" s="15">
        <v>0</v>
      </c>
      <c r="D73" s="15">
        <v>0</v>
      </c>
      <c r="E73" s="15">
        <v>0</v>
      </c>
      <c r="F73" s="15">
        <v>0</v>
      </c>
      <c r="G73" s="15">
        <v>0</v>
      </c>
      <c r="H73" s="15">
        <v>0</v>
      </c>
    </row>
    <row r="74" spans="1:8" x14ac:dyDescent="0.2">
      <c r="A74" s="5"/>
      <c r="B74" s="11" t="s">
        <v>122</v>
      </c>
      <c r="C74" s="15">
        <v>0</v>
      </c>
      <c r="D74" s="15">
        <v>0</v>
      </c>
      <c r="E74" s="15">
        <v>0</v>
      </c>
      <c r="F74" s="15">
        <v>0</v>
      </c>
      <c r="G74" s="15">
        <v>0</v>
      </c>
      <c r="H74" s="15">
        <v>0</v>
      </c>
    </row>
    <row r="75" spans="1:8" x14ac:dyDescent="0.2">
      <c r="A75" s="5"/>
      <c r="B75" s="11" t="s">
        <v>123</v>
      </c>
      <c r="C75" s="15">
        <v>0</v>
      </c>
      <c r="D75" s="15">
        <v>0</v>
      </c>
      <c r="E75" s="15">
        <v>0</v>
      </c>
      <c r="F75" s="15">
        <v>0</v>
      </c>
      <c r="G75" s="15">
        <v>0</v>
      </c>
      <c r="H75" s="15">
        <v>0</v>
      </c>
    </row>
    <row r="76" spans="1:8" x14ac:dyDescent="0.2">
      <c r="A76" s="6"/>
      <c r="B76" s="12" t="s">
        <v>124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</row>
    <row r="77" spans="1:8" x14ac:dyDescent="0.2">
      <c r="A77" s="8"/>
      <c r="B77" s="13" t="s">
        <v>53</v>
      </c>
      <c r="C77" s="17">
        <f t="shared" ref="C77:H77" si="9">C69+C65+C57+C53+C43+C33+C23+C13+C5</f>
        <v>4818839.18</v>
      </c>
      <c r="D77" s="17">
        <f t="shared" si="9"/>
        <v>139438.77000000002</v>
      </c>
      <c r="E77" s="17">
        <f t="shared" si="9"/>
        <v>4958277.95</v>
      </c>
      <c r="F77" s="17">
        <f t="shared" si="9"/>
        <v>4906258.74</v>
      </c>
      <c r="G77" s="17">
        <f t="shared" si="9"/>
        <v>4892495.1500000004</v>
      </c>
      <c r="H77" s="17">
        <f t="shared" si="9"/>
        <v>52019.209999999977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showGridLines="0" workbookViewId="0">
      <selection activeCell="C14" sqref="C14"/>
    </sheetView>
  </sheetViews>
  <sheetFormatPr baseColWidth="10" defaultRowHeight="11.25" x14ac:dyDescent="0.2"/>
  <cols>
    <col min="1" max="1" width="2.8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 x14ac:dyDescent="0.2">
      <c r="A1" s="52" t="s">
        <v>129</v>
      </c>
      <c r="B1" s="53"/>
      <c r="C1" s="53"/>
      <c r="D1" s="53"/>
      <c r="E1" s="53"/>
      <c r="F1" s="53"/>
      <c r="G1" s="53"/>
      <c r="H1" s="54"/>
    </row>
    <row r="2" spans="1:8" x14ac:dyDescent="0.2">
      <c r="A2" s="57" t="s">
        <v>54</v>
      </c>
      <c r="B2" s="58"/>
      <c r="C2" s="52" t="s">
        <v>60</v>
      </c>
      <c r="D2" s="53"/>
      <c r="E2" s="53"/>
      <c r="F2" s="53"/>
      <c r="G2" s="54"/>
      <c r="H2" s="55" t="s">
        <v>59</v>
      </c>
    </row>
    <row r="3" spans="1:8" ht="24.95" customHeight="1" x14ac:dyDescent="0.2">
      <c r="A3" s="59"/>
      <c r="B3" s="60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56"/>
    </row>
    <row r="4" spans="1:8" x14ac:dyDescent="0.2">
      <c r="A4" s="61"/>
      <c r="B4" s="62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5"/>
      <c r="B5" s="18"/>
      <c r="C5" s="21"/>
      <c r="D5" s="21"/>
      <c r="E5" s="21"/>
      <c r="F5" s="21"/>
      <c r="G5" s="21"/>
      <c r="H5" s="21"/>
    </row>
    <row r="6" spans="1:8" x14ac:dyDescent="0.2">
      <c r="A6" s="5"/>
      <c r="B6" s="18" t="s">
        <v>0</v>
      </c>
      <c r="C6" s="63">
        <v>4815839.18</v>
      </c>
      <c r="D6" s="63">
        <v>136834.98000000001</v>
      </c>
      <c r="E6" s="63">
        <v>4952674.16</v>
      </c>
      <c r="F6" s="63">
        <v>4905259.74</v>
      </c>
      <c r="G6" s="63">
        <v>4891496.1500000004</v>
      </c>
      <c r="H6" s="63">
        <v>47414.42</v>
      </c>
    </row>
    <row r="7" spans="1:8" x14ac:dyDescent="0.2">
      <c r="A7" s="5"/>
      <c r="B7" s="18"/>
      <c r="C7" s="22"/>
      <c r="D7" s="22"/>
      <c r="E7" s="22"/>
      <c r="F7" s="22"/>
      <c r="G7" s="22"/>
      <c r="H7" s="22"/>
    </row>
    <row r="8" spans="1:8" x14ac:dyDescent="0.2">
      <c r="A8" s="5"/>
      <c r="B8" s="18" t="s">
        <v>1</v>
      </c>
      <c r="C8" s="63">
        <v>3000</v>
      </c>
      <c r="D8" s="63">
        <v>2603.79</v>
      </c>
      <c r="E8" s="63">
        <v>5603.79</v>
      </c>
      <c r="F8" s="22">
        <v>999</v>
      </c>
      <c r="G8" s="22">
        <v>999</v>
      </c>
      <c r="H8" s="63">
        <v>4604.79</v>
      </c>
    </row>
    <row r="9" spans="1:8" x14ac:dyDescent="0.2">
      <c r="A9" s="5"/>
      <c r="B9" s="18"/>
      <c r="C9" s="22"/>
      <c r="D9" s="22"/>
      <c r="E9" s="22"/>
      <c r="F9" s="22"/>
      <c r="G9" s="22"/>
      <c r="H9" s="22"/>
    </row>
    <row r="10" spans="1:8" x14ac:dyDescent="0.2">
      <c r="A10" s="5"/>
      <c r="B10" s="18" t="s">
        <v>2</v>
      </c>
      <c r="C10" s="22">
        <v>0</v>
      </c>
      <c r="D10" s="22">
        <v>0</v>
      </c>
      <c r="E10" s="22">
        <v>0</v>
      </c>
      <c r="F10" s="22">
        <v>0</v>
      </c>
      <c r="G10" s="22">
        <v>0</v>
      </c>
      <c r="H10" s="22">
        <v>0</v>
      </c>
    </row>
    <row r="11" spans="1:8" x14ac:dyDescent="0.2">
      <c r="A11" s="5"/>
      <c r="B11" s="18"/>
      <c r="C11" s="22"/>
      <c r="D11" s="22"/>
      <c r="E11" s="22"/>
      <c r="F11" s="22"/>
      <c r="G11" s="22"/>
      <c r="H11" s="22"/>
    </row>
    <row r="12" spans="1:8" x14ac:dyDescent="0.2">
      <c r="A12" s="5"/>
      <c r="B12" s="18" t="s">
        <v>41</v>
      </c>
      <c r="C12" s="22"/>
      <c r="D12" s="22"/>
      <c r="E12" s="22"/>
      <c r="F12" s="22"/>
      <c r="G12" s="22"/>
      <c r="H12" s="22"/>
    </row>
    <row r="13" spans="1:8" x14ac:dyDescent="0.2">
      <c r="A13" s="5"/>
      <c r="B13" s="18"/>
      <c r="C13" s="22"/>
      <c r="D13" s="22"/>
      <c r="E13" s="22"/>
      <c r="F13" s="22"/>
      <c r="G13" s="22"/>
      <c r="H13" s="22"/>
    </row>
    <row r="14" spans="1:8" x14ac:dyDescent="0.2">
      <c r="A14" s="5"/>
      <c r="B14" s="18" t="s">
        <v>38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  <c r="H14" s="22">
        <v>0</v>
      </c>
    </row>
    <row r="15" spans="1:8" x14ac:dyDescent="0.2">
      <c r="A15" s="6"/>
      <c r="B15" s="19"/>
      <c r="C15" s="23"/>
      <c r="D15" s="23"/>
      <c r="E15" s="23"/>
      <c r="F15" s="23"/>
      <c r="G15" s="23"/>
      <c r="H15" s="23"/>
    </row>
    <row r="16" spans="1:8" x14ac:dyDescent="0.2">
      <c r="A16" s="20"/>
      <c r="B16" s="13" t="s">
        <v>53</v>
      </c>
      <c r="C16" s="17">
        <f t="shared" ref="C16:H16" si="0">C14+C12+C10+C8+C6</f>
        <v>4818839.18</v>
      </c>
      <c r="D16" s="17">
        <f t="shared" si="0"/>
        <v>139438.77000000002</v>
      </c>
      <c r="E16" s="17">
        <f t="shared" si="0"/>
        <v>4958277.95</v>
      </c>
      <c r="F16" s="17">
        <f t="shared" si="0"/>
        <v>4906258.74</v>
      </c>
      <c r="G16" s="17">
        <f t="shared" si="0"/>
        <v>4892495.1500000004</v>
      </c>
      <c r="H16" s="17">
        <f t="shared" si="0"/>
        <v>52019.21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showGridLines="0" topLeftCell="A7" workbookViewId="0">
      <selection activeCell="I21" sqref="I21"/>
    </sheetView>
  </sheetViews>
  <sheetFormatPr baseColWidth="10" defaultRowHeight="11.25" x14ac:dyDescent="0.2"/>
  <cols>
    <col min="1" max="1" width="2.83203125" style="1" customWidth="1"/>
    <col min="2" max="2" width="60.83203125" style="1" customWidth="1"/>
    <col min="3" max="8" width="18.33203125" style="1" customWidth="1"/>
    <col min="9" max="16384" width="12" style="1"/>
  </cols>
  <sheetData>
    <row r="1" spans="1:8" ht="45" customHeight="1" x14ac:dyDescent="0.2">
      <c r="A1" s="52" t="s">
        <v>143</v>
      </c>
      <c r="B1" s="53"/>
      <c r="C1" s="53"/>
      <c r="D1" s="53"/>
      <c r="E1" s="53"/>
      <c r="F1" s="53"/>
      <c r="G1" s="53"/>
      <c r="H1" s="54"/>
    </row>
    <row r="2" spans="1:8" x14ac:dyDescent="0.2">
      <c r="B2" s="29"/>
      <c r="C2" s="29"/>
      <c r="D2" s="29"/>
      <c r="E2" s="29"/>
      <c r="F2" s="29"/>
      <c r="G2" s="29"/>
      <c r="H2" s="29"/>
    </row>
    <row r="3" spans="1:8" x14ac:dyDescent="0.2">
      <c r="A3" s="57" t="s">
        <v>54</v>
      </c>
      <c r="B3" s="58"/>
      <c r="C3" s="52" t="s">
        <v>60</v>
      </c>
      <c r="D3" s="53"/>
      <c r="E3" s="53"/>
      <c r="F3" s="53"/>
      <c r="G3" s="54"/>
      <c r="H3" s="55" t="s">
        <v>59</v>
      </c>
    </row>
    <row r="4" spans="1:8" ht="24.95" customHeight="1" x14ac:dyDescent="0.2">
      <c r="A4" s="59"/>
      <c r="B4" s="60"/>
      <c r="C4" s="9" t="s">
        <v>55</v>
      </c>
      <c r="D4" s="9" t="s">
        <v>125</v>
      </c>
      <c r="E4" s="9" t="s">
        <v>56</v>
      </c>
      <c r="F4" s="9" t="s">
        <v>57</v>
      </c>
      <c r="G4" s="9" t="s">
        <v>58</v>
      </c>
      <c r="H4" s="56"/>
    </row>
    <row r="5" spans="1:8" x14ac:dyDescent="0.2">
      <c r="A5" s="61"/>
      <c r="B5" s="62"/>
      <c r="C5" s="10">
        <v>1</v>
      </c>
      <c r="D5" s="10">
        <v>2</v>
      </c>
      <c r="E5" s="10" t="s">
        <v>126</v>
      </c>
      <c r="F5" s="10">
        <v>4</v>
      </c>
      <c r="G5" s="10">
        <v>5</v>
      </c>
      <c r="H5" s="10" t="s">
        <v>127</v>
      </c>
    </row>
    <row r="6" spans="1:8" x14ac:dyDescent="0.2">
      <c r="A6" s="30"/>
      <c r="B6" s="26"/>
      <c r="C6" s="38"/>
      <c r="D6" s="38"/>
      <c r="E6" s="38"/>
      <c r="F6" s="38"/>
      <c r="G6" s="38"/>
      <c r="H6" s="38"/>
    </row>
    <row r="7" spans="1:8" x14ac:dyDescent="0.2">
      <c r="A7" s="4" t="s">
        <v>133</v>
      </c>
      <c r="B7" s="24"/>
      <c r="C7" s="15">
        <v>1494578.89</v>
      </c>
      <c r="D7" s="15">
        <v>101605.2</v>
      </c>
      <c r="E7" s="15">
        <v>1596184.09</v>
      </c>
      <c r="F7" s="15">
        <v>2610003.7200000002</v>
      </c>
      <c r="G7" s="15">
        <v>2597135.13</v>
      </c>
      <c r="H7" s="15">
        <v>-1013819.63</v>
      </c>
    </row>
    <row r="8" spans="1:8" x14ac:dyDescent="0.2">
      <c r="A8" s="4" t="s">
        <v>134</v>
      </c>
      <c r="B8" s="24"/>
      <c r="C8" s="15">
        <v>472112.56</v>
      </c>
      <c r="D8" s="15">
        <v>5965.24</v>
      </c>
      <c r="E8" s="15">
        <v>478077.8</v>
      </c>
      <c r="F8" s="15">
        <v>320108.82</v>
      </c>
      <c r="G8" s="15">
        <v>320108.82</v>
      </c>
      <c r="H8" s="15">
        <v>157968.98000000001</v>
      </c>
    </row>
    <row r="9" spans="1:8" x14ac:dyDescent="0.2">
      <c r="A9" s="4" t="s">
        <v>135</v>
      </c>
      <c r="B9" s="24"/>
      <c r="C9" s="15">
        <v>747858.44</v>
      </c>
      <c r="D9" s="15">
        <v>31426.959999999999</v>
      </c>
      <c r="E9" s="15">
        <v>779285.4</v>
      </c>
      <c r="F9" s="15">
        <v>536347.86</v>
      </c>
      <c r="G9" s="15">
        <v>535452.86</v>
      </c>
      <c r="H9" s="15">
        <v>242937.54</v>
      </c>
    </row>
    <row r="10" spans="1:8" x14ac:dyDescent="0.2">
      <c r="A10" s="4" t="s">
        <v>136</v>
      </c>
      <c r="B10" s="24"/>
      <c r="C10" s="15">
        <v>491420.83</v>
      </c>
      <c r="D10" s="15">
        <v>0</v>
      </c>
      <c r="E10" s="15">
        <v>491420.83</v>
      </c>
      <c r="F10" s="15">
        <v>337072.59</v>
      </c>
      <c r="G10" s="15">
        <v>337072.59</v>
      </c>
      <c r="H10" s="15">
        <v>154348.24</v>
      </c>
    </row>
    <row r="11" spans="1:8" x14ac:dyDescent="0.2">
      <c r="A11" s="4" t="s">
        <v>137</v>
      </c>
      <c r="B11" s="24"/>
      <c r="C11" s="15">
        <v>448446.33</v>
      </c>
      <c r="D11" s="15">
        <v>-18513.8</v>
      </c>
      <c r="E11" s="15">
        <v>429932.53</v>
      </c>
      <c r="F11" s="15">
        <v>276901.65999999997</v>
      </c>
      <c r="G11" s="15">
        <v>276901.65999999997</v>
      </c>
      <c r="H11" s="15">
        <v>153030.87</v>
      </c>
    </row>
    <row r="12" spans="1:8" x14ac:dyDescent="0.2">
      <c r="A12" s="4" t="s">
        <v>138</v>
      </c>
      <c r="B12" s="24"/>
      <c r="C12" s="15">
        <v>459934.95</v>
      </c>
      <c r="D12" s="15">
        <v>18955.169999999998</v>
      </c>
      <c r="E12" s="15">
        <v>478890.12</v>
      </c>
      <c r="F12" s="15">
        <v>309672.81</v>
      </c>
      <c r="G12" s="15">
        <v>309672.81</v>
      </c>
      <c r="H12" s="15">
        <v>169217.31</v>
      </c>
    </row>
    <row r="13" spans="1:8" x14ac:dyDescent="0.2">
      <c r="A13" s="4" t="s">
        <v>139</v>
      </c>
      <c r="B13" s="24"/>
      <c r="C13" s="15">
        <v>88724.92</v>
      </c>
      <c r="D13" s="15">
        <v>0</v>
      </c>
      <c r="E13" s="15">
        <v>88724.92</v>
      </c>
      <c r="F13" s="15">
        <v>60986.71</v>
      </c>
      <c r="G13" s="15">
        <v>60986.71</v>
      </c>
      <c r="H13" s="15">
        <v>27738.21</v>
      </c>
    </row>
    <row r="14" spans="1:8" x14ac:dyDescent="0.2">
      <c r="A14" s="4" t="s">
        <v>140</v>
      </c>
      <c r="B14" s="24"/>
      <c r="C14" s="15">
        <v>95712.71</v>
      </c>
      <c r="D14" s="15">
        <v>0</v>
      </c>
      <c r="E14" s="15">
        <v>95712.71</v>
      </c>
      <c r="F14" s="15">
        <v>65685.41</v>
      </c>
      <c r="G14" s="15">
        <v>65685.41</v>
      </c>
      <c r="H14" s="15">
        <v>30027.3</v>
      </c>
    </row>
    <row r="15" spans="1:8" x14ac:dyDescent="0.2">
      <c r="A15" s="4" t="s">
        <v>141</v>
      </c>
      <c r="B15" s="24"/>
      <c r="C15" s="15">
        <v>302423.08</v>
      </c>
      <c r="D15" s="15">
        <v>0</v>
      </c>
      <c r="E15" s="15">
        <v>302423.08</v>
      </c>
      <c r="F15" s="15">
        <v>240490.38</v>
      </c>
      <c r="G15" s="15">
        <v>240490.38</v>
      </c>
      <c r="H15" s="15">
        <v>61932.7</v>
      </c>
    </row>
    <row r="16" spans="1:8" x14ac:dyDescent="0.2">
      <c r="A16" s="4" t="s">
        <v>142</v>
      </c>
      <c r="B16" s="24"/>
      <c r="C16" s="15">
        <v>217626.47</v>
      </c>
      <c r="D16" s="15">
        <v>0</v>
      </c>
      <c r="E16" s="15">
        <v>217626.47</v>
      </c>
      <c r="F16" s="15">
        <v>148988.78</v>
      </c>
      <c r="G16" s="15">
        <v>148988.78</v>
      </c>
      <c r="H16" s="15">
        <v>68637.69</v>
      </c>
    </row>
    <row r="17" spans="1:8" x14ac:dyDescent="0.2">
      <c r="A17" s="4"/>
      <c r="B17" s="24"/>
      <c r="C17" s="15"/>
      <c r="D17" s="15"/>
      <c r="E17" s="15"/>
      <c r="F17" s="15"/>
      <c r="G17" s="15"/>
      <c r="H17" s="15"/>
    </row>
    <row r="18" spans="1:8" x14ac:dyDescent="0.2">
      <c r="A18" s="4"/>
      <c r="B18" s="27"/>
      <c r="C18" s="16"/>
      <c r="D18" s="16"/>
      <c r="E18" s="16"/>
      <c r="F18" s="16"/>
      <c r="G18" s="16"/>
      <c r="H18" s="16"/>
    </row>
    <row r="19" spans="1:8" x14ac:dyDescent="0.2">
      <c r="A19" s="28"/>
      <c r="B19" s="49" t="s">
        <v>53</v>
      </c>
      <c r="C19" s="25">
        <v>4818839.18</v>
      </c>
      <c r="D19" s="25">
        <v>139438.76999999999</v>
      </c>
      <c r="E19" s="25">
        <v>4958277.95</v>
      </c>
      <c r="F19" s="25">
        <v>4906258.74</v>
      </c>
      <c r="G19" s="25">
        <v>4892495.1500000004</v>
      </c>
      <c r="H19" s="25">
        <v>52019.21</v>
      </c>
    </row>
    <row r="22" spans="1:8" ht="45" customHeight="1" x14ac:dyDescent="0.2">
      <c r="A22" s="52" t="s">
        <v>132</v>
      </c>
      <c r="B22" s="53"/>
      <c r="C22" s="53"/>
      <c r="D22" s="53"/>
      <c r="E22" s="53"/>
      <c r="F22" s="53"/>
      <c r="G22" s="53"/>
      <c r="H22" s="54"/>
    </row>
    <row r="24" spans="1:8" x14ac:dyDescent="0.2">
      <c r="A24" s="57" t="s">
        <v>54</v>
      </c>
      <c r="B24" s="58"/>
      <c r="C24" s="52" t="s">
        <v>60</v>
      </c>
      <c r="D24" s="53"/>
      <c r="E24" s="53"/>
      <c r="F24" s="53"/>
      <c r="G24" s="54"/>
      <c r="H24" s="55" t="s">
        <v>59</v>
      </c>
    </row>
    <row r="25" spans="1:8" ht="22.5" x14ac:dyDescent="0.2">
      <c r="A25" s="59"/>
      <c r="B25" s="60"/>
      <c r="C25" s="9" t="s">
        <v>55</v>
      </c>
      <c r="D25" s="9" t="s">
        <v>125</v>
      </c>
      <c r="E25" s="9" t="s">
        <v>56</v>
      </c>
      <c r="F25" s="9" t="s">
        <v>57</v>
      </c>
      <c r="G25" s="9" t="s">
        <v>58</v>
      </c>
      <c r="H25" s="56"/>
    </row>
    <row r="26" spans="1:8" x14ac:dyDescent="0.2">
      <c r="A26" s="61"/>
      <c r="B26" s="62"/>
      <c r="C26" s="10">
        <v>1</v>
      </c>
      <c r="D26" s="10">
        <v>2</v>
      </c>
      <c r="E26" s="10" t="s">
        <v>126</v>
      </c>
      <c r="F26" s="10">
        <v>4</v>
      </c>
      <c r="G26" s="10">
        <v>5</v>
      </c>
      <c r="H26" s="10" t="s">
        <v>127</v>
      </c>
    </row>
    <row r="27" spans="1:8" x14ac:dyDescent="0.2">
      <c r="A27" s="30"/>
      <c r="B27" s="31"/>
      <c r="C27" s="35"/>
      <c r="D27" s="35"/>
      <c r="E27" s="35"/>
      <c r="F27" s="35"/>
      <c r="G27" s="35"/>
      <c r="H27" s="35"/>
    </row>
    <row r="28" spans="1:8" x14ac:dyDescent="0.2">
      <c r="A28" s="4" t="s">
        <v>8</v>
      </c>
      <c r="B28" s="2"/>
      <c r="C28" s="36">
        <v>0</v>
      </c>
      <c r="D28" s="36">
        <v>0</v>
      </c>
      <c r="E28" s="36">
        <v>0</v>
      </c>
      <c r="F28" s="36">
        <v>0</v>
      </c>
      <c r="G28" s="36">
        <v>0</v>
      </c>
      <c r="H28" s="36">
        <v>0</v>
      </c>
    </row>
    <row r="29" spans="1:8" x14ac:dyDescent="0.2">
      <c r="A29" s="4" t="s">
        <v>9</v>
      </c>
      <c r="B29" s="2"/>
      <c r="C29" s="36"/>
      <c r="D29" s="36"/>
      <c r="E29" s="36"/>
      <c r="F29" s="36"/>
      <c r="G29" s="36"/>
      <c r="H29" s="36"/>
    </row>
    <row r="30" spans="1:8" x14ac:dyDescent="0.2">
      <c r="A30" s="4" t="s">
        <v>10</v>
      </c>
      <c r="B30" s="2"/>
      <c r="C30" s="36"/>
      <c r="D30" s="36"/>
      <c r="E30" s="36"/>
      <c r="F30" s="36"/>
      <c r="G30" s="36"/>
      <c r="H30" s="36"/>
    </row>
    <row r="31" spans="1:8" x14ac:dyDescent="0.2">
      <c r="A31" s="4" t="s">
        <v>11</v>
      </c>
      <c r="B31" s="2"/>
      <c r="C31" s="36"/>
      <c r="D31" s="36"/>
      <c r="E31" s="36"/>
      <c r="F31" s="36"/>
      <c r="G31" s="36"/>
      <c r="H31" s="36"/>
    </row>
    <row r="32" spans="1:8" x14ac:dyDescent="0.2">
      <c r="A32" s="4"/>
      <c r="B32" s="2"/>
      <c r="C32" s="37"/>
      <c r="D32" s="37"/>
      <c r="E32" s="37"/>
      <c r="F32" s="37"/>
      <c r="G32" s="37"/>
      <c r="H32" s="37"/>
    </row>
    <row r="33" spans="1:9" x14ac:dyDescent="0.2">
      <c r="A33" s="28"/>
      <c r="B33" s="49" t="s">
        <v>53</v>
      </c>
      <c r="C33" s="25">
        <f t="shared" ref="C33:H33" si="0">C31+C30+C29+C28</f>
        <v>0</v>
      </c>
      <c r="D33" s="25">
        <f t="shared" si="0"/>
        <v>0</v>
      </c>
      <c r="E33" s="25">
        <f t="shared" si="0"/>
        <v>0</v>
      </c>
      <c r="F33" s="25">
        <f t="shared" si="0"/>
        <v>0</v>
      </c>
      <c r="G33" s="25">
        <f t="shared" si="0"/>
        <v>0</v>
      </c>
      <c r="H33" s="25">
        <f t="shared" si="0"/>
        <v>0</v>
      </c>
    </row>
    <row r="36" spans="1:9" ht="45" customHeight="1" x14ac:dyDescent="0.2">
      <c r="A36" s="52" t="s">
        <v>131</v>
      </c>
      <c r="B36" s="53"/>
      <c r="C36" s="53"/>
      <c r="D36" s="53"/>
      <c r="E36" s="53"/>
      <c r="F36" s="53"/>
      <c r="G36" s="53"/>
      <c r="H36" s="54"/>
    </row>
    <row r="37" spans="1:9" x14ac:dyDescent="0.2">
      <c r="A37" s="57" t="s">
        <v>54</v>
      </c>
      <c r="B37" s="58"/>
      <c r="C37" s="52" t="s">
        <v>60</v>
      </c>
      <c r="D37" s="53"/>
      <c r="E37" s="53"/>
      <c r="F37" s="53"/>
      <c r="G37" s="54"/>
      <c r="H37" s="55" t="s">
        <v>59</v>
      </c>
    </row>
    <row r="38" spans="1:9" ht="22.5" x14ac:dyDescent="0.2">
      <c r="A38" s="59"/>
      <c r="B38" s="60"/>
      <c r="C38" s="9" t="s">
        <v>55</v>
      </c>
      <c r="D38" s="9" t="s">
        <v>125</v>
      </c>
      <c r="E38" s="9" t="s">
        <v>56</v>
      </c>
      <c r="F38" s="9" t="s">
        <v>57</v>
      </c>
      <c r="G38" s="9" t="s">
        <v>58</v>
      </c>
      <c r="H38" s="56"/>
    </row>
    <row r="39" spans="1:9" x14ac:dyDescent="0.2">
      <c r="A39" s="61"/>
      <c r="B39" s="62"/>
      <c r="C39" s="10">
        <v>1</v>
      </c>
      <c r="D39" s="10">
        <v>2</v>
      </c>
      <c r="E39" s="10" t="s">
        <v>126</v>
      </c>
      <c r="F39" s="10">
        <v>4</v>
      </c>
      <c r="G39" s="10">
        <v>5</v>
      </c>
      <c r="H39" s="10" t="s">
        <v>127</v>
      </c>
    </row>
    <row r="40" spans="1:9" x14ac:dyDescent="0.2">
      <c r="A40" s="30"/>
      <c r="B40" s="31"/>
      <c r="C40" s="35"/>
      <c r="D40" s="35"/>
      <c r="E40" s="35"/>
      <c r="F40" s="35"/>
      <c r="G40" s="35"/>
      <c r="H40" s="35"/>
    </row>
    <row r="41" spans="1:9" ht="22.5" x14ac:dyDescent="0.2">
      <c r="A41" s="4"/>
      <c r="B41" s="33" t="s">
        <v>13</v>
      </c>
      <c r="C41" s="36">
        <v>4818839.18</v>
      </c>
      <c r="D41" s="36">
        <v>139438.76999999999</v>
      </c>
      <c r="E41" s="36">
        <v>4958277.95</v>
      </c>
      <c r="F41" s="36">
        <v>4906258.74</v>
      </c>
      <c r="G41" s="36">
        <v>4892495.1500000004</v>
      </c>
      <c r="H41" s="36">
        <v>52019.21</v>
      </c>
      <c r="I41" s="51"/>
    </row>
    <row r="42" spans="1:9" x14ac:dyDescent="0.2">
      <c r="A42" s="4"/>
      <c r="B42" s="33"/>
      <c r="C42" s="36"/>
      <c r="D42" s="36"/>
      <c r="E42" s="36"/>
      <c r="F42" s="36"/>
      <c r="G42" s="36"/>
      <c r="H42" s="36"/>
    </row>
    <row r="43" spans="1:9" x14ac:dyDescent="0.2">
      <c r="A43" s="4"/>
      <c r="B43" s="33" t="s">
        <v>12</v>
      </c>
      <c r="C43" s="36"/>
      <c r="D43" s="36"/>
      <c r="E43" s="36"/>
      <c r="F43" s="36"/>
      <c r="G43" s="36"/>
      <c r="H43" s="36"/>
    </row>
    <row r="44" spans="1:9" x14ac:dyDescent="0.2">
      <c r="A44" s="4"/>
      <c r="B44" s="33"/>
      <c r="C44" s="36"/>
      <c r="D44" s="36"/>
      <c r="E44" s="36"/>
      <c r="F44" s="36"/>
      <c r="G44" s="36"/>
      <c r="H44" s="36"/>
    </row>
    <row r="45" spans="1:9" ht="22.5" x14ac:dyDescent="0.2">
      <c r="A45" s="4"/>
      <c r="B45" s="33" t="s">
        <v>14</v>
      </c>
      <c r="C45" s="36">
        <v>0</v>
      </c>
      <c r="D45" s="36">
        <v>0</v>
      </c>
      <c r="E45" s="36">
        <v>0</v>
      </c>
      <c r="F45" s="36">
        <v>0</v>
      </c>
      <c r="G45" s="36">
        <v>0</v>
      </c>
      <c r="H45" s="36">
        <v>0</v>
      </c>
      <c r="I45" s="51"/>
    </row>
    <row r="46" spans="1:9" x14ac:dyDescent="0.2">
      <c r="A46" s="4"/>
      <c r="B46" s="33"/>
      <c r="C46" s="36"/>
      <c r="D46" s="36"/>
      <c r="E46" s="36"/>
      <c r="F46" s="36"/>
      <c r="G46" s="36"/>
      <c r="H46" s="36"/>
    </row>
    <row r="47" spans="1:9" ht="22.5" x14ac:dyDescent="0.2">
      <c r="A47" s="4"/>
      <c r="B47" s="33" t="s">
        <v>26</v>
      </c>
      <c r="C47" s="36">
        <v>0</v>
      </c>
      <c r="D47" s="36">
        <v>0</v>
      </c>
      <c r="E47" s="36">
        <v>0</v>
      </c>
      <c r="F47" s="36">
        <v>0</v>
      </c>
      <c r="G47" s="36">
        <v>0</v>
      </c>
      <c r="H47" s="36">
        <v>0</v>
      </c>
      <c r="I47" s="51"/>
    </row>
    <row r="48" spans="1:9" x14ac:dyDescent="0.2">
      <c r="A48" s="4"/>
      <c r="B48" s="33"/>
      <c r="C48" s="36"/>
      <c r="D48" s="36"/>
      <c r="E48" s="36"/>
      <c r="F48" s="36"/>
      <c r="G48" s="36"/>
      <c r="H48" s="36"/>
    </row>
    <row r="49" spans="1:9" ht="22.5" x14ac:dyDescent="0.2">
      <c r="A49" s="4"/>
      <c r="B49" s="33" t="s">
        <v>27</v>
      </c>
      <c r="C49" s="36">
        <v>0</v>
      </c>
      <c r="D49" s="36">
        <v>0</v>
      </c>
      <c r="E49" s="36">
        <v>0</v>
      </c>
      <c r="F49" s="36">
        <v>0</v>
      </c>
      <c r="G49" s="36">
        <v>0</v>
      </c>
      <c r="H49" s="36">
        <v>0</v>
      </c>
      <c r="I49" s="51"/>
    </row>
    <row r="50" spans="1:9" x14ac:dyDescent="0.2">
      <c r="A50" s="4"/>
      <c r="B50" s="33"/>
      <c r="C50" s="36"/>
      <c r="D50" s="36"/>
      <c r="E50" s="36"/>
      <c r="F50" s="36"/>
      <c r="G50" s="36"/>
      <c r="H50" s="36"/>
    </row>
    <row r="51" spans="1:9" ht="22.5" x14ac:dyDescent="0.2">
      <c r="A51" s="4"/>
      <c r="B51" s="33" t="s">
        <v>34</v>
      </c>
      <c r="C51" s="36">
        <v>0</v>
      </c>
      <c r="D51" s="36">
        <v>0</v>
      </c>
      <c r="E51" s="36">
        <v>0</v>
      </c>
      <c r="F51" s="36">
        <v>0</v>
      </c>
      <c r="G51" s="36">
        <v>0</v>
      </c>
      <c r="H51" s="36">
        <v>0</v>
      </c>
      <c r="I51" s="51"/>
    </row>
    <row r="52" spans="1:9" x14ac:dyDescent="0.2">
      <c r="A52" s="4"/>
      <c r="B52" s="33"/>
      <c r="C52" s="36"/>
      <c r="D52" s="36"/>
      <c r="E52" s="36"/>
      <c r="F52" s="36"/>
      <c r="G52" s="36"/>
      <c r="H52" s="36"/>
    </row>
    <row r="53" spans="1:9" x14ac:dyDescent="0.2">
      <c r="A53" s="4"/>
      <c r="B53" s="33" t="s">
        <v>15</v>
      </c>
      <c r="C53" s="36">
        <v>0</v>
      </c>
      <c r="D53" s="36">
        <v>0</v>
      </c>
      <c r="E53" s="36">
        <v>0</v>
      </c>
      <c r="F53" s="36">
        <v>0</v>
      </c>
      <c r="G53" s="36">
        <v>0</v>
      </c>
      <c r="H53" s="36">
        <v>0</v>
      </c>
    </row>
    <row r="54" spans="1:9" x14ac:dyDescent="0.2">
      <c r="A54" s="32"/>
      <c r="B54" s="34"/>
      <c r="C54" s="37"/>
      <c r="D54" s="37"/>
      <c r="E54" s="37"/>
      <c r="F54" s="37"/>
      <c r="G54" s="37"/>
      <c r="H54" s="37"/>
    </row>
    <row r="55" spans="1:9" x14ac:dyDescent="0.2">
      <c r="A55" s="28"/>
      <c r="B55" s="49" t="s">
        <v>53</v>
      </c>
      <c r="C55" s="25">
        <f t="shared" ref="C55:H55" si="1">C53+C51+C49+C47+C45+C43+C41</f>
        <v>4818839.18</v>
      </c>
      <c r="D55" s="25">
        <f t="shared" si="1"/>
        <v>139438.76999999999</v>
      </c>
      <c r="E55" s="25">
        <f t="shared" si="1"/>
        <v>4958277.95</v>
      </c>
      <c r="F55" s="25">
        <f t="shared" si="1"/>
        <v>4906258.74</v>
      </c>
      <c r="G55" s="25">
        <f t="shared" si="1"/>
        <v>4892495.1500000004</v>
      </c>
      <c r="H55" s="25">
        <f t="shared" si="1"/>
        <v>52019.21</v>
      </c>
    </row>
  </sheetData>
  <sheetProtection formatCells="0" formatColumns="0" formatRows="0" insertRows="0" deleteRows="0" autoFilter="0"/>
  <mergeCells count="12">
    <mergeCell ref="A36:H36"/>
    <mergeCell ref="A37:B39"/>
    <mergeCell ref="C37:G37"/>
    <mergeCell ref="H37:H38"/>
    <mergeCell ref="A1:H1"/>
    <mergeCell ref="A3:B5"/>
    <mergeCell ref="A22:H22"/>
    <mergeCell ref="A24:B26"/>
    <mergeCell ref="C3:G3"/>
    <mergeCell ref="H3:H4"/>
    <mergeCell ref="C24:G24"/>
    <mergeCell ref="H24:H25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showGridLines="0" tabSelected="1" workbookViewId="0">
      <selection activeCell="H7" sqref="H7"/>
    </sheetView>
  </sheetViews>
  <sheetFormatPr baseColWidth="10" defaultRowHeight="11.25" x14ac:dyDescent="0.2"/>
  <cols>
    <col min="1" max="1" width="4.83203125" style="3" customWidth="1"/>
    <col min="2" max="2" width="65.83203125" style="3" customWidth="1"/>
    <col min="3" max="8" width="18.33203125" style="3" customWidth="1"/>
    <col min="9" max="16384" width="12" style="3"/>
  </cols>
  <sheetData>
    <row r="1" spans="1:8" ht="50.1" customHeight="1" x14ac:dyDescent="0.2">
      <c r="A1" s="52" t="s">
        <v>130</v>
      </c>
      <c r="B1" s="53"/>
      <c r="C1" s="53"/>
      <c r="D1" s="53"/>
      <c r="E1" s="53"/>
      <c r="F1" s="53"/>
      <c r="G1" s="53"/>
      <c r="H1" s="54"/>
    </row>
    <row r="2" spans="1:8" x14ac:dyDescent="0.2">
      <c r="A2" s="57" t="s">
        <v>54</v>
      </c>
      <c r="B2" s="58"/>
      <c r="C2" s="52" t="s">
        <v>60</v>
      </c>
      <c r="D2" s="53"/>
      <c r="E2" s="53"/>
      <c r="F2" s="53"/>
      <c r="G2" s="54"/>
      <c r="H2" s="55" t="s">
        <v>59</v>
      </c>
    </row>
    <row r="3" spans="1:8" ht="24.95" customHeight="1" x14ac:dyDescent="0.2">
      <c r="A3" s="59"/>
      <c r="B3" s="60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56"/>
    </row>
    <row r="4" spans="1:8" x14ac:dyDescent="0.2">
      <c r="A4" s="61"/>
      <c r="B4" s="62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46"/>
      <c r="B5" s="47"/>
      <c r="C5" s="14"/>
      <c r="D5" s="14"/>
      <c r="E5" s="14"/>
      <c r="F5" s="14"/>
      <c r="G5" s="14"/>
      <c r="H5" s="14"/>
    </row>
    <row r="6" spans="1:8" x14ac:dyDescent="0.2">
      <c r="A6" s="43" t="s">
        <v>16</v>
      </c>
      <c r="B6" s="41"/>
      <c r="C6" s="15">
        <v>1966691.45</v>
      </c>
      <c r="D6" s="15">
        <v>107570.44</v>
      </c>
      <c r="E6" s="15">
        <v>2074261.89</v>
      </c>
      <c r="F6" s="15">
        <v>2930112.54</v>
      </c>
      <c r="G6" s="15">
        <v>2917243.95</v>
      </c>
      <c r="H6" s="15">
        <v>-855850.65</v>
      </c>
    </row>
    <row r="7" spans="1:8" x14ac:dyDescent="0.2">
      <c r="A7" s="40"/>
      <c r="B7" s="44" t="s">
        <v>42</v>
      </c>
      <c r="C7" s="15">
        <v>0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</row>
    <row r="8" spans="1:8" x14ac:dyDescent="0.2">
      <c r="A8" s="40"/>
      <c r="B8" s="44" t="s">
        <v>17</v>
      </c>
      <c r="C8" s="15">
        <v>0</v>
      </c>
      <c r="D8" s="15">
        <v>0</v>
      </c>
      <c r="E8" s="15">
        <v>0</v>
      </c>
      <c r="F8" s="15">
        <v>0</v>
      </c>
      <c r="G8" s="15">
        <v>0</v>
      </c>
      <c r="H8" s="15">
        <v>0</v>
      </c>
    </row>
    <row r="9" spans="1:8" x14ac:dyDescent="0.2">
      <c r="A9" s="40"/>
      <c r="B9" s="44" t="s">
        <v>43</v>
      </c>
      <c r="C9" s="15">
        <v>1966691.45</v>
      </c>
      <c r="D9" s="15">
        <v>107570.44</v>
      </c>
      <c r="E9" s="15">
        <v>2074261.89</v>
      </c>
      <c r="F9" s="15">
        <v>2930112.54</v>
      </c>
      <c r="G9" s="15">
        <v>2917243.95</v>
      </c>
      <c r="H9" s="15">
        <v>-855850.65</v>
      </c>
    </row>
    <row r="10" spans="1:8" x14ac:dyDescent="0.2">
      <c r="A10" s="40"/>
      <c r="B10" s="44" t="s">
        <v>3</v>
      </c>
      <c r="C10" s="15">
        <v>0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</row>
    <row r="11" spans="1:8" x14ac:dyDescent="0.2">
      <c r="A11" s="40"/>
      <c r="B11" s="44" t="s">
        <v>23</v>
      </c>
      <c r="C11" s="15">
        <v>0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</row>
    <row r="12" spans="1:8" x14ac:dyDescent="0.2">
      <c r="A12" s="40"/>
      <c r="B12" s="44" t="s">
        <v>18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</row>
    <row r="13" spans="1:8" x14ac:dyDescent="0.2">
      <c r="A13" s="40"/>
      <c r="B13" s="44" t="s">
        <v>44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</row>
    <row r="14" spans="1:8" x14ac:dyDescent="0.2">
      <c r="A14" s="40"/>
      <c r="B14" s="44" t="s">
        <v>19</v>
      </c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</row>
    <row r="15" spans="1:8" x14ac:dyDescent="0.2">
      <c r="A15" s="42"/>
      <c r="B15" s="44"/>
      <c r="C15" s="15">
        <v>0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</row>
    <row r="16" spans="1:8" x14ac:dyDescent="0.2">
      <c r="A16" s="43" t="s">
        <v>20</v>
      </c>
      <c r="B16" s="45"/>
      <c r="C16" s="15">
        <v>2852147.73</v>
      </c>
      <c r="D16" s="15">
        <v>31868.33</v>
      </c>
      <c r="E16" s="15">
        <v>2884016.06</v>
      </c>
      <c r="F16" s="15">
        <v>1976146.2</v>
      </c>
      <c r="G16" s="15">
        <v>1975251.2</v>
      </c>
      <c r="H16" s="15">
        <v>907869.86</v>
      </c>
    </row>
    <row r="17" spans="1:8" x14ac:dyDescent="0.2">
      <c r="A17" s="40"/>
      <c r="B17" s="44" t="s">
        <v>45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</row>
    <row r="18" spans="1:8" x14ac:dyDescent="0.2">
      <c r="A18" s="40"/>
      <c r="B18" s="44" t="s">
        <v>28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</row>
    <row r="19" spans="1:8" x14ac:dyDescent="0.2">
      <c r="A19" s="40"/>
      <c r="B19" s="44" t="s">
        <v>21</v>
      </c>
      <c r="C19" s="15">
        <v>2852147.73</v>
      </c>
      <c r="D19" s="15">
        <v>31868.33</v>
      </c>
      <c r="E19" s="15">
        <v>2884016.06</v>
      </c>
      <c r="F19" s="15">
        <v>1976146.2</v>
      </c>
      <c r="G19" s="15">
        <v>1975251.2</v>
      </c>
      <c r="H19" s="15">
        <v>907869.86</v>
      </c>
    </row>
    <row r="20" spans="1:8" x14ac:dyDescent="0.2">
      <c r="A20" s="40"/>
      <c r="B20" s="44" t="s">
        <v>46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</row>
    <row r="21" spans="1:8" x14ac:dyDescent="0.2">
      <c r="A21" s="40"/>
      <c r="B21" s="44" t="s">
        <v>47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</row>
    <row r="22" spans="1:8" x14ac:dyDescent="0.2">
      <c r="A22" s="40"/>
      <c r="B22" s="44" t="s">
        <v>48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</row>
    <row r="23" spans="1:8" x14ac:dyDescent="0.2">
      <c r="A23" s="40"/>
      <c r="B23" s="44" t="s">
        <v>4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</row>
    <row r="24" spans="1:8" x14ac:dyDescent="0.2">
      <c r="A24" s="42"/>
      <c r="B24" s="44"/>
      <c r="C24" s="15">
        <v>0</v>
      </c>
      <c r="D24" s="15">
        <v>0</v>
      </c>
      <c r="E24" s="15">
        <v>0</v>
      </c>
      <c r="F24" s="15">
        <v>0</v>
      </c>
      <c r="G24" s="15">
        <v>0</v>
      </c>
      <c r="H24" s="15">
        <v>0</v>
      </c>
    </row>
    <row r="25" spans="1:8" x14ac:dyDescent="0.2">
      <c r="A25" s="43" t="s">
        <v>49</v>
      </c>
      <c r="B25" s="45"/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</row>
    <row r="26" spans="1:8" x14ac:dyDescent="0.2">
      <c r="A26" s="40"/>
      <c r="B26" s="44" t="s">
        <v>29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</row>
    <row r="27" spans="1:8" x14ac:dyDescent="0.2">
      <c r="A27" s="40"/>
      <c r="B27" s="44" t="s">
        <v>24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</row>
    <row r="28" spans="1:8" x14ac:dyDescent="0.2">
      <c r="A28" s="40"/>
      <c r="B28" s="44" t="s">
        <v>30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</row>
    <row r="29" spans="1:8" x14ac:dyDescent="0.2">
      <c r="A29" s="40"/>
      <c r="B29" s="44" t="s">
        <v>50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</row>
    <row r="30" spans="1:8" x14ac:dyDescent="0.2">
      <c r="A30" s="40"/>
      <c r="B30" s="44" t="s">
        <v>22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</row>
    <row r="31" spans="1:8" x14ac:dyDescent="0.2">
      <c r="A31" s="40"/>
      <c r="B31" s="44" t="s">
        <v>5</v>
      </c>
      <c r="C31" s="15">
        <v>0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</row>
    <row r="32" spans="1:8" x14ac:dyDescent="0.2">
      <c r="A32" s="40"/>
      <c r="B32" s="44" t="s">
        <v>6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</row>
    <row r="33" spans="1:8" x14ac:dyDescent="0.2">
      <c r="A33" s="40"/>
      <c r="B33" s="44" t="s">
        <v>51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</row>
    <row r="34" spans="1:8" x14ac:dyDescent="0.2">
      <c r="A34" s="40"/>
      <c r="B34" s="44" t="s">
        <v>31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</row>
    <row r="35" spans="1:8" x14ac:dyDescent="0.2">
      <c r="A35" s="42"/>
      <c r="B35" s="44"/>
      <c r="C35" s="15">
        <v>0</v>
      </c>
      <c r="D35" s="15">
        <v>0</v>
      </c>
      <c r="E35" s="15">
        <v>0</v>
      </c>
      <c r="F35" s="15">
        <v>0</v>
      </c>
      <c r="G35" s="15">
        <v>0</v>
      </c>
      <c r="H35" s="15">
        <v>0</v>
      </c>
    </row>
    <row r="36" spans="1:8" x14ac:dyDescent="0.2">
      <c r="A36" s="43" t="s">
        <v>32</v>
      </c>
      <c r="B36" s="45"/>
      <c r="C36" s="15">
        <v>0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</row>
    <row r="37" spans="1:8" x14ac:dyDescent="0.2">
      <c r="A37" s="40"/>
      <c r="B37" s="44" t="s">
        <v>52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</row>
    <row r="38" spans="1:8" ht="22.5" x14ac:dyDescent="0.2">
      <c r="A38" s="40"/>
      <c r="B38" s="44" t="s">
        <v>25</v>
      </c>
      <c r="C38" s="15">
        <v>0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</row>
    <row r="39" spans="1:8" x14ac:dyDescent="0.2">
      <c r="A39" s="40"/>
      <c r="B39" s="44" t="s">
        <v>33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</row>
    <row r="40" spans="1:8" x14ac:dyDescent="0.2">
      <c r="A40" s="40"/>
      <c r="B40" s="44" t="s">
        <v>7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</row>
    <row r="41" spans="1:8" x14ac:dyDescent="0.2">
      <c r="A41" s="42"/>
      <c r="B41" s="44"/>
      <c r="C41" s="15"/>
      <c r="D41" s="15"/>
      <c r="E41" s="15"/>
      <c r="F41" s="15"/>
      <c r="G41" s="15"/>
      <c r="H41" s="15"/>
    </row>
    <row r="42" spans="1:8" x14ac:dyDescent="0.2">
      <c r="A42" s="48"/>
      <c r="B42" s="49" t="s">
        <v>53</v>
      </c>
      <c r="C42" s="25">
        <f t="shared" ref="C42:H42" si="0">C36+C25+C16+C6</f>
        <v>4818839.18</v>
      </c>
      <c r="D42" s="25">
        <f t="shared" si="0"/>
        <v>139438.77000000002</v>
      </c>
      <c r="E42" s="25">
        <f t="shared" si="0"/>
        <v>4958277.95</v>
      </c>
      <c r="F42" s="25">
        <f t="shared" si="0"/>
        <v>4906258.74</v>
      </c>
      <c r="G42" s="25">
        <f t="shared" si="0"/>
        <v>4892495.1500000004</v>
      </c>
      <c r="H42" s="25">
        <f t="shared" si="0"/>
        <v>52019.209999999963</v>
      </c>
    </row>
    <row r="43" spans="1:8" x14ac:dyDescent="0.2">
      <c r="A43" s="39"/>
      <c r="B43" s="39"/>
      <c r="C43" s="39"/>
      <c r="D43" s="39"/>
      <c r="E43" s="39"/>
      <c r="F43" s="39"/>
      <c r="G43" s="39"/>
      <c r="H43" s="39"/>
    </row>
    <row r="44" spans="1:8" x14ac:dyDescent="0.2">
      <c r="A44" s="39"/>
      <c r="B44" s="39"/>
      <c r="C44" s="39"/>
      <c r="D44" s="39"/>
      <c r="E44" s="39"/>
      <c r="F44" s="39"/>
      <c r="G44" s="39"/>
      <c r="H44" s="39"/>
    </row>
    <row r="45" spans="1:8" x14ac:dyDescent="0.2">
      <c r="A45" s="39"/>
      <c r="B45" s="39"/>
      <c r="C45" s="39"/>
      <c r="D45" s="39"/>
      <c r="E45" s="39"/>
      <c r="F45" s="39"/>
      <c r="G45" s="39"/>
      <c r="H45" s="39"/>
    </row>
  </sheetData>
  <sheetProtection formatCells="0" formatColumns="0" formatRows="0" autoFilter="0"/>
  <mergeCells count="4">
    <mergeCell ref="A1:H1"/>
    <mergeCell ref="A2:B4"/>
    <mergeCell ref="C2:G2"/>
    <mergeCell ref="H2:H3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HP</cp:lastModifiedBy>
  <cp:lastPrinted>2018-03-08T21:21:25Z</cp:lastPrinted>
  <dcterms:created xsi:type="dcterms:W3CDTF">2014-02-10T03:37:14Z</dcterms:created>
  <dcterms:modified xsi:type="dcterms:W3CDTF">2019-01-29T20:22:34Z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