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22.xml" ContentType="application/vnd.openxmlformats-officedocument.spreadsheetml.worksheet+xml"/>
  <Override PartName="/xl/worksheets/sheet5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24.xml" ContentType="application/vnd.openxmlformats-officedocument.spreadsheetml.worksheet+xml"/>
  <Override PartName="/xl/worksheets/sheet7.xml" ContentType="application/vnd.openxmlformats-officedocument.spreadsheetml.worksheet+xml"/>
  <Override PartName="/xl/worksheets/sheet25.xml" ContentType="application/vnd.openxmlformats-officedocument.spreadsheetml.worksheet+xml"/>
  <Override PartName="/xl/worksheets/sheet8.xml" ContentType="application/vnd.openxmlformats-officedocument.spreadsheetml.worksheet+xml"/>
  <Override PartName="/xl/worksheets/sheet26.xml" ContentType="application/vnd.openxmlformats-officedocument.spreadsheetml.worksheet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2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 Generales" sheetId="1" state="visible" r:id="rId2"/>
    <sheet name="Info General" sheetId="2" state="hidden" r:id="rId3"/>
    <sheet name="datos" sheetId="3" state="hidden" r:id="rId4"/>
    <sheet name="Formato 1" sheetId="4" state="visible" r:id="rId5"/>
    <sheet name="F01" sheetId="5" state="hidden" r:id="rId6"/>
    <sheet name="Formato 2" sheetId="6" state="visible" r:id="rId7"/>
    <sheet name="F02" sheetId="7" state="hidden" r:id="rId8"/>
    <sheet name="Formato 3" sheetId="8" state="visible" r:id="rId9"/>
    <sheet name="F03" sheetId="9" state="hidden" r:id="rId10"/>
    <sheet name="Formato 4" sheetId="10" state="visible" r:id="rId11"/>
    <sheet name="F04" sheetId="11" state="hidden" r:id="rId12"/>
    <sheet name="Formato 5" sheetId="12" state="visible" r:id="rId13"/>
    <sheet name="F05" sheetId="13" state="hidden" r:id="rId14"/>
    <sheet name="Formato 6 a)" sheetId="14" state="visible" r:id="rId15"/>
    <sheet name="F06a" sheetId="15" state="hidden" r:id="rId16"/>
    <sheet name="Formato 6 b)" sheetId="16" state="visible" r:id="rId17"/>
    <sheet name="F06b" sheetId="17" state="hidden" r:id="rId18"/>
    <sheet name="Formato 6 c)" sheetId="18" state="visible" r:id="rId19"/>
    <sheet name="F06c" sheetId="19" state="hidden" r:id="rId20"/>
    <sheet name="Formato 6 d)" sheetId="20" state="visible" r:id="rId21"/>
    <sheet name="F06d" sheetId="21" state="hidden" r:id="rId22"/>
    <sheet name="Formato 7 a)" sheetId="22" state="visible" r:id="rId23"/>
    <sheet name="F07a" sheetId="23" state="hidden" r:id="rId24"/>
    <sheet name="Formato 7 b)" sheetId="24" state="visible" r:id="rId25"/>
    <sheet name="F07b" sheetId="25" state="hidden" r:id="rId26"/>
    <sheet name="Formato 7 c)" sheetId="26" state="visible" r:id="rId27"/>
    <sheet name="F07c" sheetId="27" state="hidden" r:id="rId28"/>
    <sheet name="Formato 7 d)" sheetId="28" state="visible" r:id="rId29"/>
    <sheet name="F07d" sheetId="29" state="hidden" r:id="rId30"/>
    <sheet name="Formato 8" sheetId="30" state="visible" r:id="rId31"/>
    <sheet name="F08" sheetId="31" state="hidden" r:id="rId32"/>
  </sheets>
  <definedNames>
    <definedName function="false" hidden="false" name="ACTIVO" vbProcedure="false">'Formato 1'!$A$7</definedName>
    <definedName function="false" hidden="false" name="ACTIVO_CIRCULANTE" vbProcedure="false">'Formato 1'!$A$8</definedName>
    <definedName function="false" hidden="false" name="ANIO" vbProcedure="false">'Info General'!$D$20</definedName>
    <definedName function="false" hidden="false" name="ANIO1P" vbProcedure="false">'Info General'!$D$23</definedName>
    <definedName function="false" hidden="false" name="ANIO1R" vbProcedure="false">'Info General'!$H$25</definedName>
    <definedName function="false" hidden="false" name="ANIO2P" vbProcedure="false">'Info General'!$E$23</definedName>
    <definedName function="false" hidden="false" name="ANIO2R" vbProcedure="false">'Info General'!$G$25</definedName>
    <definedName function="false" hidden="false" name="ANIO3P" vbProcedure="false">'Info General'!$F$23</definedName>
    <definedName function="false" hidden="false" name="ANIO3R" vbProcedure="false">'Info General'!$F$25</definedName>
    <definedName function="false" hidden="false" name="ANIO4P" vbProcedure="false">'Info General'!$G$23</definedName>
    <definedName function="false" hidden="false" name="ANIO4R" vbProcedure="false">'Info General'!$E$25</definedName>
    <definedName function="false" hidden="false" name="ANIO5P" vbProcedure="false">'Info General'!$H$23</definedName>
    <definedName function="false" hidden="false" name="ANIO5R" vbProcedure="false">'Info General'!$D$25</definedName>
    <definedName function="false" hidden="false" name="ANIO6P" vbProcedure="false">'Info General'!$I$23</definedName>
    <definedName function="false" hidden="false" name="ANIO_INFORME" vbProcedure="false">'Info General'!$C$12</definedName>
    <definedName function="false" hidden="false" name="APP" vbProcedure="false">'Formato 3'!$A$8</definedName>
    <definedName function="false" hidden="false" name="APP_FIN" vbProcedure="false">'Formato 3'!$A$13</definedName>
    <definedName function="false" hidden="false" name="APP_FIN_01" vbProcedure="false">'Formato 3'!$B$13</definedName>
    <definedName function="false" hidden="false" name="APP_FIN_02" vbProcedure="false">'Formato 3'!$C$13</definedName>
    <definedName function="false" hidden="false" name="APP_FIN_03" vbProcedure="false">'Formato 3'!$D$13</definedName>
    <definedName function="false" hidden="false" name="APP_FIN_04" vbProcedure="false">'Formato 3'!$E$13</definedName>
    <definedName function="false" hidden="false" name="APP_FIN_05" vbProcedure="false">'Formato 3'!$F$13</definedName>
    <definedName function="false" hidden="false" name="APP_FIN_06" vbProcedure="false">'Formato 3'!$G$13</definedName>
    <definedName function="false" hidden="false" name="APP_FIN_07" vbProcedure="false">'Formato 3'!$H$13</definedName>
    <definedName function="false" hidden="false" name="APP_FIN_08" vbProcedure="false">'Formato 3'!$I$13</definedName>
    <definedName function="false" hidden="false" name="APP_FIN_09" vbProcedure="false">'Formato 3'!$J$13</definedName>
    <definedName function="false" hidden="false" name="APP_FIN_10" vbProcedure="false">'Formato 3'!$K$13</definedName>
    <definedName function="false" hidden="false" name="APP_T1" vbProcedure="false">'Formato 3'!$B$8</definedName>
    <definedName function="false" hidden="false" name="APP_T10" vbProcedure="false">'Formato 3'!$K$8</definedName>
    <definedName function="false" hidden="false" name="APP_T2" vbProcedure="false">'Formato 3'!$C$8</definedName>
    <definedName function="false" hidden="false" name="APP_T3" vbProcedure="false">'Formato 3'!$D$8</definedName>
    <definedName function="false" hidden="false" name="APP_T4" vbProcedure="false">'Formato 3'!$E$8</definedName>
    <definedName function="false" hidden="false" name="APP_T5" vbProcedure="false">'Formato 3'!$F$8</definedName>
    <definedName function="false" hidden="false" name="APP_T6" vbProcedure="false">'Formato 3'!$G$8</definedName>
    <definedName function="false" hidden="false" name="APP_T7" vbProcedure="false">'Formato 3'!$H$8</definedName>
    <definedName function="false" hidden="false" name="APP_T8" vbProcedure="false">'Formato 3'!$I$8</definedName>
    <definedName function="false" hidden="false" name="APP_T9" vbProcedure="false">'Formato 3'!$J$8</definedName>
    <definedName function="false" hidden="false" name="DEUDA_CONT" vbProcedure="false">'Formato 2'!$A$22</definedName>
    <definedName function="false" hidden="false" name="DEUDA_CONTINGENTE" vbProcedure="false">'Formato 2'!$A$22</definedName>
    <definedName function="false" hidden="false" name="DEUDA_CONT_FIN" vbProcedure="false">'Formato 2'!$A$26</definedName>
    <definedName function="false" hidden="false" name="DEUDA_CONT_FIN_01" vbProcedure="false">'Formato 2'!$B$26</definedName>
    <definedName function="false" hidden="false" name="DEUDA_CONT_FIN_02" vbProcedure="false">'Formato 2'!$C$26</definedName>
    <definedName function="false" hidden="false" name="DEUDA_CONT_FIN_03" vbProcedure="false">'Formato 2'!$D$26</definedName>
    <definedName function="false" hidden="false" name="DEUDA_CONT_FIN_04" vbProcedure="false">'Formato 2'!$E$26</definedName>
    <definedName function="false" hidden="false" name="DEUDA_CONT_FIN_05" vbProcedure="false">'Formato 2'!$F$26</definedName>
    <definedName function="false" hidden="false" name="DEUDA_CONT_FIN_06" vbProcedure="false">'Formato 2'!$G$26</definedName>
    <definedName function="false" hidden="false" name="DEUDA_CONT_FIN_07" vbProcedure="false">'Formato 2'!$H$26</definedName>
    <definedName function="false" hidden="false" name="DEUDA_CONT_T1" vbProcedure="false">'Formato 2'!$B$22</definedName>
    <definedName function="false" hidden="false" name="DEUDA_CONT_T2" vbProcedure="false">'Formato 2'!$C$22</definedName>
    <definedName function="false" hidden="false" name="DEUDA_CONT_T3" vbProcedure="false">'Formato 2'!$D$22</definedName>
    <definedName function="false" hidden="false" name="DEUDA_CONT_T4" vbProcedure="false">'Formato 2'!$E$22</definedName>
    <definedName function="false" hidden="false" name="DEUDA_CONT_T5" vbProcedure="false">'Formato 2'!$F$22</definedName>
    <definedName function="false" hidden="false" name="DEUDA_CONT_T6" vbProcedure="false">'Formato 2'!$G$22</definedName>
    <definedName function="false" hidden="false" name="DEUDA_CONT_T7" vbProcedure="false">'Formato 2'!$H$22</definedName>
    <definedName function="false" hidden="false" name="DEUDA_CONT_V1" vbProcedure="false">'Formato 2'!$B$22</definedName>
    <definedName function="false" hidden="false" name="DEUDA_CONT_V2" vbProcedure="false">'Formato 2'!$C$22</definedName>
    <definedName function="false" hidden="false" name="DEUDA_CONT_V3" vbProcedure="false">'Formato 2'!$D$22</definedName>
    <definedName function="false" hidden="false" name="DEUDA_CONT_V4" vbProcedure="false">'Formato 2'!$E$22</definedName>
    <definedName function="false" hidden="false" name="DEUDA_CONT_V5" vbProcedure="false">'Formato 2'!$F$22</definedName>
    <definedName function="false" hidden="false" name="DEUDA_CONT_V6" vbProcedure="false">'Formato 2'!$G$22</definedName>
    <definedName function="false" hidden="false" name="DEUDA_CONT_V7" vbProcedure="false">'Formato 2'!$H$22</definedName>
    <definedName function="false" hidden="false" name="ENTE" vbProcedure="false">'Datos Generales'!$C$3</definedName>
    <definedName function="false" hidden="false" name="ENTE_PUBLICO" vbProcedure="false">'Info General'!$C$6</definedName>
    <definedName function="false" hidden="false" name="ENTE_PUBLICO_A" vbProcedure="false">'Info General'!$C$7</definedName>
    <definedName function="false" hidden="false" name="ENTE_PUBLICO_F01" vbProcedure="false">'Formato 1'!$A$2</definedName>
    <definedName function="false" hidden="false" name="ENTE_PUBLICO_F02" vbProcedure="false">'Formato 2'!$A$2</definedName>
    <definedName function="false" hidden="false" name="ENTE_PUBLICO_F04" vbProcedure="false">'Formato 4'!$A$2</definedName>
    <definedName function="false" hidden="false" name="ENTE_PUBLICO_F05" vbProcedure="false">'Formato 5'!$A$2</definedName>
    <definedName function="false" hidden="false" name="ENTE_PUBLICO_F06A" vbProcedure="false">'Formato 6 a)'!$A$2</definedName>
    <definedName function="false" hidden="false" name="ENTE_PUBLICO_F06B" vbProcedure="false">'Formato 6 b)'!$A$2</definedName>
    <definedName function="false" hidden="false" name="ENTE_PUBLICO_F06C" vbProcedure="false">'Formato 6 c)'!$A$2</definedName>
    <definedName function="false" hidden="false" name="ENTE_PUBLICO_F06D" vbProcedure="false">'Formato 6 d)'!$A$2</definedName>
    <definedName function="false" hidden="false" name="ENTIDAD" vbProcedure="false">'Info General'!$C$11</definedName>
    <definedName function="false" hidden="false" name="ENTIDAD_F07A" vbProcedure="false">'Formato 7 a)'!$A$2</definedName>
    <definedName function="false" hidden="false" name="ENTIDAD_F07B" vbProcedure="false">'Formato 7 b)'!$A$2</definedName>
    <definedName function="false" hidden="false" name="ENTIDAD_F07C" vbProcedure="false">'Formato 7 c)'!$A$2</definedName>
    <definedName function="false" hidden="false" name="ENTIDAD_F07D" vbProcedure="false">'Formato 7 d)'!$A$2</definedName>
    <definedName function="false" hidden="false" name="ENTIDAD_FEDERATIVA" vbProcedure="false">'Info General'!$C$8</definedName>
    <definedName function="false" hidden="false" name="GASTO_E" vbProcedure="false">'Formato 6 b)'!$A$19</definedName>
    <definedName function="false" hidden="false" name="GASTO_E_FIN" vbProcedure="false">'Formato 6 b)'!$A$28</definedName>
    <definedName function="false" hidden="false" name="GASTO_E_FIN_01" vbProcedure="false">'Formato 6 b)'!$B$28</definedName>
    <definedName function="false" hidden="false" name="GASTO_E_FIN_02" vbProcedure="false">'Formato 6 b)'!$C$28</definedName>
    <definedName function="false" hidden="false" name="GASTO_E_FIN_03" vbProcedure="false">'Formato 6 b)'!$D$28</definedName>
    <definedName function="false" hidden="false" name="GASTO_E_FIN_04" vbProcedure="false">'Formato 6 b)'!$E$28</definedName>
    <definedName function="false" hidden="false" name="GASTO_E_FIN_05" vbProcedure="false">'Formato 6 b)'!$F$28</definedName>
    <definedName function="false" hidden="false" name="GASTO_E_FIN_06" vbProcedure="false">'Formato 6 b)'!$G$28</definedName>
    <definedName function="false" hidden="false" name="GASTO_E_T1" vbProcedure="false">'Formato 6 b)'!$B$19</definedName>
    <definedName function="false" hidden="false" name="GASTO_E_T2" vbProcedure="false">'Formato 6 b)'!$C$19</definedName>
    <definedName function="false" hidden="false" name="GASTO_E_T3" vbProcedure="false">'Formato 6 b)'!$D$19</definedName>
    <definedName function="false" hidden="false" name="GASTO_E_T4" vbProcedure="false">'Formato 6 b)'!$E$19</definedName>
    <definedName function="false" hidden="false" name="GASTO_E_T5" vbProcedure="false">'Formato 6 b)'!$F$19</definedName>
    <definedName function="false" hidden="false" name="GASTO_E_T6" vbProcedure="false">'Formato 6 b)'!$G$19</definedName>
    <definedName function="false" hidden="false" name="GASTO_NE" vbProcedure="false">'Formato 6 b)'!$A$9</definedName>
    <definedName function="false" hidden="false" name="GASTO_NE_FIN" vbProcedure="false">'Formato 6 b)'!$A$18</definedName>
    <definedName function="false" hidden="false" name="GASTO_NE_FIN_01" vbProcedure="false">'Formato 6 b)'!$B$18</definedName>
    <definedName function="false" hidden="false" name="GASTO_NE_FIN_02" vbProcedure="false">'Formato 6 b)'!$C$18</definedName>
    <definedName function="false" hidden="false" name="GASTO_NE_FIN_03" vbProcedure="false">'Formato 6 b)'!$D$18</definedName>
    <definedName function="false" hidden="false" name="GASTO_NE_FIN_04" vbProcedure="false">'Formato 6 b)'!$E$18</definedName>
    <definedName function="false" hidden="false" name="GASTO_NE_FIN_05" vbProcedure="false">'Formato 6 b)'!$F$18</definedName>
    <definedName function="false" hidden="false" name="GASTO_NE_FIN_06" vbProcedure="false">'Formato 6 b)'!$G$18</definedName>
    <definedName function="false" hidden="false" name="GASTO_NE_T1" vbProcedure="false">'Formato 6 b)'!$B$9</definedName>
    <definedName function="false" hidden="false" name="GASTO_NE_T2" vbProcedure="false">'Formato 6 b)'!$C$9</definedName>
    <definedName function="false" hidden="false" name="GASTO_NE_T3" vbProcedure="false">'Formato 6 b)'!$D$9</definedName>
    <definedName function="false" hidden="false" name="GASTO_NE_T4" vbProcedure="false">'Formato 6 b)'!$E$9</definedName>
    <definedName function="false" hidden="false" name="GASTO_NE_T5" vbProcedure="false">'Formato 6 b)'!$F$9</definedName>
    <definedName function="false" hidden="false" name="GASTO_NE_T6" vbProcedure="false">'Formato 6 b)'!$G$9</definedName>
    <definedName function="false" hidden="false" name="MAX_VALUE" vbProcedure="false">'Info General'!$E$30</definedName>
    <definedName function="false" hidden="false" name="MIN_VALUE" vbProcedure="false">'Info General'!$D$30</definedName>
    <definedName function="false" hidden="false" name="MONTO1" vbProcedure="false">'Info General'!$D$18</definedName>
    <definedName function="false" hidden="false" name="MONTO2" vbProcedure="false">'Info General'!$E$18</definedName>
    <definedName function="false" hidden="false" name="MUNICIPIO" vbProcedure="false">'Info General'!$C$10</definedName>
    <definedName function="false" hidden="false" name="OB_CORTO_PLAZO" vbProcedure="false">'Formato 2'!$A$41</definedName>
    <definedName function="false" hidden="false" name="OB_CORTO_PLAZO_FIN" vbProcedure="false">'Formato 2'!$A$45</definedName>
    <definedName function="false" hidden="false" name="OB_CORTO_PLAZO_FIN_01" vbProcedure="false">'Formato 2'!$B$45</definedName>
    <definedName function="false" hidden="false" name="OB_CORTO_PLAZO_FIN_02" vbProcedure="false">'Formato 2'!$C$45</definedName>
    <definedName function="false" hidden="false" name="OB_CORTO_PLAZO_FIN_03" vbProcedure="false">'Formato 2'!$D$45</definedName>
    <definedName function="false" hidden="false" name="OB_CORTO_PLAZO_FIN_04" vbProcedure="false">'Formato 2'!$E$45</definedName>
    <definedName function="false" hidden="false" name="OB_CORTO_PLAZO_FIN_05" vbProcedure="false">'Formato 2'!$F$45</definedName>
    <definedName function="false" hidden="false" name="OB_CORTO_PLAZO_T1" vbProcedure="false">'Formato 2'!$B$41</definedName>
    <definedName function="false" hidden="false" name="OB_CORTO_PLAZO_T2" vbProcedure="false">'Formato 2'!$C$41</definedName>
    <definedName function="false" hidden="false" name="OB_CORTO_PLAZO_T3" vbProcedure="false">'Formato 2'!$D$41</definedName>
    <definedName function="false" hidden="false" name="OB_CORTO_PLAZO_T4" vbProcedure="false">'Formato 2'!$E$41</definedName>
    <definedName function="false" hidden="false" name="OB_CORTO_PLAZO_T5" vbProcedure="false">'Formato 2'!$F$41</definedName>
    <definedName function="false" hidden="false" name="OTROS" vbProcedure="false">'Formato 3'!$A$14</definedName>
    <definedName function="false" hidden="false" name="OTROS_FIN" vbProcedure="false">'Formato 3'!$A$19</definedName>
    <definedName function="false" hidden="false" name="OTROS_FIN_01" vbProcedure="false">'Formato 3'!$B$19</definedName>
    <definedName function="false" hidden="false" name="OTROS_FIN_02" vbProcedure="false">'Formato 3'!$C$19</definedName>
    <definedName function="false" hidden="false" name="OTROS_FIN_03" vbProcedure="false">'Formato 3'!$D$19</definedName>
    <definedName function="false" hidden="false" name="OTROS_FIN_04" vbProcedure="false">'Formato 3'!$E$19</definedName>
    <definedName function="false" hidden="false" name="OTROS_FIN_05" vbProcedure="false">'Formato 3'!$F$19</definedName>
    <definedName function="false" hidden="false" name="OTROS_FIN_06" vbProcedure="false">'Formato 3'!$G$19</definedName>
    <definedName function="false" hidden="false" name="OTROS_FIN_07" vbProcedure="false">'Formato 3'!$H$19</definedName>
    <definedName function="false" hidden="false" name="OTROS_FIN_08" vbProcedure="false">'Formato 3'!$I$19</definedName>
    <definedName function="false" hidden="false" name="OTROS_FIN_09" vbProcedure="false">'Formato 3'!$J$19</definedName>
    <definedName function="false" hidden="false" name="OTROS_FIN_10" vbProcedure="false">'Formato 3'!$K$19</definedName>
    <definedName function="false" hidden="false" name="OTROS_T1" vbProcedure="false">'Formato 3'!$B$14</definedName>
    <definedName function="false" hidden="false" name="OTROS_T10" vbProcedure="false">'Formato 3'!$K$14</definedName>
    <definedName function="false" hidden="false" name="OTROS_T2" vbProcedure="false">'Formato 3'!$C$14</definedName>
    <definedName function="false" hidden="false" name="OTROS_T3" vbProcedure="false">'Formato 3'!$D$14</definedName>
    <definedName function="false" hidden="false" name="OTROS_T4" vbProcedure="false">'Formato 3'!$E$14</definedName>
    <definedName function="false" hidden="false" name="OTROS_T5" vbProcedure="false">'Formato 3'!$F$14</definedName>
    <definedName function="false" hidden="false" name="OTROS_T6" vbProcedure="false">'Formato 3'!$G$14</definedName>
    <definedName function="false" hidden="false" name="OTROS_T7" vbProcedure="false">'Formato 3'!$H$14</definedName>
    <definedName function="false" hidden="false" name="OTROS_T8" vbProcedure="false">'Formato 3'!$I$14</definedName>
    <definedName function="false" hidden="false" name="OTROS_T9" vbProcedure="false">'Formato 3'!$J$14</definedName>
    <definedName function="false" hidden="false" name="PERIODO" vbProcedure="false">'Info General'!$C$15</definedName>
    <definedName function="false" hidden="false" name="PERIODO_ANT" vbProcedure="false">'Formato 2'!$B$6</definedName>
    <definedName function="false" hidden="false" name="PERIODO_INFORME" vbProcedure="false">'Info General'!$C$14</definedName>
    <definedName function="false" hidden="false" name="PERIODO_INFORME_F01" vbProcedure="false">'Formato 1'!$A$4</definedName>
    <definedName function="false" hidden="false" name="PERIODO_INFORME_F02" vbProcedure="false">'Formato 2'!$A$4</definedName>
    <definedName function="false" hidden="false" name="PERIODO_INFORME_F03" vbProcedure="false">'Formato 3'!$A$4</definedName>
    <definedName function="false" hidden="false" name="PERIODO_INFORME_F04" vbProcedure="false">'Formato 4'!$A$4</definedName>
    <definedName function="false" hidden="false" name="PERIODO_INFORME_F05" vbProcedure="false">'Formato 5'!$A$4</definedName>
    <definedName function="false" hidden="false" name="PERIODO_INFORME_F06A" vbProcedure="false">'Formato 6 a)'!$A$5</definedName>
    <definedName function="false" hidden="false" name="PERIODO_INFORME_F06B" vbProcedure="false">'Formato 6 b)'!$A$5</definedName>
    <definedName function="false" hidden="false" name="PERIODO_INFORME_F06C" vbProcedure="false">'Formato 6 c)'!$A$5</definedName>
    <definedName function="false" hidden="false" name="PERIODO_INFORME_F06D" vbProcedure="false">'Formato 6 d)'!$A$5</definedName>
    <definedName function="false" hidden="false" name="PERIODO_INFORME_F2" vbProcedure="false">'Formato 2'!$A$4</definedName>
    <definedName function="false" hidden="false" name="SALDO_ANT" vbProcedure="false">'Formato 2'!$B$6</definedName>
    <definedName function="false" hidden="false" name="SALDO_PENDIENTE" vbProcedure="false">'Info General'!$F$18</definedName>
    <definedName function="false" hidden="false" name="TOTAL_E_T1" vbProcedure="false">'Formato 6 b)'!$B$29</definedName>
    <definedName function="false" hidden="false" name="TOTAL_E_T2" vbProcedure="false">'Formato 6 b)'!$C$29</definedName>
    <definedName function="false" hidden="false" name="TOTAL_E_T3" vbProcedure="false">'Formato 6 b)'!$D$29</definedName>
    <definedName function="false" hidden="false" name="TOTAL_E_T4" vbProcedure="false">'Formato 6 b)'!$E$29</definedName>
    <definedName function="false" hidden="false" name="TOTAL_E_T5" vbProcedure="false">'Formato 6 b)'!$F$29</definedName>
    <definedName function="false" hidden="false" name="TOTAL_E_T6" vbProcedure="false">'Formato 6 b)'!$G$29</definedName>
    <definedName function="false" hidden="false" name="TOTAL_ODF" vbProcedure="false">'Formato 3'!$A$20</definedName>
    <definedName function="false" hidden="false" name="TOTAL_ODF_T1" vbProcedure="false">'Formato 3'!$B$20</definedName>
    <definedName function="false" hidden="false" name="TOTAL_ODF_T10" vbProcedure="false">'Formato 3'!$K$20</definedName>
    <definedName function="false" hidden="false" name="TOTAL_ODF_T2" vbProcedure="false">'Formato 3'!$C$20</definedName>
    <definedName function="false" hidden="false" name="TOTAL_ODF_T3" vbProcedure="false">'Formato 3'!$D$20</definedName>
    <definedName function="false" hidden="false" name="TOTAL_ODF_T4" vbProcedure="false">'Formato 3'!$E$20</definedName>
    <definedName function="false" hidden="false" name="TOTAL_ODF_T5" vbProcedure="false">'Formato 3'!$F$20</definedName>
    <definedName function="false" hidden="false" name="TOTAL_ODF_T6" vbProcedure="false">'Formato 3'!$G$20</definedName>
    <definedName function="false" hidden="false" name="TOTAL_ODF_T7" vbProcedure="false">'Formato 3'!$H$20</definedName>
    <definedName function="false" hidden="false" name="TOTAL_ODF_T8" vbProcedure="false">'Formato 3'!$I$20</definedName>
    <definedName function="false" hidden="false" name="TOTAL_ODF_T9" vbProcedure="false">'Formato 3'!$J$20</definedName>
    <definedName function="false" hidden="false" name="TRIMESTRE" vbProcedure="false">'Info General'!$C$16</definedName>
    <definedName function="false" hidden="false" name="ULTIMO" vbProcedure="false">'Info General'!$E$20</definedName>
    <definedName function="false" hidden="false" name="ULTIMO_SALDO" vbProcedure="false">'Info General'!$F$20</definedName>
    <definedName function="false" hidden="false" name="VALOR_INSTRUMENTOS_BCC" vbProcedure="false">'Formato 2'!$A$27</definedName>
    <definedName function="false" hidden="false" name="VALOR_INS_BCC" vbProcedure="false">'Formato 2'!$A$27</definedName>
    <definedName function="false" hidden="false" name="VALOR_INS_BCC_FIN" vbProcedure="false">'Formato 2'!$A$31</definedName>
    <definedName function="false" hidden="false" name="VALOR_INS_BCC_FIN_01" vbProcedure="false">'Formato 2'!$B$31</definedName>
    <definedName function="false" hidden="false" name="VALOR_INS_BCC_FIN_02" vbProcedure="false">'Formato 2'!$C$31</definedName>
    <definedName function="false" hidden="false" name="VALOR_INS_BCC_FIN_03" vbProcedure="false">'Formato 2'!$D$31</definedName>
    <definedName function="false" hidden="false" name="VALOR_INS_BCC_FIN_04" vbProcedure="false">'Formato 2'!$E$31</definedName>
    <definedName function="false" hidden="false" name="VALOR_INS_BCC_FIN_05" vbProcedure="false">'Formato 2'!$F$31</definedName>
    <definedName function="false" hidden="false" name="VALOR_INS_BCC_FIN_06" vbProcedure="false">'Formato 2'!$G$31</definedName>
    <definedName function="false" hidden="false" name="VALOR_INS_BCC_FIN_07" vbProcedure="false">'Formato 2'!$H$31</definedName>
    <definedName function="false" hidden="false" name="VALOR_INS_BCC_T1" vbProcedure="false">'Formato 2'!$B$27</definedName>
    <definedName function="false" hidden="false" name="VALOR_INS_BCC_T2" vbProcedure="false">'Formato 2'!$C$27</definedName>
    <definedName function="false" hidden="false" name="VALOR_INS_BCC_T3" vbProcedure="false">'Formato 2'!$D$27</definedName>
    <definedName function="false" hidden="false" name="VALOR_INS_BCC_T4" vbProcedure="false">'Formato 2'!$E$27</definedName>
    <definedName function="false" hidden="false" name="VALOR_INS_BCC_T5" vbProcedure="false">'Formato 2'!$F$27</definedName>
    <definedName function="false" hidden="false" name="VALOR_INS_BCC_T6" vbProcedure="false">'Formato 2'!$G$27</definedName>
    <definedName function="false" hidden="false" name="VALOR_INS_BCC_T7" vbProcedure="false">'Formato 2'!$H$27</definedName>
    <definedName function="false" hidden="false" name="VALOR_INS_BCC_V1" vbProcedure="false">'Formato 2'!$B$27</definedName>
    <definedName function="false" hidden="false" name="VALOR_INS_BCC_V2" vbProcedure="false">'Formato 2'!$C$27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<sst xmlns="http://schemas.openxmlformats.org/spreadsheetml/2006/main" count="4243" uniqueCount="3305">
  <si>
    <t xml:space="preserve">ESTADOS FINANCIEROS - DATOS GENERALES</t>
  </si>
  <si>
    <t xml:space="preserve">NOMBRE DEL ENTE PÚBLICO</t>
  </si>
  <si>
    <t xml:space="preserve">JUNTA MUNICIPAL DE AGUA POTABLE, ALCANTARILLADO Y SANEAMIENTO DE CORONEO, GTO.</t>
  </si>
  <si>
    <t xml:space="preserve">ENTIDAD FEDERATIVA</t>
  </si>
  <si>
    <t xml:space="preserve">MUNICIPIO</t>
  </si>
  <si>
    <t xml:space="preserve">AÑO DEL INFORME</t>
  </si>
  <si>
    <t xml:space="preserve">PERIODO DE INFORME</t>
  </si>
  <si>
    <t xml:space="preserve">Guanajuato</t>
  </si>
  <si>
    <t xml:space="preserve">Coroneo</t>
  </si>
  <si>
    <t xml:space="preserve">Al 31 de diciembre de 2021 y al 30 de junio de 2022 (b)</t>
  </si>
  <si>
    <t xml:space="preserve">Del 1 de enero al 30 de junio de 2022 (b)</t>
  </si>
  <si>
    <t xml:space="preserve">MIN_VALUE</t>
  </si>
  <si>
    <t xml:space="preserve">MAX_VALUE</t>
  </si>
  <si>
    <t xml:space="preserve">MIN_FECHA</t>
  </si>
  <si>
    <t xml:space="preserve">MAX_FECHA</t>
  </si>
  <si>
    <t xml:space="preserve">Aguascalientes</t>
  </si>
  <si>
    <t xml:space="preserve">Baja California</t>
  </si>
  <si>
    <t xml:space="preserve">Baja California Sur</t>
  </si>
  <si>
    <t xml:space="preserve">Campeche</t>
  </si>
  <si>
    <t xml:space="preserve">Coahuila de Zaragoza</t>
  </si>
  <si>
    <t xml:space="preserve">Colima</t>
  </si>
  <si>
    <t xml:space="preserve">Chiapas</t>
  </si>
  <si>
    <t xml:space="preserve">Chihuahua</t>
  </si>
  <si>
    <t xml:space="preserve">Ciudad de México</t>
  </si>
  <si>
    <t xml:space="preserve">Durango</t>
  </si>
  <si>
    <t xml:space="preserve">Guerrero</t>
  </si>
  <si>
    <t xml:space="preserve">Hidalgo</t>
  </si>
  <si>
    <t xml:space="preserve">Jalisco</t>
  </si>
  <si>
    <t xml:space="preserve">México</t>
  </si>
  <si>
    <t xml:space="preserve">Michoacán de Ocampo</t>
  </si>
  <si>
    <t xml:space="preserve">Morelos</t>
  </si>
  <si>
    <t xml:space="preserve">Nayarit</t>
  </si>
  <si>
    <t xml:space="preserve">Nuevo León</t>
  </si>
  <si>
    <t xml:space="preserve">Oaxaca</t>
  </si>
  <si>
    <t xml:space="preserve">Puebla</t>
  </si>
  <si>
    <t xml:space="preserve">Querétaro</t>
  </si>
  <si>
    <t xml:space="preserve">Quintana Roo</t>
  </si>
  <si>
    <t xml:space="preserve">San Luis Potosí</t>
  </si>
  <si>
    <t xml:space="preserve">Sinaloa</t>
  </si>
  <si>
    <t xml:space="preserve">Sonora</t>
  </si>
  <si>
    <t xml:space="preserve">Tabasco</t>
  </si>
  <si>
    <t xml:space="preserve">Tamaulipas</t>
  </si>
  <si>
    <t xml:space="preserve">Tlaxcala</t>
  </si>
  <si>
    <t xml:space="preserve">Veracruz de Ignacio de la Llave</t>
  </si>
  <si>
    <t xml:space="preserve">Yucatán</t>
  </si>
  <si>
    <t xml:space="preserve">Zacatecas</t>
  </si>
  <si>
    <t xml:space="preserve">No Aplica</t>
  </si>
  <si>
    <t xml:space="preserve">Ensenada</t>
  </si>
  <si>
    <t xml:space="preserve">Comondú</t>
  </si>
  <si>
    <t xml:space="preserve">Calakmul</t>
  </si>
  <si>
    <t xml:space="preserve">Abasolo</t>
  </si>
  <si>
    <t xml:space="preserve">Armería</t>
  </si>
  <si>
    <t xml:space="preserve">Acacoyagua</t>
  </si>
  <si>
    <t xml:space="preserve">Ahumada</t>
  </si>
  <si>
    <t xml:space="preserve">Álvaro Obregón</t>
  </si>
  <si>
    <t xml:space="preserve">Canatlán</t>
  </si>
  <si>
    <t xml:space="preserve">Acapulco de Juárez</t>
  </si>
  <si>
    <t xml:space="preserve">Acatlán</t>
  </si>
  <si>
    <t xml:space="preserve">Acatic</t>
  </si>
  <si>
    <t xml:space="preserve">Acambay </t>
  </si>
  <si>
    <t xml:space="preserve">Acuitzio</t>
  </si>
  <si>
    <t xml:space="preserve">Amacuzac</t>
  </si>
  <si>
    <t xml:space="preserve">Acaponeta</t>
  </si>
  <si>
    <t xml:space="preserve">Abejones</t>
  </si>
  <si>
    <t xml:space="preserve">Acajete</t>
  </si>
  <si>
    <t xml:space="preserve">Amealco de Bonfil</t>
  </si>
  <si>
    <t xml:space="preserve">Bacalar</t>
  </si>
  <si>
    <t xml:space="preserve">Ahualulco</t>
  </si>
  <si>
    <t xml:space="preserve">Ahome</t>
  </si>
  <si>
    <t xml:space="preserve">Aconchi</t>
  </si>
  <si>
    <t xml:space="preserve">Balancán</t>
  </si>
  <si>
    <t xml:space="preserve">Acuamanala de Miguel Hidalgo</t>
  </si>
  <si>
    <t xml:space="preserve">Abalá</t>
  </si>
  <si>
    <t xml:space="preserve">Apozol</t>
  </si>
  <si>
    <t xml:space="preserve">Asientos</t>
  </si>
  <si>
    <t xml:space="preserve">Mexicali</t>
  </si>
  <si>
    <t xml:space="preserve">La Paz</t>
  </si>
  <si>
    <t xml:space="preserve">Calkiní</t>
  </si>
  <si>
    <t xml:space="preserve">Acuña</t>
  </si>
  <si>
    <t xml:space="preserve">Acala</t>
  </si>
  <si>
    <t xml:space="preserve">Aldama</t>
  </si>
  <si>
    <t xml:space="preserve">Azcapotzalco</t>
  </si>
  <si>
    <t xml:space="preserve">Canelas</t>
  </si>
  <si>
    <t xml:space="preserve">Acámbaro</t>
  </si>
  <si>
    <t xml:space="preserve">Acatepec</t>
  </si>
  <si>
    <t xml:space="preserve">Acaxochitlán</t>
  </si>
  <si>
    <t xml:space="preserve">Acatlán de Juárez</t>
  </si>
  <si>
    <t xml:space="preserve">Acolman</t>
  </si>
  <si>
    <t xml:space="preserve">Aguililla</t>
  </si>
  <si>
    <t xml:space="preserve">Atlatlahucan</t>
  </si>
  <si>
    <t xml:space="preserve">Ahuacatlán</t>
  </si>
  <si>
    <t xml:space="preserve">Agualeguas</t>
  </si>
  <si>
    <t xml:space="preserve">Acatlán de Pérez Figueroa</t>
  </si>
  <si>
    <t xml:space="preserve">Acateno</t>
  </si>
  <si>
    <t xml:space="preserve">Arroyo Seco</t>
  </si>
  <si>
    <t xml:space="preserve">Benito Juárez</t>
  </si>
  <si>
    <t xml:space="preserve">Alaquines</t>
  </si>
  <si>
    <t xml:space="preserve">Angostura</t>
  </si>
  <si>
    <t xml:space="preserve">Agua Prieta</t>
  </si>
  <si>
    <t xml:space="preserve">Cárdenas</t>
  </si>
  <si>
    <t xml:space="preserve">Amaxac de Guerrero</t>
  </si>
  <si>
    <t xml:space="preserve">Acanceh</t>
  </si>
  <si>
    <t xml:space="preserve">Apulco</t>
  </si>
  <si>
    <t xml:space="preserve">Calvillo</t>
  </si>
  <si>
    <t xml:space="preserve">Playas de Rosarito</t>
  </si>
  <si>
    <t xml:space="preserve">Loreto</t>
  </si>
  <si>
    <t xml:space="preserve">Allende</t>
  </si>
  <si>
    <t xml:space="preserve">Comala</t>
  </si>
  <si>
    <t xml:space="preserve">Acapetahua</t>
  </si>
  <si>
    <t xml:space="preserve">Coneto de Comonfort</t>
  </si>
  <si>
    <t xml:space="preserve">Apaseo el Alto</t>
  </si>
  <si>
    <t xml:space="preserve">Ahuacuotzingo</t>
  </si>
  <si>
    <t xml:space="preserve">Actopan</t>
  </si>
  <si>
    <t xml:space="preserve">Ahualulco de Mercado</t>
  </si>
  <si>
    <t xml:space="preserve">Aculco</t>
  </si>
  <si>
    <t xml:space="preserve">Axochiapan</t>
  </si>
  <si>
    <t xml:space="preserve">Amatlán de Cañas</t>
  </si>
  <si>
    <t xml:space="preserve">Ánimas Trujano</t>
  </si>
  <si>
    <t xml:space="preserve">Cadereyta de Montes</t>
  </si>
  <si>
    <t xml:space="preserve">Cozumel</t>
  </si>
  <si>
    <t xml:space="preserve">Aquismón</t>
  </si>
  <si>
    <t xml:space="preserve">Badiraguato</t>
  </si>
  <si>
    <t xml:space="preserve">Alamos</t>
  </si>
  <si>
    <t xml:space="preserve">Centla</t>
  </si>
  <si>
    <t xml:space="preserve">Altamira</t>
  </si>
  <si>
    <t xml:space="preserve">Apetatitlán de Antonio Carvajal</t>
  </si>
  <si>
    <t xml:space="preserve">Acayucan</t>
  </si>
  <si>
    <t xml:space="preserve">Akil</t>
  </si>
  <si>
    <t xml:space="preserve">Atolinga</t>
  </si>
  <si>
    <t xml:space="preserve">Cosío</t>
  </si>
  <si>
    <t xml:space="preserve">Tecate</t>
  </si>
  <si>
    <t xml:space="preserve">Los Cabos</t>
  </si>
  <si>
    <t xml:space="preserve">Candelaria</t>
  </si>
  <si>
    <t xml:space="preserve">Arteaga</t>
  </si>
  <si>
    <t xml:space="preserve">Coquimatlán</t>
  </si>
  <si>
    <t xml:space="preserve">Aquiles Serdán</t>
  </si>
  <si>
    <t xml:space="preserve">Coyoacán</t>
  </si>
  <si>
    <t xml:space="preserve">Cuencamé</t>
  </si>
  <si>
    <t xml:space="preserve">Apaseo el Grande</t>
  </si>
  <si>
    <t xml:space="preserve">Ajuchitlán del Progreso</t>
  </si>
  <si>
    <t xml:space="preserve">Agua Blanca de Iturbide</t>
  </si>
  <si>
    <t xml:space="preserve">Amacueca</t>
  </si>
  <si>
    <t xml:space="preserve">Almoloya de Alquisiras</t>
  </si>
  <si>
    <t xml:space="preserve">Angamacutiro</t>
  </si>
  <si>
    <t xml:space="preserve">Ayala</t>
  </si>
  <si>
    <t xml:space="preserve">Bahía de Banderas</t>
  </si>
  <si>
    <t xml:space="preserve">Anáhuac</t>
  </si>
  <si>
    <t xml:space="preserve">Asunción Cacalotepec</t>
  </si>
  <si>
    <t xml:space="preserve">Acatzingo</t>
  </si>
  <si>
    <t xml:space="preserve">Colón</t>
  </si>
  <si>
    <t xml:space="preserve">Felipe Carrillo Puerto</t>
  </si>
  <si>
    <t xml:space="preserve">Armadillo de los Infante</t>
  </si>
  <si>
    <t xml:space="preserve">Choix</t>
  </si>
  <si>
    <t xml:space="preserve">Altar</t>
  </si>
  <si>
    <t xml:space="preserve">Centro</t>
  </si>
  <si>
    <t xml:space="preserve">Antiguo Morelos</t>
  </si>
  <si>
    <t xml:space="preserve">Apizaco</t>
  </si>
  <si>
    <t xml:space="preserve">Baca</t>
  </si>
  <si>
    <t xml:space="preserve">El Llano</t>
  </si>
  <si>
    <t xml:space="preserve">Tijuana</t>
  </si>
  <si>
    <t xml:space="preserve">Mulegé</t>
  </si>
  <si>
    <t xml:space="preserve">Carmen</t>
  </si>
  <si>
    <t xml:space="preserve">Candela</t>
  </si>
  <si>
    <t xml:space="preserve">Cuauhtémoc</t>
  </si>
  <si>
    <t xml:space="preserve">Altamirano</t>
  </si>
  <si>
    <t xml:space="preserve">Ascensión</t>
  </si>
  <si>
    <t xml:space="preserve">Cuajimalpa de Morelos</t>
  </si>
  <si>
    <t xml:space="preserve">Atarjea</t>
  </si>
  <si>
    <t xml:space="preserve">Alcozauca de Guerrero</t>
  </si>
  <si>
    <t xml:space="preserve">Ajacuba</t>
  </si>
  <si>
    <t xml:space="preserve">Amatitán</t>
  </si>
  <si>
    <t xml:space="preserve">Almoloya de Juárez</t>
  </si>
  <si>
    <t xml:space="preserve">Angangueo</t>
  </si>
  <si>
    <t xml:space="preserve">Coatlán del Río</t>
  </si>
  <si>
    <t xml:space="preserve">Compostela</t>
  </si>
  <si>
    <t xml:space="preserve">Apodaca</t>
  </si>
  <si>
    <t xml:space="preserve">Asunción Cuyotepeji</t>
  </si>
  <si>
    <t xml:space="preserve">Acteopan</t>
  </si>
  <si>
    <t xml:space="preserve">Corregidora</t>
  </si>
  <si>
    <t xml:space="preserve">Isla Mujeres</t>
  </si>
  <si>
    <t xml:space="preserve">Axtla de Terrazas</t>
  </si>
  <si>
    <t xml:space="preserve">Concordia</t>
  </si>
  <si>
    <t xml:space="preserve">Arivechi</t>
  </si>
  <si>
    <t xml:space="preserve">Comalcalco</t>
  </si>
  <si>
    <t xml:space="preserve">Burgos</t>
  </si>
  <si>
    <t xml:space="preserve">Atlangatepec</t>
  </si>
  <si>
    <t xml:space="preserve">Acula</t>
  </si>
  <si>
    <t xml:space="preserve">Bokobá</t>
  </si>
  <si>
    <t xml:space="preserve">Calera</t>
  </si>
  <si>
    <t xml:space="preserve">Jesús María</t>
  </si>
  <si>
    <t xml:space="preserve">Champotón</t>
  </si>
  <si>
    <t xml:space="preserve">Castaños</t>
  </si>
  <si>
    <t xml:space="preserve">Ixtlahuacán</t>
  </si>
  <si>
    <t xml:space="preserve">Amatán</t>
  </si>
  <si>
    <t xml:space="preserve">Bachíniva</t>
  </si>
  <si>
    <t xml:space="preserve">El Oro</t>
  </si>
  <si>
    <t xml:space="preserve">Celaya</t>
  </si>
  <si>
    <t xml:space="preserve">Alpoyeca</t>
  </si>
  <si>
    <t xml:space="preserve">Alfajayucan</t>
  </si>
  <si>
    <t xml:space="preserve">Ameca</t>
  </si>
  <si>
    <t xml:space="preserve">Almoloya del Río</t>
  </si>
  <si>
    <t xml:space="preserve">Apatzingán</t>
  </si>
  <si>
    <t xml:space="preserve">Cuautla</t>
  </si>
  <si>
    <t xml:space="preserve">Del Nayar</t>
  </si>
  <si>
    <t xml:space="preserve">Aramberri</t>
  </si>
  <si>
    <t xml:space="preserve">Asunción Ixtaltepec</t>
  </si>
  <si>
    <t xml:space="preserve">El Marqués</t>
  </si>
  <si>
    <t xml:space="preserve">José María Morelos</t>
  </si>
  <si>
    <t xml:space="preserve">Cosalá</t>
  </si>
  <si>
    <t xml:space="preserve">Arizpe</t>
  </si>
  <si>
    <t xml:space="preserve">Cunduacán</t>
  </si>
  <si>
    <t xml:space="preserve">Bustamante</t>
  </si>
  <si>
    <t xml:space="preserve">Atltzayanca</t>
  </si>
  <si>
    <t xml:space="preserve">Acultzingo</t>
  </si>
  <si>
    <t xml:space="preserve">Buctzotz</t>
  </si>
  <si>
    <t xml:space="preserve">Cañitas de Felipe Pescador</t>
  </si>
  <si>
    <t xml:space="preserve">Pabellón de Arteaga</t>
  </si>
  <si>
    <t xml:space="preserve">Escárcega</t>
  </si>
  <si>
    <t xml:space="preserve">Cuatro Ciénegas</t>
  </si>
  <si>
    <t xml:space="preserve">Manzanillo</t>
  </si>
  <si>
    <t xml:space="preserve">Amatenango de la Frontera</t>
  </si>
  <si>
    <t xml:space="preserve">Balleza</t>
  </si>
  <si>
    <t xml:space="preserve">Gustavo A. Madero</t>
  </si>
  <si>
    <t xml:space="preserve">General Simón Bolívar</t>
  </si>
  <si>
    <t xml:space="preserve">Comonfort</t>
  </si>
  <si>
    <t xml:space="preserve">Apaxtla</t>
  </si>
  <si>
    <t xml:space="preserve">Almoloya</t>
  </si>
  <si>
    <t xml:space="preserve">Arandas</t>
  </si>
  <si>
    <t xml:space="preserve">Amanalco</t>
  </si>
  <si>
    <t xml:space="preserve">Aporo</t>
  </si>
  <si>
    <t xml:space="preserve">Cuernavaca</t>
  </si>
  <si>
    <t xml:space="preserve">Huajicori</t>
  </si>
  <si>
    <t xml:space="preserve">Asunción Nochixtlán</t>
  </si>
  <si>
    <t xml:space="preserve">Ahuatlán</t>
  </si>
  <si>
    <t xml:space="preserve">Ezequiel Montes</t>
  </si>
  <si>
    <t xml:space="preserve">Lázaro Cárdenas</t>
  </si>
  <si>
    <t xml:space="preserve">Catorce</t>
  </si>
  <si>
    <t xml:space="preserve">Culiacán</t>
  </si>
  <si>
    <t xml:space="preserve">Atil</t>
  </si>
  <si>
    <t xml:space="preserve">Emiliano Zapata</t>
  </si>
  <si>
    <t xml:space="preserve">Camargo</t>
  </si>
  <si>
    <t xml:space="preserve">Agua Dulce</t>
  </si>
  <si>
    <t xml:space="preserve">Cacalchén</t>
  </si>
  <si>
    <t xml:space="preserve">Chalchihuites</t>
  </si>
  <si>
    <t xml:space="preserve">Rincón de Romos</t>
  </si>
  <si>
    <t xml:space="preserve">Hecelchakán</t>
  </si>
  <si>
    <t xml:space="preserve">Escobedo</t>
  </si>
  <si>
    <t xml:space="preserve">Minatitlán</t>
  </si>
  <si>
    <t xml:space="preserve">Amatenango del Valle</t>
  </si>
  <si>
    <t xml:space="preserve">Batopilas</t>
  </si>
  <si>
    <t xml:space="preserve">Iztacalco</t>
  </si>
  <si>
    <t xml:space="preserve">Gómez Palacio</t>
  </si>
  <si>
    <t xml:space="preserve">Arcelia</t>
  </si>
  <si>
    <t xml:space="preserve">Apan</t>
  </si>
  <si>
    <t xml:space="preserve">Atemajac de Brizuela</t>
  </si>
  <si>
    <t xml:space="preserve">Amatepec</t>
  </si>
  <si>
    <t xml:space="preserve">Aquila</t>
  </si>
  <si>
    <t xml:space="preserve">Ixtlán del Río</t>
  </si>
  <si>
    <t xml:space="preserve">Cadereyta Jiménez</t>
  </si>
  <si>
    <t xml:space="preserve">Asunción Ocotlán</t>
  </si>
  <si>
    <t xml:space="preserve">Ahuazotepec</t>
  </si>
  <si>
    <t xml:space="preserve">Huimilpan</t>
  </si>
  <si>
    <t xml:space="preserve">Othón P. Blanco</t>
  </si>
  <si>
    <t xml:space="preserve">Cedral</t>
  </si>
  <si>
    <t xml:space="preserve">El Fuerte</t>
  </si>
  <si>
    <t xml:space="preserve">Bacadéhuachi</t>
  </si>
  <si>
    <t xml:space="preserve">Huimanguillo</t>
  </si>
  <si>
    <t xml:space="preserve">Casas</t>
  </si>
  <si>
    <t xml:space="preserve">Calpulalpan</t>
  </si>
  <si>
    <t xml:space="preserve">Álamo Temapache</t>
  </si>
  <si>
    <t xml:space="preserve">Calotmul</t>
  </si>
  <si>
    <t xml:space="preserve">Concepción del Oro</t>
  </si>
  <si>
    <t xml:space="preserve">San Francisco de los Romo</t>
  </si>
  <si>
    <t xml:space="preserve">Hopelchén</t>
  </si>
  <si>
    <t xml:space="preserve">Francisco I. Madero</t>
  </si>
  <si>
    <t xml:space="preserve">Tecomán</t>
  </si>
  <si>
    <t xml:space="preserve">Angel Albino Corzo</t>
  </si>
  <si>
    <t xml:space="preserve">Bocoyna</t>
  </si>
  <si>
    <t xml:space="preserve">Iztapalapa</t>
  </si>
  <si>
    <t xml:space="preserve">Guadalupe Victoria</t>
  </si>
  <si>
    <t xml:space="preserve">Cortazar</t>
  </si>
  <si>
    <t xml:space="preserve">Atenango del Río</t>
  </si>
  <si>
    <t xml:space="preserve">Atitalaquia</t>
  </si>
  <si>
    <t xml:space="preserve">Atengo</t>
  </si>
  <si>
    <t xml:space="preserve">Amecameca</t>
  </si>
  <si>
    <t xml:space="preserve">Ario</t>
  </si>
  <si>
    <t xml:space="preserve">Huitzilac</t>
  </si>
  <si>
    <t xml:space="preserve">Jala</t>
  </si>
  <si>
    <t xml:space="preserve">Asunción Tlacolulita</t>
  </si>
  <si>
    <t xml:space="preserve">Ahuehuetitla</t>
  </si>
  <si>
    <t xml:space="preserve">Jalpan de Serra</t>
  </si>
  <si>
    <t xml:space="preserve">Solidaridad</t>
  </si>
  <si>
    <t xml:space="preserve">Cerritos</t>
  </si>
  <si>
    <t xml:space="preserve">Elota</t>
  </si>
  <si>
    <t xml:space="preserve">Bacanora</t>
  </si>
  <si>
    <t xml:space="preserve">Jalapa</t>
  </si>
  <si>
    <t xml:space="preserve">Ciudad Madero</t>
  </si>
  <si>
    <t xml:space="preserve">Chiautempan</t>
  </si>
  <si>
    <t xml:space="preserve">Alpatláhuac</t>
  </si>
  <si>
    <t xml:space="preserve">Cansahcab</t>
  </si>
  <si>
    <t xml:space="preserve">San José de Gracia</t>
  </si>
  <si>
    <t xml:space="preserve">Palizada</t>
  </si>
  <si>
    <t xml:space="preserve">Frontera</t>
  </si>
  <si>
    <t xml:space="preserve">Villa de Álvarez</t>
  </si>
  <si>
    <t xml:space="preserve">Arriaga</t>
  </si>
  <si>
    <t xml:space="preserve">Buenaventura</t>
  </si>
  <si>
    <t xml:space="preserve">La Magdalena Contreras</t>
  </si>
  <si>
    <t xml:space="preserve">Guanaceví</t>
  </si>
  <si>
    <t xml:space="preserve">Cuerámaro</t>
  </si>
  <si>
    <t xml:space="preserve">Atlamajalcingo del Monte</t>
  </si>
  <si>
    <t xml:space="preserve">Atlapexco</t>
  </si>
  <si>
    <t xml:space="preserve">Atenguillo</t>
  </si>
  <si>
    <t xml:space="preserve">Apaxco</t>
  </si>
  <si>
    <t xml:space="preserve">Jantetelco</t>
  </si>
  <si>
    <t xml:space="preserve">La Yesca</t>
  </si>
  <si>
    <t xml:space="preserve">Cerralvo</t>
  </si>
  <si>
    <t xml:space="preserve">Ayoquezco de Aldama</t>
  </si>
  <si>
    <t xml:space="preserve">Ajalpan</t>
  </si>
  <si>
    <t xml:space="preserve">Landa de Matamoros</t>
  </si>
  <si>
    <t xml:space="preserve">Tulum</t>
  </si>
  <si>
    <t xml:space="preserve">Cerro de San Pedro</t>
  </si>
  <si>
    <t xml:space="preserve">Escuinapa</t>
  </si>
  <si>
    <t xml:space="preserve">Bacerac</t>
  </si>
  <si>
    <t xml:space="preserve">Jalpa de Méndez</t>
  </si>
  <si>
    <t xml:space="preserve">Cruillas</t>
  </si>
  <si>
    <t xml:space="preserve">Contla de Juan Cuamatzi</t>
  </si>
  <si>
    <t xml:space="preserve">Alto Lucero de Gutiérrez Barrios</t>
  </si>
  <si>
    <t xml:space="preserve">Cantamayec</t>
  </si>
  <si>
    <t xml:space="preserve">El Plateado de Joaquín Amaro</t>
  </si>
  <si>
    <t xml:space="preserve">Tepezalá</t>
  </si>
  <si>
    <t xml:space="preserve">Tenabo</t>
  </si>
  <si>
    <t xml:space="preserve">General Cepeda</t>
  </si>
  <si>
    <t xml:space="preserve">Bejucal de Ocampo</t>
  </si>
  <si>
    <t xml:space="preserve">Miguel Hidalgo</t>
  </si>
  <si>
    <t xml:space="preserve">Doctor Mora</t>
  </si>
  <si>
    <t xml:space="preserve">Atlixtac</t>
  </si>
  <si>
    <t xml:space="preserve">Atotonilco de Tula</t>
  </si>
  <si>
    <t xml:space="preserve">Atotonilco el Alto</t>
  </si>
  <si>
    <t xml:space="preserve">Atenco</t>
  </si>
  <si>
    <t xml:space="preserve">Briseñas</t>
  </si>
  <si>
    <t xml:space="preserve">Jiutepec</t>
  </si>
  <si>
    <t xml:space="preserve">Rosamorada</t>
  </si>
  <si>
    <t xml:space="preserve">China</t>
  </si>
  <si>
    <t xml:space="preserve">Ayotzintepec</t>
  </si>
  <si>
    <t xml:space="preserve">Albino Zertuche</t>
  </si>
  <si>
    <t xml:space="preserve">Pedro Escobedo</t>
  </si>
  <si>
    <t xml:space="preserve">Charcas</t>
  </si>
  <si>
    <t xml:space="preserve">Guamuchil</t>
  </si>
  <si>
    <t xml:space="preserve">Bacoachi</t>
  </si>
  <si>
    <t xml:space="preserve">Jonuta</t>
  </si>
  <si>
    <t xml:space="preserve">El Mante</t>
  </si>
  <si>
    <t xml:space="preserve">Cuapiaxtla</t>
  </si>
  <si>
    <t xml:space="preserve">Altotonga</t>
  </si>
  <si>
    <t xml:space="preserve">Celestún</t>
  </si>
  <si>
    <t xml:space="preserve">El Salvador</t>
  </si>
  <si>
    <t xml:space="preserve">Belizario Domínguez</t>
  </si>
  <si>
    <t xml:space="preserve">Carichí</t>
  </si>
  <si>
    <t xml:space="preserve">Milpa Alta</t>
  </si>
  <si>
    <t xml:space="preserve">Indé</t>
  </si>
  <si>
    <t xml:space="preserve">Dolores Hidalgo Cuna de la Independencia Nacional</t>
  </si>
  <si>
    <t xml:space="preserve">Atoyac de Álvarez</t>
  </si>
  <si>
    <t xml:space="preserve">Atotonilco el Grande</t>
  </si>
  <si>
    <t xml:space="preserve">Atoyac</t>
  </si>
  <si>
    <t xml:space="preserve">Atizapán</t>
  </si>
  <si>
    <t xml:space="preserve">Buenavista</t>
  </si>
  <si>
    <t xml:space="preserve">Jojutla</t>
  </si>
  <si>
    <t xml:space="preserve">Ruíz</t>
  </si>
  <si>
    <t xml:space="preserve">Ciénega de Flores</t>
  </si>
  <si>
    <t xml:space="preserve">Calihualá</t>
  </si>
  <si>
    <t xml:space="preserve">Aljojuca</t>
  </si>
  <si>
    <t xml:space="preserve">Peñamiller</t>
  </si>
  <si>
    <t xml:space="preserve">Ciudad del Maíz</t>
  </si>
  <si>
    <t xml:space="preserve">Guasave</t>
  </si>
  <si>
    <t xml:space="preserve">Bácum</t>
  </si>
  <si>
    <t xml:space="preserve">Macuspana</t>
  </si>
  <si>
    <t xml:space="preserve">Gómez Farías</t>
  </si>
  <si>
    <t xml:space="preserve">Cuaxomulco</t>
  </si>
  <si>
    <t xml:space="preserve">Alvarado</t>
  </si>
  <si>
    <t xml:space="preserve">Cenotillo</t>
  </si>
  <si>
    <t xml:space="preserve">Fresnillo</t>
  </si>
  <si>
    <t xml:space="preserve">Bella Vista</t>
  </si>
  <si>
    <t xml:space="preserve">Casas Grandes</t>
  </si>
  <si>
    <t xml:space="preserve">Tláhuac</t>
  </si>
  <si>
    <t xml:space="preserve">Lerdo</t>
  </si>
  <si>
    <t xml:space="preserve">Ayutla de los Libres</t>
  </si>
  <si>
    <t xml:space="preserve">Calnali</t>
  </si>
  <si>
    <t xml:space="preserve">Autlán de Navarro</t>
  </si>
  <si>
    <t xml:space="preserve">Atizapán de Zaragoza</t>
  </si>
  <si>
    <t xml:space="preserve">Carácuaro</t>
  </si>
  <si>
    <t xml:space="preserve">Jonacatepec</t>
  </si>
  <si>
    <t xml:space="preserve">San Blas</t>
  </si>
  <si>
    <t xml:space="preserve">Dr. Arroyo</t>
  </si>
  <si>
    <t xml:space="preserve">Candelaria Loxicha</t>
  </si>
  <si>
    <t xml:space="preserve">Altepexi</t>
  </si>
  <si>
    <t xml:space="preserve">Pinal de Amoles</t>
  </si>
  <si>
    <t xml:space="preserve">Ciudad Fernández</t>
  </si>
  <si>
    <t xml:space="preserve">Mazatlán</t>
  </si>
  <si>
    <t xml:space="preserve">Banámichi</t>
  </si>
  <si>
    <t xml:space="preserve">Nacajuca</t>
  </si>
  <si>
    <t xml:space="preserve">González</t>
  </si>
  <si>
    <t xml:space="preserve">El Carmen Tequexquitla</t>
  </si>
  <si>
    <t xml:space="preserve">Amatitlán</t>
  </si>
  <si>
    <t xml:space="preserve">Chacsinkín</t>
  </si>
  <si>
    <t xml:space="preserve">Genaro Codina</t>
  </si>
  <si>
    <t xml:space="preserve">Jiménez</t>
  </si>
  <si>
    <t xml:space="preserve">Benemérito de las Américas</t>
  </si>
  <si>
    <t xml:space="preserve">Tlalpan</t>
  </si>
  <si>
    <t xml:space="preserve">Mapimí</t>
  </si>
  <si>
    <t xml:space="preserve">Huanímaro</t>
  </si>
  <si>
    <t xml:space="preserve">Azoyú</t>
  </si>
  <si>
    <t xml:space="preserve">Cardonal</t>
  </si>
  <si>
    <t xml:space="preserve">Ayotlán</t>
  </si>
  <si>
    <t xml:space="preserve">Atlacomulco</t>
  </si>
  <si>
    <t xml:space="preserve">Charapan</t>
  </si>
  <si>
    <t xml:space="preserve">Mazatepec</t>
  </si>
  <si>
    <t xml:space="preserve">San Pedro Lagunillas</t>
  </si>
  <si>
    <t xml:space="preserve">Dr. Coss</t>
  </si>
  <si>
    <t xml:space="preserve">Capulálpam de Méndez</t>
  </si>
  <si>
    <t xml:space="preserve">Amixtlán</t>
  </si>
  <si>
    <t xml:space="preserve">Ciudad Valles</t>
  </si>
  <si>
    <t xml:space="preserve">Mocorito</t>
  </si>
  <si>
    <t xml:space="preserve">Baviácora</t>
  </si>
  <si>
    <t xml:space="preserve">Paraíso</t>
  </si>
  <si>
    <t xml:space="preserve">Güémez</t>
  </si>
  <si>
    <t xml:space="preserve">Amatlán de los Reyes</t>
  </si>
  <si>
    <t xml:space="preserve">Chankom</t>
  </si>
  <si>
    <t xml:space="preserve">General Enrique Estrada</t>
  </si>
  <si>
    <t xml:space="preserve">Juárez</t>
  </si>
  <si>
    <t xml:space="preserve">Berriozábal</t>
  </si>
  <si>
    <t xml:space="preserve">Chínipas</t>
  </si>
  <si>
    <t xml:space="preserve">Venustiano Carranza</t>
  </si>
  <si>
    <t xml:space="preserve">Mezquital</t>
  </si>
  <si>
    <t xml:space="preserve">Irapuato</t>
  </si>
  <si>
    <t xml:space="preserve">Chapantongo</t>
  </si>
  <si>
    <t xml:space="preserve">Ayutla</t>
  </si>
  <si>
    <t xml:space="preserve">Atlautla</t>
  </si>
  <si>
    <t xml:space="preserve">Charo</t>
  </si>
  <si>
    <t xml:space="preserve">Miacatlán</t>
  </si>
  <si>
    <t xml:space="preserve">Santa María del Oro</t>
  </si>
  <si>
    <t xml:space="preserve">Dr. González</t>
  </si>
  <si>
    <t xml:space="preserve">Chahuites</t>
  </si>
  <si>
    <t xml:space="preserve">Amozoc</t>
  </si>
  <si>
    <t xml:space="preserve">San Joaquín</t>
  </si>
  <si>
    <t xml:space="preserve">Coxcatlán</t>
  </si>
  <si>
    <t xml:space="preserve">Navolato</t>
  </si>
  <si>
    <t xml:space="preserve">Bavispe</t>
  </si>
  <si>
    <t xml:space="preserve">Tacotalpa</t>
  </si>
  <si>
    <t xml:space="preserve">Españita</t>
  </si>
  <si>
    <t xml:space="preserve">Angel R. Cabada</t>
  </si>
  <si>
    <t xml:space="preserve">Chapab</t>
  </si>
  <si>
    <t xml:space="preserve">General Francisco R. Murguía</t>
  </si>
  <si>
    <t xml:space="preserve">Lamadrid</t>
  </si>
  <si>
    <t xml:space="preserve">Bochil</t>
  </si>
  <si>
    <t xml:space="preserve">Coronado</t>
  </si>
  <si>
    <t xml:space="preserve">Xochimilco</t>
  </si>
  <si>
    <t xml:space="preserve">Nazas</t>
  </si>
  <si>
    <t xml:space="preserve">Jaral del Progreso</t>
  </si>
  <si>
    <t xml:space="preserve">Buenavista de Cuéllar</t>
  </si>
  <si>
    <t xml:space="preserve">Chapulhuacán</t>
  </si>
  <si>
    <t xml:space="preserve">Bolaños</t>
  </si>
  <si>
    <t xml:space="preserve">Axapusco</t>
  </si>
  <si>
    <t xml:space="preserve">Chavinda</t>
  </si>
  <si>
    <t xml:space="preserve">Ocuituco</t>
  </si>
  <si>
    <t xml:space="preserve">Santiago Ixcuintla</t>
  </si>
  <si>
    <t xml:space="preserve">Galeana</t>
  </si>
  <si>
    <t xml:space="preserve">Chalcatongo de Hidalgo</t>
  </si>
  <si>
    <t xml:space="preserve">Aquixtla</t>
  </si>
  <si>
    <t xml:space="preserve">San Juan del Río</t>
  </si>
  <si>
    <t xml:space="preserve">Ebano</t>
  </si>
  <si>
    <t xml:space="preserve">Rosario</t>
  </si>
  <si>
    <t xml:space="preserve">Teapa</t>
  </si>
  <si>
    <t xml:space="preserve">Gustavo Díaz Ordaz</t>
  </si>
  <si>
    <t xml:space="preserve">Huamantla</t>
  </si>
  <si>
    <t xml:space="preserve">Apazapan</t>
  </si>
  <si>
    <t xml:space="preserve">Chemax</t>
  </si>
  <si>
    <t xml:space="preserve">General Pánfilo Natera</t>
  </si>
  <si>
    <t xml:space="preserve">Matamoros</t>
  </si>
  <si>
    <t xml:space="preserve">Cacahoatán</t>
  </si>
  <si>
    <t xml:space="preserve">Coyame del Sotol</t>
  </si>
  <si>
    <t xml:space="preserve">Nombre de Dios</t>
  </si>
  <si>
    <t xml:space="preserve">Jerécuaro</t>
  </si>
  <si>
    <t xml:space="preserve">Chilapa de Álvarez</t>
  </si>
  <si>
    <t xml:space="preserve">Chilcuautla</t>
  </si>
  <si>
    <t xml:space="preserve">Cabo Corrientes</t>
  </si>
  <si>
    <t xml:space="preserve">Ayapango</t>
  </si>
  <si>
    <t xml:space="preserve">Cherán</t>
  </si>
  <si>
    <t xml:space="preserve">Puente de Ixtla</t>
  </si>
  <si>
    <t xml:space="preserve">Tecuala</t>
  </si>
  <si>
    <t xml:space="preserve">García</t>
  </si>
  <si>
    <t xml:space="preserve">Chiquihuitlán de Benito Juárez</t>
  </si>
  <si>
    <t xml:space="preserve">Atempan</t>
  </si>
  <si>
    <t xml:space="preserve">Tequisquiapan</t>
  </si>
  <si>
    <t xml:space="preserve">El Naranjo</t>
  </si>
  <si>
    <t xml:space="preserve">Salvador Alvarado</t>
  </si>
  <si>
    <t xml:space="preserve">Benjamín Hill</t>
  </si>
  <si>
    <t xml:space="preserve">Tenosique</t>
  </si>
  <si>
    <t xml:space="preserve">Hueyotlipan</t>
  </si>
  <si>
    <t xml:space="preserve">Chichimilá</t>
  </si>
  <si>
    <t xml:space="preserve">Guadalupe</t>
  </si>
  <si>
    <t xml:space="preserve">Monclova</t>
  </si>
  <si>
    <t xml:space="preserve">Catazajá</t>
  </si>
  <si>
    <t xml:space="preserve">Nuevo Ideal</t>
  </si>
  <si>
    <t xml:space="preserve">León</t>
  </si>
  <si>
    <t xml:space="preserve">Chilpancingo de los Bravo</t>
  </si>
  <si>
    <t xml:space="preserve">Cuautepec de Hinojosa</t>
  </si>
  <si>
    <t xml:space="preserve">Cañadas de Obregón</t>
  </si>
  <si>
    <t xml:space="preserve">Calimaya</t>
  </si>
  <si>
    <t xml:space="preserve">Chilchota</t>
  </si>
  <si>
    <t xml:space="preserve">Temixco</t>
  </si>
  <si>
    <t xml:space="preserve">Tepic</t>
  </si>
  <si>
    <t xml:space="preserve">Gral. Bravo</t>
  </si>
  <si>
    <t xml:space="preserve">Ciénega de Zimatlán</t>
  </si>
  <si>
    <t xml:space="preserve">Atexcal</t>
  </si>
  <si>
    <t xml:space="preserve">Tolimán</t>
  </si>
  <si>
    <t xml:space="preserve">Guadalcázar</t>
  </si>
  <si>
    <t xml:space="preserve">San Ignacio</t>
  </si>
  <si>
    <t xml:space="preserve">Caborca</t>
  </si>
  <si>
    <t xml:space="preserve">Jaumave</t>
  </si>
  <si>
    <t xml:space="preserve">Ixtacuixtla de Mariano Matamoros</t>
  </si>
  <si>
    <t xml:space="preserve">Astacinga</t>
  </si>
  <si>
    <t xml:space="preserve">Chicxulub Pueblo</t>
  </si>
  <si>
    <t xml:space="preserve">Huanusco</t>
  </si>
  <si>
    <t xml:space="preserve">Chalchihuitán</t>
  </si>
  <si>
    <t xml:space="preserve">Cusihuiriachi</t>
  </si>
  <si>
    <t xml:space="preserve">Ocampo</t>
  </si>
  <si>
    <t xml:space="preserve">Manuel Doblado</t>
  </si>
  <si>
    <t xml:space="preserve">Coahuayutla de José María Izazaga</t>
  </si>
  <si>
    <t xml:space="preserve">El Arenal</t>
  </si>
  <si>
    <t xml:space="preserve">Casimiro Castillo</t>
  </si>
  <si>
    <t xml:space="preserve">Capulhuac</t>
  </si>
  <si>
    <t xml:space="preserve">Chinicuila</t>
  </si>
  <si>
    <t xml:space="preserve">Temoac</t>
  </si>
  <si>
    <t xml:space="preserve">Tuxpan</t>
  </si>
  <si>
    <t xml:space="preserve">Gral. Escobedo</t>
  </si>
  <si>
    <t xml:space="preserve">Ciudad Ixtepec</t>
  </si>
  <si>
    <t xml:space="preserve">Atlequizayan</t>
  </si>
  <si>
    <t xml:space="preserve">Huehuetlán</t>
  </si>
  <si>
    <t xml:space="preserve">Cajeme</t>
  </si>
  <si>
    <t xml:space="preserve">Ixtenco</t>
  </si>
  <si>
    <t xml:space="preserve">Atlahuilco</t>
  </si>
  <si>
    <t xml:space="preserve">Chikindzonot</t>
  </si>
  <si>
    <t xml:space="preserve">Jalpa</t>
  </si>
  <si>
    <t xml:space="preserve">Múzquiz</t>
  </si>
  <si>
    <t xml:space="preserve">Chamula</t>
  </si>
  <si>
    <t xml:space="preserve">Delicias</t>
  </si>
  <si>
    <t xml:space="preserve">Otáez</t>
  </si>
  <si>
    <t xml:space="preserve">Moroleón</t>
  </si>
  <si>
    <t xml:space="preserve">Cochoapa el Grande</t>
  </si>
  <si>
    <t xml:space="preserve">Eloxochitlán</t>
  </si>
  <si>
    <t xml:space="preserve">Chapala</t>
  </si>
  <si>
    <t xml:space="preserve">Chalco</t>
  </si>
  <si>
    <t xml:space="preserve">Chucándiro</t>
  </si>
  <si>
    <t xml:space="preserve">Tepalcingo</t>
  </si>
  <si>
    <t xml:space="preserve">Xalisco</t>
  </si>
  <si>
    <t xml:space="preserve">Gral. Terán</t>
  </si>
  <si>
    <t xml:space="preserve">Coatecas Altas</t>
  </si>
  <si>
    <t xml:space="preserve">Atlixco</t>
  </si>
  <si>
    <t xml:space="preserve">Lagunillas</t>
  </si>
  <si>
    <t xml:space="preserve">Cananea</t>
  </si>
  <si>
    <t xml:space="preserve">Llera</t>
  </si>
  <si>
    <t xml:space="preserve">La Magdalena Tlaltelulco</t>
  </si>
  <si>
    <t xml:space="preserve">Chocholá</t>
  </si>
  <si>
    <t xml:space="preserve">Jerez</t>
  </si>
  <si>
    <t xml:space="preserve">Nadadores</t>
  </si>
  <si>
    <t xml:space="preserve">Chanal</t>
  </si>
  <si>
    <t xml:space="preserve">Dr. Belisario Domínguez</t>
  </si>
  <si>
    <t xml:space="preserve">Pánuco de Coronado</t>
  </si>
  <si>
    <t xml:space="preserve">Cocula</t>
  </si>
  <si>
    <t xml:space="preserve">Chimaltitán</t>
  </si>
  <si>
    <t xml:space="preserve">Chapa de Mota</t>
  </si>
  <si>
    <t xml:space="preserve">Churintzio</t>
  </si>
  <si>
    <t xml:space="preserve">Tepoztlán</t>
  </si>
  <si>
    <t xml:space="preserve">Gral. Treviño</t>
  </si>
  <si>
    <t xml:space="preserve">Coicoyán de las Flores</t>
  </si>
  <si>
    <t xml:space="preserve">Atoyatempan</t>
  </si>
  <si>
    <t xml:space="preserve">Matehuala</t>
  </si>
  <si>
    <t xml:space="preserve">Carbó</t>
  </si>
  <si>
    <t xml:space="preserve">Mainero</t>
  </si>
  <si>
    <t xml:space="preserve">Atzacan</t>
  </si>
  <si>
    <t xml:space="preserve">Chumayel</t>
  </si>
  <si>
    <t xml:space="preserve">Jiménez del Teul</t>
  </si>
  <si>
    <t xml:space="preserve">Nava</t>
  </si>
  <si>
    <t xml:space="preserve">Chapultenango</t>
  </si>
  <si>
    <t xml:space="preserve">El Tule</t>
  </si>
  <si>
    <t xml:space="preserve">Peñón Blanco</t>
  </si>
  <si>
    <t xml:space="preserve">Pénjamo</t>
  </si>
  <si>
    <t xml:space="preserve">Copala</t>
  </si>
  <si>
    <t xml:space="preserve">Epazoyucan</t>
  </si>
  <si>
    <t xml:space="preserve">Chiquilistlán</t>
  </si>
  <si>
    <t xml:space="preserve">Chapultepec</t>
  </si>
  <si>
    <t xml:space="preserve">Churumuco</t>
  </si>
  <si>
    <t xml:space="preserve">Tetecala</t>
  </si>
  <si>
    <t xml:space="preserve">Gral. Zaragoza</t>
  </si>
  <si>
    <t xml:space="preserve">Concepción Buenavista</t>
  </si>
  <si>
    <t xml:space="preserve">Atzala</t>
  </si>
  <si>
    <t xml:space="preserve">Matlapa</t>
  </si>
  <si>
    <t xml:space="preserve">Cucurpe</t>
  </si>
  <si>
    <t xml:space="preserve">Mazatecochco de José María Morelos</t>
  </si>
  <si>
    <t xml:space="preserve">Atzalan</t>
  </si>
  <si>
    <t xml:space="preserve">Conkal</t>
  </si>
  <si>
    <t xml:space="preserve">Juan Aldama</t>
  </si>
  <si>
    <t xml:space="preserve">Chenalhó</t>
  </si>
  <si>
    <t xml:space="preserve">Poanas</t>
  </si>
  <si>
    <t xml:space="preserve">Pueblo Nuevo</t>
  </si>
  <si>
    <t xml:space="preserve">Copalillo</t>
  </si>
  <si>
    <t xml:space="preserve">Cihuatlán</t>
  </si>
  <si>
    <t xml:space="preserve">Chiautla</t>
  </si>
  <si>
    <t xml:space="preserve">Coahuayana</t>
  </si>
  <si>
    <t xml:space="preserve">Tetela del Volcán</t>
  </si>
  <si>
    <t xml:space="preserve">Gral. Zuazua</t>
  </si>
  <si>
    <t xml:space="preserve">Concepción Pápalo</t>
  </si>
  <si>
    <t xml:space="preserve">Atzitzihuacán</t>
  </si>
  <si>
    <t xml:space="preserve">Mexquitic de Carmona</t>
  </si>
  <si>
    <t xml:space="preserve">Cumpas</t>
  </si>
  <si>
    <t xml:space="preserve">Méndez</t>
  </si>
  <si>
    <t xml:space="preserve">Muñoz de Domingo Arenas</t>
  </si>
  <si>
    <t xml:space="preserve">Ayahualulco</t>
  </si>
  <si>
    <t xml:space="preserve">Cousey</t>
  </si>
  <si>
    <t xml:space="preserve">Juchipila</t>
  </si>
  <si>
    <t xml:space="preserve">Parras</t>
  </si>
  <si>
    <t xml:space="preserve">Chiapa de Corzo</t>
  </si>
  <si>
    <t xml:space="preserve">Purísima del Rincón</t>
  </si>
  <si>
    <t xml:space="preserve">Copanatoyac</t>
  </si>
  <si>
    <t xml:space="preserve">Huasca de Ocampo</t>
  </si>
  <si>
    <t xml:space="preserve">Chicoloapan</t>
  </si>
  <si>
    <t xml:space="preserve">Coalcomán de Vázquez Pallares</t>
  </si>
  <si>
    <t xml:space="preserve">Tlalnepantla</t>
  </si>
  <si>
    <t xml:space="preserve">Constancia del Rosario</t>
  </si>
  <si>
    <t xml:space="preserve">Atzitzintla</t>
  </si>
  <si>
    <t xml:space="preserve">Moctezuma</t>
  </si>
  <si>
    <t xml:space="preserve">Divisaderos</t>
  </si>
  <si>
    <t xml:space="preserve">Mier</t>
  </si>
  <si>
    <t xml:space="preserve">Nanacamilpa de Mariano Arista</t>
  </si>
  <si>
    <t xml:space="preserve">Banderilla</t>
  </si>
  <si>
    <t xml:space="preserve">Cuncunul</t>
  </si>
  <si>
    <t xml:space="preserve">Piedras Negras</t>
  </si>
  <si>
    <t xml:space="preserve">Chiapilla</t>
  </si>
  <si>
    <t xml:space="preserve">Gran Morelos</t>
  </si>
  <si>
    <t xml:space="preserve">Rodeo</t>
  </si>
  <si>
    <t xml:space="preserve">Romita</t>
  </si>
  <si>
    <t xml:space="preserve">Coyuca de Benítez</t>
  </si>
  <si>
    <t xml:space="preserve">Huautla</t>
  </si>
  <si>
    <t xml:space="preserve">Colotlán</t>
  </si>
  <si>
    <t xml:space="preserve">Chiconcuac</t>
  </si>
  <si>
    <t xml:space="preserve">Coeneo</t>
  </si>
  <si>
    <t xml:space="preserve">Tlaltizapán de Zapata</t>
  </si>
  <si>
    <t xml:space="preserve">Cosolapa</t>
  </si>
  <si>
    <t xml:space="preserve">Axutla</t>
  </si>
  <si>
    <t xml:space="preserve">Rayón</t>
  </si>
  <si>
    <t xml:space="preserve">Empalme</t>
  </si>
  <si>
    <t xml:space="preserve">Miguel Alemán</t>
  </si>
  <si>
    <t xml:space="preserve">Natívitas</t>
  </si>
  <si>
    <t xml:space="preserve">Cuzamá</t>
  </si>
  <si>
    <t xml:space="preserve">Luis Moya</t>
  </si>
  <si>
    <t xml:space="preserve">Progreso</t>
  </si>
  <si>
    <t xml:space="preserve">Chicoasén</t>
  </si>
  <si>
    <t xml:space="preserve">Guachochi</t>
  </si>
  <si>
    <t xml:space="preserve">San Bernardo</t>
  </si>
  <si>
    <t xml:space="preserve">Salamanca</t>
  </si>
  <si>
    <t xml:space="preserve">Coyuca de Catalán</t>
  </si>
  <si>
    <t xml:space="preserve">Huazalingo</t>
  </si>
  <si>
    <t xml:space="preserve">Concepción de Buenos Aires</t>
  </si>
  <si>
    <t xml:space="preserve">Chimalhuacán</t>
  </si>
  <si>
    <t xml:space="preserve">Cojumatlán de Régules</t>
  </si>
  <si>
    <t xml:space="preserve">Tlaquiltenango</t>
  </si>
  <si>
    <t xml:space="preserve">Higueras</t>
  </si>
  <si>
    <t xml:space="preserve">Cosoltepec</t>
  </si>
  <si>
    <t xml:space="preserve">Ayotoxco de Guerrero</t>
  </si>
  <si>
    <t xml:space="preserve">Rioverde</t>
  </si>
  <si>
    <t xml:space="preserve">Etchojoa</t>
  </si>
  <si>
    <t xml:space="preserve">Miquihuana</t>
  </si>
  <si>
    <t xml:space="preserve">Panotla</t>
  </si>
  <si>
    <t xml:space="preserve">Boca del Río</t>
  </si>
  <si>
    <t xml:space="preserve">Dzán</t>
  </si>
  <si>
    <t xml:space="preserve">Mazapil</t>
  </si>
  <si>
    <t xml:space="preserve">Ramos Arizpe</t>
  </si>
  <si>
    <t xml:space="preserve">Chicomuselo</t>
  </si>
  <si>
    <t xml:space="preserve">San Dimas</t>
  </si>
  <si>
    <t xml:space="preserve">Salvatierra</t>
  </si>
  <si>
    <t xml:space="preserve">Cuajinicuilapa</t>
  </si>
  <si>
    <t xml:space="preserve">Huehuetla</t>
  </si>
  <si>
    <t xml:space="preserve">Cuautitlán de García Barragán</t>
  </si>
  <si>
    <t xml:space="preserve">Coacalco de Berriozábal</t>
  </si>
  <si>
    <t xml:space="preserve">Contepec</t>
  </si>
  <si>
    <t xml:space="preserve">Tlayacapan</t>
  </si>
  <si>
    <t xml:space="preserve">Hualahuises</t>
  </si>
  <si>
    <t xml:space="preserve">Cuilápam de Guerrero</t>
  </si>
  <si>
    <t xml:space="preserve">Calpan</t>
  </si>
  <si>
    <t xml:space="preserve">Salinas</t>
  </si>
  <si>
    <t xml:space="preserve">Fronteras</t>
  </si>
  <si>
    <t xml:space="preserve">Nuevo Laredo</t>
  </si>
  <si>
    <t xml:space="preserve">Papalotla de Xicohténcatl</t>
  </si>
  <si>
    <t xml:space="preserve">Calcahualco</t>
  </si>
  <si>
    <t xml:space="preserve">Dzemul</t>
  </si>
  <si>
    <t xml:space="preserve">Melchor Ocampo</t>
  </si>
  <si>
    <t xml:space="preserve">Sabinas</t>
  </si>
  <si>
    <t xml:space="preserve">Chilón</t>
  </si>
  <si>
    <t xml:space="preserve">Guadalupe y Calvo</t>
  </si>
  <si>
    <t xml:space="preserve">San Juan de Guadalupe</t>
  </si>
  <si>
    <t xml:space="preserve">San Diego de la Unión</t>
  </si>
  <si>
    <t xml:space="preserve">Cualác</t>
  </si>
  <si>
    <t xml:space="preserve">Huejutla de Reyes</t>
  </si>
  <si>
    <t xml:space="preserve">Coatepec Harinas</t>
  </si>
  <si>
    <t xml:space="preserve">Copándaro</t>
  </si>
  <si>
    <t xml:space="preserve">Totolapan</t>
  </si>
  <si>
    <t xml:space="preserve">Iturbide</t>
  </si>
  <si>
    <t xml:space="preserve">Cuyamecalco Villa de Zaragoza</t>
  </si>
  <si>
    <t xml:space="preserve">Caltepec</t>
  </si>
  <si>
    <t xml:space="preserve">San Antonio</t>
  </si>
  <si>
    <t xml:space="preserve">General Plutarco Elías Calles</t>
  </si>
  <si>
    <t xml:space="preserve">Nuevo Morelos</t>
  </si>
  <si>
    <t xml:space="preserve">San Damián Texóloc</t>
  </si>
  <si>
    <t xml:space="preserve">Camarón de Tejeda</t>
  </si>
  <si>
    <t xml:space="preserve">Dzidzantún</t>
  </si>
  <si>
    <t xml:space="preserve">Mezquital del Oro</t>
  </si>
  <si>
    <t xml:space="preserve">Sacramento</t>
  </si>
  <si>
    <t xml:space="preserve">Cintalapa</t>
  </si>
  <si>
    <t xml:space="preserve">Guazapares</t>
  </si>
  <si>
    <t xml:space="preserve">San Felipe</t>
  </si>
  <si>
    <t xml:space="preserve">Cuautepec</t>
  </si>
  <si>
    <t xml:space="preserve">Huichapan</t>
  </si>
  <si>
    <t xml:space="preserve">Cuquío</t>
  </si>
  <si>
    <t xml:space="preserve">Cocotitlán</t>
  </si>
  <si>
    <t xml:space="preserve">Cotija</t>
  </si>
  <si>
    <t xml:space="preserve">Xochitepec</t>
  </si>
  <si>
    <t xml:space="preserve">El Barrio de la Soledad</t>
  </si>
  <si>
    <t xml:space="preserve">Camocuautla</t>
  </si>
  <si>
    <t xml:space="preserve">San Ciro de Acosta</t>
  </si>
  <si>
    <t xml:space="preserve">Granados</t>
  </si>
  <si>
    <t xml:space="preserve">San Francisco Tetlanohcan</t>
  </si>
  <si>
    <t xml:space="preserve">Camerino Z. Mendoza</t>
  </si>
  <si>
    <t xml:space="preserve">Dzilam de Bravo</t>
  </si>
  <si>
    <t xml:space="preserve">Miguel Auza</t>
  </si>
  <si>
    <t xml:space="preserve">Saltillo</t>
  </si>
  <si>
    <t xml:space="preserve">Coapilla</t>
  </si>
  <si>
    <t xml:space="preserve">San Luis del Cordero</t>
  </si>
  <si>
    <t xml:space="preserve">San Francisco del Rincón</t>
  </si>
  <si>
    <t xml:space="preserve">Cuetzala del Progreso</t>
  </si>
  <si>
    <t xml:space="preserve">Ixmiquilpan</t>
  </si>
  <si>
    <t xml:space="preserve">Degollado</t>
  </si>
  <si>
    <t xml:space="preserve">Coyotepec</t>
  </si>
  <si>
    <t xml:space="preserve">Cuitzeo</t>
  </si>
  <si>
    <t xml:space="preserve">Yautepec</t>
  </si>
  <si>
    <t xml:space="preserve">Lampazos de Naranjo</t>
  </si>
  <si>
    <t xml:space="preserve">El Espinal</t>
  </si>
  <si>
    <t xml:space="preserve">Cañada Morelos</t>
  </si>
  <si>
    <t xml:space="preserve">Guaymas</t>
  </si>
  <si>
    <t xml:space="preserve">Padilla</t>
  </si>
  <si>
    <t xml:space="preserve">San Jerónimo Zacualpan</t>
  </si>
  <si>
    <t xml:space="preserve">Carlos A. Carrillo</t>
  </si>
  <si>
    <t xml:space="preserve">Dzilam González</t>
  </si>
  <si>
    <t xml:space="preserve">Momax</t>
  </si>
  <si>
    <t xml:space="preserve">San Buenaventura</t>
  </si>
  <si>
    <t xml:space="preserve">Comitán de Domínguez</t>
  </si>
  <si>
    <t xml:space="preserve">Hidalgo del Parral</t>
  </si>
  <si>
    <t xml:space="preserve">San Pedro del Gallo</t>
  </si>
  <si>
    <t xml:space="preserve">San José Iturbide</t>
  </si>
  <si>
    <t xml:space="preserve">Cutzamala de Pinzón</t>
  </si>
  <si>
    <t xml:space="preserve">Jacala de Ledezma</t>
  </si>
  <si>
    <t xml:space="preserve">Ejutla</t>
  </si>
  <si>
    <t xml:space="preserve">Cuautitlán</t>
  </si>
  <si>
    <t xml:space="preserve">Ecuandureo</t>
  </si>
  <si>
    <t xml:space="preserve">Yecapixtla</t>
  </si>
  <si>
    <t xml:space="preserve">Linares</t>
  </si>
  <si>
    <t xml:space="preserve">Eloxochitlán de Flores Magón</t>
  </si>
  <si>
    <t xml:space="preserve">Caxhuacan</t>
  </si>
  <si>
    <t xml:space="preserve">San Martín Chalchicuautla</t>
  </si>
  <si>
    <t xml:space="preserve">Hermosillo</t>
  </si>
  <si>
    <t xml:space="preserve">Palmillas</t>
  </si>
  <si>
    <t xml:space="preserve">San José Teacalco</t>
  </si>
  <si>
    <t xml:space="preserve">Carrillo Puerto</t>
  </si>
  <si>
    <t xml:space="preserve">Dzitás</t>
  </si>
  <si>
    <t xml:space="preserve">Monte Escobedo</t>
  </si>
  <si>
    <t xml:space="preserve">San Juan de Sabinas</t>
  </si>
  <si>
    <t xml:space="preserve">Copainalá</t>
  </si>
  <si>
    <t xml:space="preserve">Huejotitán</t>
  </si>
  <si>
    <t xml:space="preserve">Santa Clara</t>
  </si>
  <si>
    <t xml:space="preserve">San Luis de la Paz</t>
  </si>
  <si>
    <t xml:space="preserve">Eduardo Neri</t>
  </si>
  <si>
    <t xml:space="preserve">Jaltocán</t>
  </si>
  <si>
    <t xml:space="preserve">Cuautitlán Izcalli</t>
  </si>
  <si>
    <t xml:space="preserve">Epitacio Huerta</t>
  </si>
  <si>
    <t xml:space="preserve">Zacatepec</t>
  </si>
  <si>
    <t xml:space="preserve">Los Aldamas</t>
  </si>
  <si>
    <t xml:space="preserve">Fresnillo de Trujano</t>
  </si>
  <si>
    <t xml:space="preserve">Chalchicomula de Sesma</t>
  </si>
  <si>
    <t xml:space="preserve">San Nicolás Tolentino</t>
  </si>
  <si>
    <t xml:space="preserve">Huachinera</t>
  </si>
  <si>
    <t xml:space="preserve">Reynosa</t>
  </si>
  <si>
    <t xml:space="preserve">San Juan Huactzinco</t>
  </si>
  <si>
    <t xml:space="preserve">Castillo de Teayo</t>
  </si>
  <si>
    <t xml:space="preserve">Dzoncauich</t>
  </si>
  <si>
    <t xml:space="preserve">San Pedro</t>
  </si>
  <si>
    <t xml:space="preserve">El Bosque</t>
  </si>
  <si>
    <t xml:space="preserve">Ignacio Zaragoza</t>
  </si>
  <si>
    <t xml:space="preserve">Santiago Papasquiaro</t>
  </si>
  <si>
    <t xml:space="preserve">San Miguel de Allende</t>
  </si>
  <si>
    <t xml:space="preserve">Florencio Villarreal</t>
  </si>
  <si>
    <t xml:space="preserve">Juárez Hidalgo</t>
  </si>
  <si>
    <t xml:space="preserve">El Grullo</t>
  </si>
  <si>
    <t xml:space="preserve">Donato Guerra</t>
  </si>
  <si>
    <t xml:space="preserve">Erongarícuaro</t>
  </si>
  <si>
    <t xml:space="preserve">Zacualpan</t>
  </si>
  <si>
    <t xml:space="preserve">Los Herreras</t>
  </si>
  <si>
    <t xml:space="preserve">Guadalupe de Ramírez</t>
  </si>
  <si>
    <t xml:space="preserve">Chapulco</t>
  </si>
  <si>
    <t xml:space="preserve">San Vicente Tancuayalab</t>
  </si>
  <si>
    <t xml:space="preserve">Huásabas</t>
  </si>
  <si>
    <t xml:space="preserve">Río Bravo</t>
  </si>
  <si>
    <t xml:space="preserve">San Lorenzo Axocomanitla</t>
  </si>
  <si>
    <t xml:space="preserve">Catemaco</t>
  </si>
  <si>
    <t xml:space="preserve">Espita</t>
  </si>
  <si>
    <t xml:space="preserve">Moyahua de Estrada</t>
  </si>
  <si>
    <t xml:space="preserve">Sierra Mojada</t>
  </si>
  <si>
    <t xml:space="preserve">El Parral</t>
  </si>
  <si>
    <t xml:space="preserve">Janos</t>
  </si>
  <si>
    <t xml:space="preserve">Súchil</t>
  </si>
  <si>
    <t xml:space="preserve">Santa Catarina</t>
  </si>
  <si>
    <t xml:space="preserve">General Canuto A. Neri</t>
  </si>
  <si>
    <t xml:space="preserve">La Misión</t>
  </si>
  <si>
    <t xml:space="preserve">El Limón</t>
  </si>
  <si>
    <t xml:space="preserve">Ecatepec de Morelos</t>
  </si>
  <si>
    <t xml:space="preserve">Gabriel Zamora</t>
  </si>
  <si>
    <t xml:space="preserve">Los Ramones</t>
  </si>
  <si>
    <t xml:space="preserve">Guadalupe Etla</t>
  </si>
  <si>
    <t xml:space="preserve">Huatabampo</t>
  </si>
  <si>
    <t xml:space="preserve">San Carlos</t>
  </si>
  <si>
    <t xml:space="preserve">San Lucas Tecopilco</t>
  </si>
  <si>
    <t xml:space="preserve">Cazones de Herrera</t>
  </si>
  <si>
    <t xml:space="preserve">Halachó</t>
  </si>
  <si>
    <t xml:space="preserve">Nochistlán de Mejía</t>
  </si>
  <si>
    <t xml:space="preserve">Torreón</t>
  </si>
  <si>
    <t xml:space="preserve">El Porvenir</t>
  </si>
  <si>
    <t xml:space="preserve">Tamazula</t>
  </si>
  <si>
    <t xml:space="preserve">Santa Cruz de Juventino Rosas</t>
  </si>
  <si>
    <t xml:space="preserve">General Heliodoro Castillo</t>
  </si>
  <si>
    <t xml:space="preserve">Lolotla</t>
  </si>
  <si>
    <t xml:space="preserve">El Salto</t>
  </si>
  <si>
    <t xml:space="preserve">Ecatzingo</t>
  </si>
  <si>
    <t xml:space="preserve">Marín</t>
  </si>
  <si>
    <t xml:space="preserve">Guelatao de Juárez</t>
  </si>
  <si>
    <t xml:space="preserve">Chiautzingo</t>
  </si>
  <si>
    <t xml:space="preserve">Santa María del Río</t>
  </si>
  <si>
    <t xml:space="preserve">Huépac</t>
  </si>
  <si>
    <t xml:space="preserve">San Fernando</t>
  </si>
  <si>
    <t xml:space="preserve">San Pablo del Monte</t>
  </si>
  <si>
    <t xml:space="preserve">Cerro Azul</t>
  </si>
  <si>
    <t xml:space="preserve">Hocabá</t>
  </si>
  <si>
    <t xml:space="preserve">Noria de Ángeles</t>
  </si>
  <si>
    <t xml:space="preserve">Viesca</t>
  </si>
  <si>
    <t xml:space="preserve">Tepehuanes</t>
  </si>
  <si>
    <t xml:space="preserve">Santiago Maravatío</t>
  </si>
  <si>
    <t xml:space="preserve">Huamuxtitlán</t>
  </si>
  <si>
    <t xml:space="preserve">Metepec</t>
  </si>
  <si>
    <t xml:space="preserve">Encarnación de Díaz</t>
  </si>
  <si>
    <t xml:space="preserve">Huandacareo</t>
  </si>
  <si>
    <t xml:space="preserve">Guevea de Humboldt</t>
  </si>
  <si>
    <t xml:space="preserve">Chichiquila</t>
  </si>
  <si>
    <t xml:space="preserve">Santo Domingo</t>
  </si>
  <si>
    <t xml:space="preserve">Imuris</t>
  </si>
  <si>
    <t xml:space="preserve">San Nicolás</t>
  </si>
  <si>
    <t xml:space="preserve">Sanctórum de Lázaro Cárdenas</t>
  </si>
  <si>
    <t xml:space="preserve">Chacaltianguis</t>
  </si>
  <si>
    <t xml:space="preserve">Hoctún</t>
  </si>
  <si>
    <t xml:space="preserve">Ojocaliente</t>
  </si>
  <si>
    <t xml:space="preserve">Villa Unión</t>
  </si>
  <si>
    <t xml:space="preserve">Escuintla</t>
  </si>
  <si>
    <t xml:space="preserve">Julimes</t>
  </si>
  <si>
    <t xml:space="preserve">Tlahualilo</t>
  </si>
  <si>
    <t xml:space="preserve">Silao</t>
  </si>
  <si>
    <t xml:space="preserve">Huitzuco de los Figueroa</t>
  </si>
  <si>
    <t xml:space="preserve">Metztitlán</t>
  </si>
  <si>
    <t xml:space="preserve">Etzatlán</t>
  </si>
  <si>
    <t xml:space="preserve">Huehuetoca</t>
  </si>
  <si>
    <t xml:space="preserve">Huaniqueo</t>
  </si>
  <si>
    <t xml:space="preserve">Mier y Noriega</t>
  </si>
  <si>
    <t xml:space="preserve">Heroica Ciudad de Ejutla de Crespo</t>
  </si>
  <si>
    <t xml:space="preserve">Chiconcuautla</t>
  </si>
  <si>
    <t xml:space="preserve">Soledad de Graciano Sánchez</t>
  </si>
  <si>
    <t xml:space="preserve">La Colorada</t>
  </si>
  <si>
    <t xml:space="preserve">Soto la Marina</t>
  </si>
  <si>
    <t xml:space="preserve">Santa Ana Nopalucan</t>
  </si>
  <si>
    <t xml:space="preserve">Chalma</t>
  </si>
  <si>
    <t xml:space="preserve">Homún</t>
  </si>
  <si>
    <t xml:space="preserve">Pánuco</t>
  </si>
  <si>
    <t xml:space="preserve">Zaragoza</t>
  </si>
  <si>
    <t xml:space="preserve">Francisco León</t>
  </si>
  <si>
    <t xml:space="preserve">La Cruz</t>
  </si>
  <si>
    <t xml:space="preserve">Topia</t>
  </si>
  <si>
    <t xml:space="preserve">Tarandacuao</t>
  </si>
  <si>
    <t xml:space="preserve">Iguala de la Independencia</t>
  </si>
  <si>
    <t xml:space="preserve">Mineral de la Reforma</t>
  </si>
  <si>
    <t xml:space="preserve">Hueypoxtla</t>
  </si>
  <si>
    <t xml:space="preserve">Huetamo</t>
  </si>
  <si>
    <t xml:space="preserve">Mina</t>
  </si>
  <si>
    <t xml:space="preserve">Heroica Ciudad de Huajuapan de León</t>
  </si>
  <si>
    <t xml:space="preserve">Chietla</t>
  </si>
  <si>
    <t xml:space="preserve">Tamasopo</t>
  </si>
  <si>
    <t xml:space="preserve">Magdalena</t>
  </si>
  <si>
    <t xml:space="preserve">Tampico</t>
  </si>
  <si>
    <t xml:space="preserve">Santa Apolonia Teacalco</t>
  </si>
  <si>
    <t xml:space="preserve">Chiconamel</t>
  </si>
  <si>
    <t xml:space="preserve">Huhí</t>
  </si>
  <si>
    <t xml:space="preserve">Pinos</t>
  </si>
  <si>
    <t xml:space="preserve">Frontera Comalapa</t>
  </si>
  <si>
    <t xml:space="preserve">López</t>
  </si>
  <si>
    <t xml:space="preserve">Vicente Guerrero</t>
  </si>
  <si>
    <t xml:space="preserve">Tarimoro</t>
  </si>
  <si>
    <t xml:space="preserve">Igualapa</t>
  </si>
  <si>
    <t xml:space="preserve">Mineral del Chico</t>
  </si>
  <si>
    <t xml:space="preserve">Guachinango</t>
  </si>
  <si>
    <t xml:space="preserve">Huixquilucan</t>
  </si>
  <si>
    <t xml:space="preserve">Huiramba</t>
  </si>
  <si>
    <t xml:space="preserve">Montemorelos</t>
  </si>
  <si>
    <t xml:space="preserve">Heroica Ciudad de Juchitán de Zaragoza</t>
  </si>
  <si>
    <t xml:space="preserve">Chigmecatitlán</t>
  </si>
  <si>
    <t xml:space="preserve">Tamazunchale</t>
  </si>
  <si>
    <t xml:space="preserve">Mazatán</t>
  </si>
  <si>
    <t xml:space="preserve">Tula</t>
  </si>
  <si>
    <t xml:space="preserve">Santa Catarina Ayometla</t>
  </si>
  <si>
    <t xml:space="preserve">Chiconquiaco</t>
  </si>
  <si>
    <t xml:space="preserve">Hunucmá</t>
  </si>
  <si>
    <t xml:space="preserve">Río Grande</t>
  </si>
  <si>
    <t xml:space="preserve">Frontera Hidalgo</t>
  </si>
  <si>
    <t xml:space="preserve">Madera</t>
  </si>
  <si>
    <t xml:space="preserve">Tierra Blanca</t>
  </si>
  <si>
    <t xml:space="preserve">Iliatenco</t>
  </si>
  <si>
    <t xml:space="preserve">Mineral del Monte</t>
  </si>
  <si>
    <t xml:space="preserve">Guadalajara</t>
  </si>
  <si>
    <t xml:space="preserve">Isidro Fabela</t>
  </si>
  <si>
    <t xml:space="preserve">Indaparapeo</t>
  </si>
  <si>
    <t xml:space="preserve">Monterrey</t>
  </si>
  <si>
    <t xml:space="preserve">Heroica Ciudad de Tlaxiaco</t>
  </si>
  <si>
    <t xml:space="preserve">Chignahuapan</t>
  </si>
  <si>
    <t xml:space="preserve">Tampacán</t>
  </si>
  <si>
    <t xml:space="preserve">Valle Hermoso</t>
  </si>
  <si>
    <t xml:space="preserve">Santa Cruz Quilehtla</t>
  </si>
  <si>
    <t xml:space="preserve">Chicontepec</t>
  </si>
  <si>
    <t xml:space="preserve">Ixil</t>
  </si>
  <si>
    <t xml:space="preserve">Sain Alto</t>
  </si>
  <si>
    <t xml:space="preserve">Huehuetán</t>
  </si>
  <si>
    <t xml:space="preserve">Maguarichi</t>
  </si>
  <si>
    <t xml:space="preserve">Uriangato</t>
  </si>
  <si>
    <t xml:space="preserve">Ixcateopan de Cuauhtémoc</t>
  </si>
  <si>
    <t xml:space="preserve">Mixquiahuala de Juárez</t>
  </si>
  <si>
    <t xml:space="preserve">Hostotipaquillo</t>
  </si>
  <si>
    <t xml:space="preserve">Ixtapaluca</t>
  </si>
  <si>
    <t xml:space="preserve">Irimbo</t>
  </si>
  <si>
    <t xml:space="preserve">Parás</t>
  </si>
  <si>
    <t xml:space="preserve">Heroica Villa Tezoatlán de Segura y Luna, Cuna de la Independencia de Oaxaca</t>
  </si>
  <si>
    <t xml:space="preserve">Chignautla</t>
  </si>
  <si>
    <t xml:space="preserve">Tampamolón Corona</t>
  </si>
  <si>
    <t xml:space="preserve">Naco</t>
  </si>
  <si>
    <t xml:space="preserve">Victoria</t>
  </si>
  <si>
    <t xml:space="preserve">Santa Cruz Tlaxcala</t>
  </si>
  <si>
    <t xml:space="preserve">Chinameca</t>
  </si>
  <si>
    <t xml:space="preserve">Izamal</t>
  </si>
  <si>
    <t xml:space="preserve">Santa María de la Paz</t>
  </si>
  <si>
    <t xml:space="preserve">PERIODO</t>
  </si>
  <si>
    <t xml:space="preserve">AÑO</t>
  </si>
  <si>
    <t xml:space="preserve">Huitiupán</t>
  </si>
  <si>
    <t xml:space="preserve">Manuel Benavides</t>
  </si>
  <si>
    <t xml:space="preserve">Valle de Santiago</t>
  </si>
  <si>
    <t xml:space="preserve">José Joaquín de Herrera</t>
  </si>
  <si>
    <t xml:space="preserve">Molango de Escamilla</t>
  </si>
  <si>
    <t xml:space="preserve">Huejúcar</t>
  </si>
  <si>
    <t xml:space="preserve">Ixtapan de la Sal</t>
  </si>
  <si>
    <t xml:space="preserve">Ixtlán</t>
  </si>
  <si>
    <t xml:space="preserve">Pesquería</t>
  </si>
  <si>
    <t xml:space="preserve">Huautepec</t>
  </si>
  <si>
    <t xml:space="preserve">Chila</t>
  </si>
  <si>
    <t xml:space="preserve">Tamuín</t>
  </si>
  <si>
    <t xml:space="preserve">Nácori Chico</t>
  </si>
  <si>
    <t xml:space="preserve">Villagrán</t>
  </si>
  <si>
    <t xml:space="preserve">Santa Isabel Xiloxoxtla</t>
  </si>
  <si>
    <t xml:space="preserve">Chinampa de Gorostiza</t>
  </si>
  <si>
    <t xml:space="preserve">Kanasín</t>
  </si>
  <si>
    <t xml:space="preserve">Sombrerete</t>
  </si>
  <si>
    <t xml:space="preserve">Primer trimestre</t>
  </si>
  <si>
    <t xml:space="preserve">Huixtán</t>
  </si>
  <si>
    <t xml:space="preserve">Matachí</t>
  </si>
  <si>
    <t xml:space="preserve">Juan R. Escudero</t>
  </si>
  <si>
    <t xml:space="preserve">Nicolás Flores</t>
  </si>
  <si>
    <t xml:space="preserve">Huejuquilla el Alto</t>
  </si>
  <si>
    <t xml:space="preserve">Ixtapan del Oro</t>
  </si>
  <si>
    <t xml:space="preserve">Jacona</t>
  </si>
  <si>
    <t xml:space="preserve">Rayones</t>
  </si>
  <si>
    <t xml:space="preserve">Huautla de Jiménez</t>
  </si>
  <si>
    <t xml:space="preserve">Chila de la Sal</t>
  </si>
  <si>
    <t xml:space="preserve">Tancanhuitz</t>
  </si>
  <si>
    <t xml:space="preserve">Nacozari de García</t>
  </si>
  <si>
    <t xml:space="preserve">Xicoténcatl</t>
  </si>
  <si>
    <t xml:space="preserve">Tenancingo</t>
  </si>
  <si>
    <t xml:space="preserve">Chocamán</t>
  </si>
  <si>
    <t xml:space="preserve">Kantunil</t>
  </si>
  <si>
    <t xml:space="preserve">Susticacán</t>
  </si>
  <si>
    <t xml:space="preserve">Segundo trimestre</t>
  </si>
  <si>
    <t xml:space="preserve">Huixtla</t>
  </si>
  <si>
    <t xml:space="preserve">Juchitán</t>
  </si>
  <si>
    <t xml:space="preserve">Nopala de Villagrán</t>
  </si>
  <si>
    <t xml:space="preserve">Ixtlahuacán de los Membrillos</t>
  </si>
  <si>
    <t xml:space="preserve">Ixtlahuaca</t>
  </si>
  <si>
    <t xml:space="preserve">Sabinas Hidalgo</t>
  </si>
  <si>
    <t xml:space="preserve">Ixpantepec Nieves</t>
  </si>
  <si>
    <t xml:space="preserve">Chilchotla</t>
  </si>
  <si>
    <t xml:space="preserve">Tanlajás</t>
  </si>
  <si>
    <t xml:space="preserve">Navojoa</t>
  </si>
  <si>
    <t xml:space="preserve">Teolocholco</t>
  </si>
  <si>
    <t xml:space="preserve">Chontla</t>
  </si>
  <si>
    <t xml:space="preserve">Kaua</t>
  </si>
  <si>
    <t xml:space="preserve">Tercer trimestre</t>
  </si>
  <si>
    <t xml:space="preserve">Ixhuatán</t>
  </si>
  <si>
    <t xml:space="preserve">Meoqui</t>
  </si>
  <si>
    <t xml:space="preserve">Xichú</t>
  </si>
  <si>
    <t xml:space="preserve">La Unión de Isidoro Montes de Oca</t>
  </si>
  <si>
    <t xml:space="preserve">Omitlán de Juárez</t>
  </si>
  <si>
    <t xml:space="preserve">Ixtlahuacán del Río</t>
  </si>
  <si>
    <t xml:space="preserve">Jaltenco</t>
  </si>
  <si>
    <t xml:space="preserve">Jiquilpan</t>
  </si>
  <si>
    <t xml:space="preserve">Salinas Victoria</t>
  </si>
  <si>
    <t xml:space="preserve">Ixtlán de Juárez</t>
  </si>
  <si>
    <t xml:space="preserve">Chinantla</t>
  </si>
  <si>
    <t xml:space="preserve">Tanquián de Escobedo</t>
  </si>
  <si>
    <t xml:space="preserve">Nogales</t>
  </si>
  <si>
    <t xml:space="preserve">Tepetitla de Lardizábal</t>
  </si>
  <si>
    <t xml:space="preserve">Chumatlán</t>
  </si>
  <si>
    <t xml:space="preserve">Kinchil</t>
  </si>
  <si>
    <t xml:space="preserve">Tepechitlán</t>
  </si>
  <si>
    <t xml:space="preserve">Cuarto trimestre</t>
  </si>
  <si>
    <t xml:space="preserve">Ixtacomitán</t>
  </si>
  <si>
    <t xml:space="preserve">Yuriria</t>
  </si>
  <si>
    <t xml:space="preserve">Leonardo Bravo</t>
  </si>
  <si>
    <t xml:space="preserve">Pachuca de Soto</t>
  </si>
  <si>
    <t xml:space="preserve">Jalostotitlán</t>
  </si>
  <si>
    <t xml:space="preserve">Jilotepec</t>
  </si>
  <si>
    <t xml:space="preserve">José Sixto Verduzco</t>
  </si>
  <si>
    <t xml:space="preserve">San Nicolás de los Garza</t>
  </si>
  <si>
    <t xml:space="preserve">La Compañía</t>
  </si>
  <si>
    <t xml:space="preserve">Coatepec</t>
  </si>
  <si>
    <t xml:space="preserve">Tierra Nueva</t>
  </si>
  <si>
    <t xml:space="preserve">Onavas</t>
  </si>
  <si>
    <t xml:space="preserve">Tepeyanco</t>
  </si>
  <si>
    <t xml:space="preserve">Citlaltépetl</t>
  </si>
  <si>
    <t xml:space="preserve">Kopomá</t>
  </si>
  <si>
    <t xml:space="preserve">Tepetongo</t>
  </si>
  <si>
    <t xml:space="preserve">Ixtapa</t>
  </si>
  <si>
    <t xml:space="preserve">Moris</t>
  </si>
  <si>
    <t xml:space="preserve">Malinaltepec</t>
  </si>
  <si>
    <t xml:space="preserve">Pacula</t>
  </si>
  <si>
    <t xml:space="preserve">Jamay</t>
  </si>
  <si>
    <t xml:space="preserve">Jilotzingo</t>
  </si>
  <si>
    <t xml:space="preserve">San Pedro Garza García</t>
  </si>
  <si>
    <t xml:space="preserve">La Pe</t>
  </si>
  <si>
    <t xml:space="preserve">Coatzingo</t>
  </si>
  <si>
    <t xml:space="preserve">Vanegas</t>
  </si>
  <si>
    <t xml:space="preserve">Opodepe</t>
  </si>
  <si>
    <t xml:space="preserve">Terrenate</t>
  </si>
  <si>
    <t xml:space="preserve">Coacoatzintla</t>
  </si>
  <si>
    <t xml:space="preserve">Mama</t>
  </si>
  <si>
    <t xml:space="preserve">Teúl de González Ortega</t>
  </si>
  <si>
    <t xml:space="preserve">Ixtapangajoya</t>
  </si>
  <si>
    <t xml:space="preserve">Namiquipa</t>
  </si>
  <si>
    <t xml:space="preserve">Marquelia</t>
  </si>
  <si>
    <t xml:space="preserve">Pisaflores</t>
  </si>
  <si>
    <t xml:space="preserve">Jiquipilco</t>
  </si>
  <si>
    <t xml:space="preserve">Jungapeo</t>
  </si>
  <si>
    <t xml:space="preserve">La Reforma</t>
  </si>
  <si>
    <t xml:space="preserve">Cohetzala</t>
  </si>
  <si>
    <t xml:space="preserve">Venado</t>
  </si>
  <si>
    <t xml:space="preserve">Oquitoa</t>
  </si>
  <si>
    <t xml:space="preserve">Tetla de la Solidaridad</t>
  </si>
  <si>
    <t xml:space="preserve">Coahuitlán</t>
  </si>
  <si>
    <t xml:space="preserve">Maní</t>
  </si>
  <si>
    <t xml:space="preserve">Tlaltenango de Sánchez Román</t>
  </si>
  <si>
    <t xml:space="preserve">Jiquipilas</t>
  </si>
  <si>
    <t xml:space="preserve">Nonoava</t>
  </si>
  <si>
    <t xml:space="preserve">Mártir de Cuilapan</t>
  </si>
  <si>
    <t xml:space="preserve">Progreso de Obregón</t>
  </si>
  <si>
    <t xml:space="preserve">Jilotlán de los Dolores</t>
  </si>
  <si>
    <t xml:space="preserve">Jocotitlán</t>
  </si>
  <si>
    <t xml:space="preserve">La Huacana</t>
  </si>
  <si>
    <t xml:space="preserve">Santiago</t>
  </si>
  <si>
    <t xml:space="preserve">La Trinidad Vista Hermosa</t>
  </si>
  <si>
    <t xml:space="preserve">Cohuecan</t>
  </si>
  <si>
    <t xml:space="preserve">Villa de Arista</t>
  </si>
  <si>
    <t xml:space="preserve">Pitiquito</t>
  </si>
  <si>
    <t xml:space="preserve">Tetlatlahuca</t>
  </si>
  <si>
    <t xml:space="preserve">Maxcanú</t>
  </si>
  <si>
    <t xml:space="preserve">Trancoso</t>
  </si>
  <si>
    <t xml:space="preserve">Jitotol</t>
  </si>
  <si>
    <t xml:space="preserve">Nuevo Casas Grandes</t>
  </si>
  <si>
    <t xml:space="preserve">Metlatónoc</t>
  </si>
  <si>
    <t xml:space="preserve">San Agustín Metzquititlán</t>
  </si>
  <si>
    <t xml:space="preserve">Jocotepec</t>
  </si>
  <si>
    <t xml:space="preserve">Joquicingo</t>
  </si>
  <si>
    <t xml:space="preserve">La Piedad</t>
  </si>
  <si>
    <t xml:space="preserve">Vallecillo</t>
  </si>
  <si>
    <t xml:space="preserve">Loma Bonita</t>
  </si>
  <si>
    <t xml:space="preserve">Coronango</t>
  </si>
  <si>
    <t xml:space="preserve">Villa de Arriaga</t>
  </si>
  <si>
    <t xml:space="preserve">Puerto Peñasco</t>
  </si>
  <si>
    <t xml:space="preserve">Coatzacoalcos</t>
  </si>
  <si>
    <t xml:space="preserve">Mayapán</t>
  </si>
  <si>
    <t xml:space="preserve">Trinidad García de la Cadena</t>
  </si>
  <si>
    <t xml:space="preserve">Mochitlán</t>
  </si>
  <si>
    <t xml:space="preserve">San Agustín Tlaxiaca</t>
  </si>
  <si>
    <t xml:space="preserve">Juanacatlán</t>
  </si>
  <si>
    <t xml:space="preserve">Juchitepec</t>
  </si>
  <si>
    <t xml:space="preserve">Villaldama</t>
  </si>
  <si>
    <t xml:space="preserve">Magdalena Apasco</t>
  </si>
  <si>
    <t xml:space="preserve">Villa de Guadalupe</t>
  </si>
  <si>
    <t xml:space="preserve">Quiriego</t>
  </si>
  <si>
    <t xml:space="preserve">Tlaxco</t>
  </si>
  <si>
    <t xml:space="preserve">Coatzintla</t>
  </si>
  <si>
    <t xml:space="preserve">Mérida</t>
  </si>
  <si>
    <t xml:space="preserve">Valparaíso</t>
  </si>
  <si>
    <t xml:space="preserve">La Concordia</t>
  </si>
  <si>
    <t xml:space="preserve">Ojinaga</t>
  </si>
  <si>
    <t xml:space="preserve">Olinalá</t>
  </si>
  <si>
    <t xml:space="preserve">San Bartolo Tutotepec</t>
  </si>
  <si>
    <t xml:space="preserve">Juchitlán</t>
  </si>
  <si>
    <t xml:space="preserve">Magdalena Jaltepec</t>
  </si>
  <si>
    <t xml:space="preserve">Coyomeapan</t>
  </si>
  <si>
    <t xml:space="preserve">Villa de la Paz</t>
  </si>
  <si>
    <t xml:space="preserve">Tocatlán</t>
  </si>
  <si>
    <t xml:space="preserve">Coetzala</t>
  </si>
  <si>
    <t xml:space="preserve">Mocochá</t>
  </si>
  <si>
    <t xml:space="preserve">Vetagrande</t>
  </si>
  <si>
    <t xml:space="preserve">La Grandeza</t>
  </si>
  <si>
    <t xml:space="preserve">Praxedis G. Guerrero</t>
  </si>
  <si>
    <t xml:space="preserve">Ometepec</t>
  </si>
  <si>
    <t xml:space="preserve">San Felipe Orizatlán</t>
  </si>
  <si>
    <t xml:space="preserve">La Barca</t>
  </si>
  <si>
    <t xml:space="preserve">Lerma</t>
  </si>
  <si>
    <t xml:space="preserve">Los Reyes</t>
  </si>
  <si>
    <t xml:space="preserve">Magdalena Mixtepec</t>
  </si>
  <si>
    <t xml:space="preserve">Villa de Ramos</t>
  </si>
  <si>
    <t xml:space="preserve">Totolac</t>
  </si>
  <si>
    <t xml:space="preserve">Colipa</t>
  </si>
  <si>
    <t xml:space="preserve">Motul</t>
  </si>
  <si>
    <t xml:space="preserve">Villa de Cos</t>
  </si>
  <si>
    <t xml:space="preserve">La Independencia</t>
  </si>
  <si>
    <t xml:space="preserve">Riva Palacio</t>
  </si>
  <si>
    <t xml:space="preserve">Pedro Ascencio Alquisiras</t>
  </si>
  <si>
    <t xml:space="preserve">San Salvador</t>
  </si>
  <si>
    <t xml:space="preserve">La Huerta</t>
  </si>
  <si>
    <t xml:space="preserve">Luvianos</t>
  </si>
  <si>
    <t xml:space="preserve">Madero</t>
  </si>
  <si>
    <t xml:space="preserve">Magdalena Ocotlán</t>
  </si>
  <si>
    <t xml:space="preserve">Cuapiaxtla de Madero</t>
  </si>
  <si>
    <t xml:space="preserve">Villa de Reyes</t>
  </si>
  <si>
    <t xml:space="preserve">Sahuaripa</t>
  </si>
  <si>
    <t xml:space="preserve">Tzompantepec</t>
  </si>
  <si>
    <t xml:space="preserve">Comapa</t>
  </si>
  <si>
    <t xml:space="preserve">Muna</t>
  </si>
  <si>
    <t xml:space="preserve">Villa García</t>
  </si>
  <si>
    <t xml:space="preserve">La Libertad</t>
  </si>
  <si>
    <t xml:space="preserve">Rosales</t>
  </si>
  <si>
    <t xml:space="preserve">Petatlán</t>
  </si>
  <si>
    <t xml:space="preserve">Santiago de Anaya</t>
  </si>
  <si>
    <t xml:space="preserve">La Manzanilla de la Paz</t>
  </si>
  <si>
    <t xml:space="preserve">Malinalco</t>
  </si>
  <si>
    <t xml:space="preserve">Maravatío</t>
  </si>
  <si>
    <t xml:space="preserve">Magdalena Peñasco</t>
  </si>
  <si>
    <t xml:space="preserve">Cuautempan</t>
  </si>
  <si>
    <t xml:space="preserve">Villa Hidalgo</t>
  </si>
  <si>
    <t xml:space="preserve">San Felipe de Jesús</t>
  </si>
  <si>
    <t xml:space="preserve">Xaloztoc</t>
  </si>
  <si>
    <t xml:space="preserve">Córdoba</t>
  </si>
  <si>
    <t xml:space="preserve">Muxupip</t>
  </si>
  <si>
    <t xml:space="preserve">Villa González Ortega</t>
  </si>
  <si>
    <t xml:space="preserve">La Trinitaria</t>
  </si>
  <si>
    <t xml:space="preserve">Pilcaya</t>
  </si>
  <si>
    <t xml:space="preserve">Santiago Tulantepec de Lugo Guerrero</t>
  </si>
  <si>
    <t xml:space="preserve">Lagos de Moreno</t>
  </si>
  <si>
    <t xml:space="preserve">Marcos Castellanos</t>
  </si>
  <si>
    <t xml:space="preserve">Magdalena Teitipac</t>
  </si>
  <si>
    <t xml:space="preserve">Cuautinchán</t>
  </si>
  <si>
    <t xml:space="preserve">Villa Juárez</t>
  </si>
  <si>
    <t xml:space="preserve">San Ignacio Río Muerto</t>
  </si>
  <si>
    <t xml:space="preserve">Xaltocan</t>
  </si>
  <si>
    <t xml:space="preserve">Cosamaloapan de Carpio</t>
  </si>
  <si>
    <t xml:space="preserve">Opichén</t>
  </si>
  <si>
    <t xml:space="preserve">Larráinzar</t>
  </si>
  <si>
    <t xml:space="preserve">San Francisco de Borja</t>
  </si>
  <si>
    <t xml:space="preserve">Pungarabato</t>
  </si>
  <si>
    <t xml:space="preserve">Singuilucan</t>
  </si>
  <si>
    <t xml:space="preserve">Morelia</t>
  </si>
  <si>
    <t xml:space="preserve">Magdalena Tequisistlán</t>
  </si>
  <si>
    <t xml:space="preserve">Cuautlancingo</t>
  </si>
  <si>
    <t xml:space="preserve">Xilitla</t>
  </si>
  <si>
    <t xml:space="preserve">San Javier</t>
  </si>
  <si>
    <t xml:space="preserve">Xicohtzinco</t>
  </si>
  <si>
    <t xml:space="preserve">Cosautlán de Carvajal</t>
  </si>
  <si>
    <t xml:space="preserve">Oxkutzcab</t>
  </si>
  <si>
    <t xml:space="preserve">Villanueva</t>
  </si>
  <si>
    <t xml:space="preserve">Las Margaritas</t>
  </si>
  <si>
    <t xml:space="preserve">San Francisco de Conchos</t>
  </si>
  <si>
    <t xml:space="preserve">Quechultenango</t>
  </si>
  <si>
    <t xml:space="preserve">Tasquillo</t>
  </si>
  <si>
    <t xml:space="preserve">Mascota</t>
  </si>
  <si>
    <t xml:space="preserve">Mexicaltzingo</t>
  </si>
  <si>
    <t xml:space="preserve">Magdalena Tlacotepec</t>
  </si>
  <si>
    <t xml:space="preserve">Cuayuca de Andrade</t>
  </si>
  <si>
    <t xml:space="preserve">San Luis Río Colorado</t>
  </si>
  <si>
    <t xml:space="preserve">Yauhquemehcan</t>
  </si>
  <si>
    <t xml:space="preserve">Coscomatepec</t>
  </si>
  <si>
    <t xml:space="preserve">Panabá</t>
  </si>
  <si>
    <t xml:space="preserve">Las Rosas</t>
  </si>
  <si>
    <t xml:space="preserve">San Francisco del Oro</t>
  </si>
  <si>
    <t xml:space="preserve">San Luis Acatlán</t>
  </si>
  <si>
    <t xml:space="preserve">Tecozautla</t>
  </si>
  <si>
    <t xml:space="preserve">Mazamitla</t>
  </si>
  <si>
    <t xml:space="preserve">Múgica</t>
  </si>
  <si>
    <t xml:space="preserve">Magdalena Yodocono de Porfirio Díaz</t>
  </si>
  <si>
    <t xml:space="preserve">Cuetzalan del Progreso</t>
  </si>
  <si>
    <t xml:space="preserve">San Miguel de Horcasitas</t>
  </si>
  <si>
    <t xml:space="preserve">Zacatelco</t>
  </si>
  <si>
    <t xml:space="preserve">Cosoleacaque</t>
  </si>
  <si>
    <t xml:space="preserve">Peto</t>
  </si>
  <si>
    <t xml:space="preserve">Mapastepec</t>
  </si>
  <si>
    <t xml:space="preserve">Santa Bárbara</t>
  </si>
  <si>
    <t xml:space="preserve">San Marcos</t>
  </si>
  <si>
    <t xml:space="preserve">Tenango de Doria</t>
  </si>
  <si>
    <t xml:space="preserve">Mexticacán</t>
  </si>
  <si>
    <t xml:space="preserve">Naucalpan de Juárez</t>
  </si>
  <si>
    <t xml:space="preserve">Nahuatzen</t>
  </si>
  <si>
    <t xml:space="preserve">Magdalena Zahuatlán</t>
  </si>
  <si>
    <t xml:space="preserve">Cuyoaco</t>
  </si>
  <si>
    <t xml:space="preserve">San Pedro de la Cueva</t>
  </si>
  <si>
    <t xml:space="preserve">Ziltlaltépec de Trinidad Sánchez Santos</t>
  </si>
  <si>
    <t xml:space="preserve">Cotaxtla</t>
  </si>
  <si>
    <t xml:space="preserve">Maravilla Tenejapa</t>
  </si>
  <si>
    <t xml:space="preserve">Santa Isabel</t>
  </si>
  <si>
    <t xml:space="preserve">San Miguel Totolapan</t>
  </si>
  <si>
    <t xml:space="preserve">Tepeapulco</t>
  </si>
  <si>
    <t xml:space="preserve">Mezquitic</t>
  </si>
  <si>
    <t xml:space="preserve">Nextlalpan</t>
  </si>
  <si>
    <t xml:space="preserve">Nocupétaro</t>
  </si>
  <si>
    <t xml:space="preserve">Mariscala de Juárez</t>
  </si>
  <si>
    <t xml:space="preserve">Domingo Arenas</t>
  </si>
  <si>
    <t xml:space="preserve">Santa Ana</t>
  </si>
  <si>
    <t xml:space="preserve">Coxquihui</t>
  </si>
  <si>
    <t xml:space="preserve">Marqués de Comillas</t>
  </si>
  <si>
    <t xml:space="preserve">Satevó</t>
  </si>
  <si>
    <t xml:space="preserve">Taxco de Alarcón</t>
  </si>
  <si>
    <t xml:space="preserve">Tepehuacán de Guerrero</t>
  </si>
  <si>
    <t xml:space="preserve">Mixtlán</t>
  </si>
  <si>
    <t xml:space="preserve">Nezahualcóyotl</t>
  </si>
  <si>
    <t xml:space="preserve">Nuevo Parangaricutiro</t>
  </si>
  <si>
    <t xml:space="preserve">Mártires de Tacubaya</t>
  </si>
  <si>
    <t xml:space="preserve">Santa Cruz</t>
  </si>
  <si>
    <t xml:space="preserve">Coyutla</t>
  </si>
  <si>
    <t xml:space="preserve">Río Lagartos</t>
  </si>
  <si>
    <t xml:space="preserve">Mazapa de Madero</t>
  </si>
  <si>
    <t xml:space="preserve">Saucillo</t>
  </si>
  <si>
    <t xml:space="preserve">Tecoanapa</t>
  </si>
  <si>
    <t xml:space="preserve">Tepeji del Río de Ocampo</t>
  </si>
  <si>
    <t xml:space="preserve">Ocotlán</t>
  </si>
  <si>
    <t xml:space="preserve">Nicolás Romero</t>
  </si>
  <si>
    <t xml:space="preserve">Nuevo Urecho</t>
  </si>
  <si>
    <t xml:space="preserve">Matías Romero Avendaño</t>
  </si>
  <si>
    <t xml:space="preserve">Epatlán</t>
  </si>
  <si>
    <t xml:space="preserve">Sáric</t>
  </si>
  <si>
    <t xml:space="preserve">Cuichapa</t>
  </si>
  <si>
    <t xml:space="preserve">Sacalum</t>
  </si>
  <si>
    <t xml:space="preserve">Temósachic</t>
  </si>
  <si>
    <t xml:space="preserve">Técpan de Galeana</t>
  </si>
  <si>
    <t xml:space="preserve">Tepetitlán</t>
  </si>
  <si>
    <t xml:space="preserve">Ojuelos de Jalisco</t>
  </si>
  <si>
    <t xml:space="preserve">Nopaltepec</t>
  </si>
  <si>
    <t xml:space="preserve">Numarán</t>
  </si>
  <si>
    <t xml:space="preserve">Mazatlán Villa de Flores</t>
  </si>
  <si>
    <t xml:space="preserve">Esperanza</t>
  </si>
  <si>
    <t xml:space="preserve">Soyopa</t>
  </si>
  <si>
    <t xml:space="preserve">Cuitláhuac</t>
  </si>
  <si>
    <t xml:space="preserve">Samahil</t>
  </si>
  <si>
    <t xml:space="preserve">Metapa</t>
  </si>
  <si>
    <t xml:space="preserve">Urique</t>
  </si>
  <si>
    <t xml:space="preserve">Teloloapan</t>
  </si>
  <si>
    <t xml:space="preserve">Tetepango</t>
  </si>
  <si>
    <t xml:space="preserve">Pihuamo</t>
  </si>
  <si>
    <t xml:space="preserve">Ocoyoacac</t>
  </si>
  <si>
    <t xml:space="preserve">Mesones Hidalgo</t>
  </si>
  <si>
    <t xml:space="preserve">Francisco Z. Mena</t>
  </si>
  <si>
    <t xml:space="preserve">Suaqui Grande</t>
  </si>
  <si>
    <t xml:space="preserve">El Higo</t>
  </si>
  <si>
    <t xml:space="preserve">Mezcalapa</t>
  </si>
  <si>
    <t xml:space="preserve">Uruachi</t>
  </si>
  <si>
    <t xml:space="preserve">Tepecoacuilco de Trujano</t>
  </si>
  <si>
    <t xml:space="preserve">Tezontepec de Aldama</t>
  </si>
  <si>
    <t xml:space="preserve">Poncitlán</t>
  </si>
  <si>
    <t xml:space="preserve">Ocuilan</t>
  </si>
  <si>
    <t xml:space="preserve">Pajacuarán</t>
  </si>
  <si>
    <t xml:space="preserve">Miahuatlán de Porfirio Díaz</t>
  </si>
  <si>
    <t xml:space="preserve">General Felipe Ángeles</t>
  </si>
  <si>
    <t xml:space="preserve">Tepache</t>
  </si>
  <si>
    <t xml:space="preserve">Sanahcat</t>
  </si>
  <si>
    <t xml:space="preserve">Mitontic</t>
  </si>
  <si>
    <t xml:space="preserve">Valle de Zaragoza</t>
  </si>
  <si>
    <t xml:space="preserve">Tetipac</t>
  </si>
  <si>
    <t xml:space="preserve">Tianguistengo</t>
  </si>
  <si>
    <t xml:space="preserve">Puerto Vallarta</t>
  </si>
  <si>
    <t xml:space="preserve">Otumba</t>
  </si>
  <si>
    <t xml:space="preserve">Panindícuaro</t>
  </si>
  <si>
    <t xml:space="preserve">Mixistlán de la Reforma</t>
  </si>
  <si>
    <t xml:space="preserve">Trincheras</t>
  </si>
  <si>
    <t xml:space="preserve">Espinal</t>
  </si>
  <si>
    <t xml:space="preserve">Santa Elena</t>
  </si>
  <si>
    <t xml:space="preserve">Montecristo de Guerrero</t>
  </si>
  <si>
    <t xml:space="preserve">Tixtla de Guerrero</t>
  </si>
  <si>
    <t xml:space="preserve">Tizayuca</t>
  </si>
  <si>
    <t xml:space="preserve">Quitupan</t>
  </si>
  <si>
    <t xml:space="preserve">Otzoloapan</t>
  </si>
  <si>
    <t xml:space="preserve">Paracho</t>
  </si>
  <si>
    <t xml:space="preserve">Monjas</t>
  </si>
  <si>
    <t xml:space="preserve">Tubutama</t>
  </si>
  <si>
    <t xml:space="preserve">Filomeno Mata</t>
  </si>
  <si>
    <t xml:space="preserve">Seyé</t>
  </si>
  <si>
    <t xml:space="preserve">Motozintla</t>
  </si>
  <si>
    <t xml:space="preserve">Tlacoachistlahuaca</t>
  </si>
  <si>
    <t xml:space="preserve">Tlahuelilpan</t>
  </si>
  <si>
    <t xml:space="preserve">San Cristóbal de la Barranca</t>
  </si>
  <si>
    <t xml:space="preserve">Otzolotepec</t>
  </si>
  <si>
    <t xml:space="preserve">Parácuaro</t>
  </si>
  <si>
    <t xml:space="preserve">Natividad</t>
  </si>
  <si>
    <t xml:space="preserve">Hermenegildo Galeana</t>
  </si>
  <si>
    <t xml:space="preserve">Ures</t>
  </si>
  <si>
    <t xml:space="preserve">Fortín</t>
  </si>
  <si>
    <t xml:space="preserve">Sinanché</t>
  </si>
  <si>
    <t xml:space="preserve">Nicolás Ruíz</t>
  </si>
  <si>
    <t xml:space="preserve">Tlacoapa</t>
  </si>
  <si>
    <t xml:space="preserve">Tlahuiltepa</t>
  </si>
  <si>
    <t xml:space="preserve">San Diego de Alejandría</t>
  </si>
  <si>
    <t xml:space="preserve">Ozumba</t>
  </si>
  <si>
    <t xml:space="preserve">Pátzcuaro</t>
  </si>
  <si>
    <t xml:space="preserve">Nazareno Etla</t>
  </si>
  <si>
    <t xml:space="preserve">Honey</t>
  </si>
  <si>
    <t xml:space="preserve">Gutiérrez Zamora</t>
  </si>
  <si>
    <t xml:space="preserve">Sotuta</t>
  </si>
  <si>
    <t xml:space="preserve">Ocosingo</t>
  </si>
  <si>
    <t xml:space="preserve">Tlalchapa</t>
  </si>
  <si>
    <t xml:space="preserve">Tlanalapa</t>
  </si>
  <si>
    <t xml:space="preserve">San Gabriel</t>
  </si>
  <si>
    <t xml:space="preserve">Papalotla</t>
  </si>
  <si>
    <t xml:space="preserve">Penjamillo</t>
  </si>
  <si>
    <t xml:space="preserve">Nejapa de Madero</t>
  </si>
  <si>
    <t xml:space="preserve">Huaquechula</t>
  </si>
  <si>
    <t xml:space="preserve">Villa Pesqueira</t>
  </si>
  <si>
    <t xml:space="preserve">Hidalgotitlán</t>
  </si>
  <si>
    <t xml:space="preserve">Sucilá</t>
  </si>
  <si>
    <t xml:space="preserve">Ocotepec</t>
  </si>
  <si>
    <t xml:space="preserve">Tlalixtaquilla de Maldonado</t>
  </si>
  <si>
    <t xml:space="preserve">Tlanchinol</t>
  </si>
  <si>
    <t xml:space="preserve">San Ignacio Cerro Gordo</t>
  </si>
  <si>
    <t xml:space="preserve">Polotitlán</t>
  </si>
  <si>
    <t xml:space="preserve">Peribán</t>
  </si>
  <si>
    <t xml:space="preserve">Nuevo Zoquiápam</t>
  </si>
  <si>
    <t xml:space="preserve">Huatlatlauca</t>
  </si>
  <si>
    <t xml:space="preserve">Yécora</t>
  </si>
  <si>
    <t xml:space="preserve">Huatusco</t>
  </si>
  <si>
    <t xml:space="preserve">Sudzal</t>
  </si>
  <si>
    <t xml:space="preserve">Ocozocoautla de Espinosa</t>
  </si>
  <si>
    <t xml:space="preserve">Tlapa de Comonfort</t>
  </si>
  <si>
    <t xml:space="preserve">Tlaxcoapan</t>
  </si>
  <si>
    <t xml:space="preserve">San Juan de los Lagos</t>
  </si>
  <si>
    <t xml:space="preserve">Purépero</t>
  </si>
  <si>
    <t xml:space="preserve">Oaxaca de Juárez</t>
  </si>
  <si>
    <t xml:space="preserve">Huauchinango</t>
  </si>
  <si>
    <t xml:space="preserve">Huayacocotla</t>
  </si>
  <si>
    <t xml:space="preserve">Suma</t>
  </si>
  <si>
    <t xml:space="preserve">Ostuacán</t>
  </si>
  <si>
    <t xml:space="preserve">Tlapehuala</t>
  </si>
  <si>
    <t xml:space="preserve">Tolcayuca</t>
  </si>
  <si>
    <t xml:space="preserve">San Juanito de Escobedo</t>
  </si>
  <si>
    <t xml:space="preserve">San Antonio la Isla</t>
  </si>
  <si>
    <t xml:space="preserve">Puruándiro</t>
  </si>
  <si>
    <t xml:space="preserve">Ocotlán de Morelos</t>
  </si>
  <si>
    <t xml:space="preserve">Hueyapan de Ocampo</t>
  </si>
  <si>
    <t xml:space="preserve">Tahdziú</t>
  </si>
  <si>
    <t xml:space="preserve">Osumacinta</t>
  </si>
  <si>
    <t xml:space="preserve">Xalpatláhuac</t>
  </si>
  <si>
    <t xml:space="preserve">Tula de Allende</t>
  </si>
  <si>
    <t xml:space="preserve">San Julián</t>
  </si>
  <si>
    <t xml:space="preserve">San Felipe del Progreso</t>
  </si>
  <si>
    <t xml:space="preserve">Queréndaro</t>
  </si>
  <si>
    <t xml:space="preserve">Pinotepa de Don Luis</t>
  </si>
  <si>
    <t xml:space="preserve">Huehuetlán el Chico</t>
  </si>
  <si>
    <t xml:space="preserve">Huiloapan de Cuauhtémoc</t>
  </si>
  <si>
    <t xml:space="preserve">Tahmek</t>
  </si>
  <si>
    <t xml:space="preserve">Oxchuc</t>
  </si>
  <si>
    <t xml:space="preserve">Xochihuehuetlán</t>
  </si>
  <si>
    <t xml:space="preserve">Tulancingo de Bravo</t>
  </si>
  <si>
    <t xml:space="preserve">San José del Rincón</t>
  </si>
  <si>
    <t xml:space="preserve">Quiroga</t>
  </si>
  <si>
    <t xml:space="preserve">Pluma Hidalgo</t>
  </si>
  <si>
    <t xml:space="preserve">Huehuetlán el Grande</t>
  </si>
  <si>
    <t xml:space="preserve">Ignacio de la Llave</t>
  </si>
  <si>
    <t xml:space="preserve">Teabo</t>
  </si>
  <si>
    <t xml:space="preserve">Palenque</t>
  </si>
  <si>
    <t xml:space="preserve">Xochistlahuaca</t>
  </si>
  <si>
    <t xml:space="preserve">Villa de Tezontepec</t>
  </si>
  <si>
    <t xml:space="preserve">San Martín de Bolaños</t>
  </si>
  <si>
    <t xml:space="preserve">San Martín de las Pirámides</t>
  </si>
  <si>
    <t xml:space="preserve">Sahuayo</t>
  </si>
  <si>
    <t xml:space="preserve">Putla Villa de Guerrero</t>
  </si>
  <si>
    <t xml:space="preserve">Huejotzingo</t>
  </si>
  <si>
    <t xml:space="preserve">Ilamatlán</t>
  </si>
  <si>
    <t xml:space="preserve">Tecoh</t>
  </si>
  <si>
    <t xml:space="preserve">Pantelhó</t>
  </si>
  <si>
    <t xml:space="preserve">Zapotitlán Tablas</t>
  </si>
  <si>
    <t xml:space="preserve">Xochiatipan</t>
  </si>
  <si>
    <t xml:space="preserve">San Martín Hidalgo</t>
  </si>
  <si>
    <t xml:space="preserve">San Mateo Atenco</t>
  </si>
  <si>
    <t xml:space="preserve">Salvador Escalante</t>
  </si>
  <si>
    <t xml:space="preserve">Reforma de Pineda</t>
  </si>
  <si>
    <t xml:space="preserve">Hueyapan</t>
  </si>
  <si>
    <t xml:space="preserve">Isla</t>
  </si>
  <si>
    <t xml:space="preserve">Tekal de Venegas</t>
  </si>
  <si>
    <t xml:space="preserve">Pantepec</t>
  </si>
  <si>
    <t xml:space="preserve">Zihuatanejo de Azueta</t>
  </si>
  <si>
    <t xml:space="preserve">Xochicoatlán</t>
  </si>
  <si>
    <t xml:space="preserve">San Miguel el Alto</t>
  </si>
  <si>
    <t xml:space="preserve">San Simón de Guerrero</t>
  </si>
  <si>
    <t xml:space="preserve">San Lucas</t>
  </si>
  <si>
    <t xml:space="preserve">Reyes Etla</t>
  </si>
  <si>
    <t xml:space="preserve">Hueytamalco</t>
  </si>
  <si>
    <t xml:space="preserve">Ixcatepec</t>
  </si>
  <si>
    <t xml:space="preserve">Tekantó</t>
  </si>
  <si>
    <t xml:space="preserve">Pichucalco</t>
  </si>
  <si>
    <t xml:space="preserve">Zirándaro</t>
  </si>
  <si>
    <t xml:space="preserve">Yahualica</t>
  </si>
  <si>
    <t xml:space="preserve">San Pedro Tlaquepaque</t>
  </si>
  <si>
    <t xml:space="preserve">Santo Tomás</t>
  </si>
  <si>
    <t xml:space="preserve">Santa Ana Maya</t>
  </si>
  <si>
    <t xml:space="preserve">Rojas de Cuauhtémoc</t>
  </si>
  <si>
    <t xml:space="preserve">Hueytlalpan</t>
  </si>
  <si>
    <t xml:space="preserve">Ixhuacán de los Reyes</t>
  </si>
  <si>
    <t xml:space="preserve">Tekax</t>
  </si>
  <si>
    <t xml:space="preserve">Pijijiapan</t>
  </si>
  <si>
    <t xml:space="preserve">Zitlala</t>
  </si>
  <si>
    <t xml:space="preserve">Zacualtipán de Ángeles</t>
  </si>
  <si>
    <t xml:space="preserve">San Sebastián del Oeste</t>
  </si>
  <si>
    <t xml:space="preserve">Soyaniquilpan de Juárez</t>
  </si>
  <si>
    <t xml:space="preserve">Senguio</t>
  </si>
  <si>
    <t xml:space="preserve">Salina Cruz</t>
  </si>
  <si>
    <t xml:space="preserve">Huitzilan de Serdán</t>
  </si>
  <si>
    <t xml:space="preserve">Ixhuatlán de Madero</t>
  </si>
  <si>
    <t xml:space="preserve">Tekit</t>
  </si>
  <si>
    <t xml:space="preserve">Pueblo Nuevo Solistahuacán</t>
  </si>
  <si>
    <t xml:space="preserve">Zapotlán de Juárez</t>
  </si>
  <si>
    <t xml:space="preserve">Santa María de los Ángeles</t>
  </si>
  <si>
    <t xml:space="preserve">Sultepec</t>
  </si>
  <si>
    <t xml:space="preserve">Susupuato</t>
  </si>
  <si>
    <t xml:space="preserve">San Agustín Amatengo</t>
  </si>
  <si>
    <t xml:space="preserve">Huitziltepec</t>
  </si>
  <si>
    <t xml:space="preserve">Ixhuatlán del Café</t>
  </si>
  <si>
    <t xml:space="preserve">Tekom</t>
  </si>
  <si>
    <t xml:space="preserve">Zempoala</t>
  </si>
  <si>
    <t xml:space="preserve">Tecámac</t>
  </si>
  <si>
    <t xml:space="preserve">Tacámbaro</t>
  </si>
  <si>
    <t xml:space="preserve">San Agustín Atenango</t>
  </si>
  <si>
    <t xml:space="preserve">Ixcamilpa de Guerrero</t>
  </si>
  <si>
    <t xml:space="preserve">Ixhuatlán del Sureste</t>
  </si>
  <si>
    <t xml:space="preserve">Telchac Pueblo</t>
  </si>
  <si>
    <t xml:space="preserve">Reforma</t>
  </si>
  <si>
    <t xml:space="preserve">Zimapán</t>
  </si>
  <si>
    <t xml:space="preserve">Sayula</t>
  </si>
  <si>
    <t xml:space="preserve">Tejupilco</t>
  </si>
  <si>
    <t xml:space="preserve">Tancítaro</t>
  </si>
  <si>
    <t xml:space="preserve">San Agustín Chayuco</t>
  </si>
  <si>
    <t xml:space="preserve">Ixcaquixtla</t>
  </si>
  <si>
    <t xml:space="preserve">Ixhuatlancillo</t>
  </si>
  <si>
    <t xml:space="preserve">Telchac Puerto</t>
  </si>
  <si>
    <t xml:space="preserve">Sabanilla</t>
  </si>
  <si>
    <t xml:space="preserve">Tala</t>
  </si>
  <si>
    <t xml:space="preserve">Temamatla</t>
  </si>
  <si>
    <t xml:space="preserve">Tangamandapio</t>
  </si>
  <si>
    <t xml:space="preserve">San Agustín de las Juntas</t>
  </si>
  <si>
    <t xml:space="preserve">Ixtacamaxtitlán</t>
  </si>
  <si>
    <t xml:space="preserve">Ixmatlahuacan</t>
  </si>
  <si>
    <t xml:space="preserve">Temax</t>
  </si>
  <si>
    <t xml:space="preserve">Salto de Agua</t>
  </si>
  <si>
    <t xml:space="preserve">Talpa de Allende</t>
  </si>
  <si>
    <t xml:space="preserve">Temascalapa</t>
  </si>
  <si>
    <t xml:space="preserve">Tangancícuaro</t>
  </si>
  <si>
    <t xml:space="preserve">San Agustín Etla</t>
  </si>
  <si>
    <t xml:space="preserve">Ixtepec</t>
  </si>
  <si>
    <t xml:space="preserve">Ixtaczoquitlán</t>
  </si>
  <si>
    <t xml:space="preserve">Temozón</t>
  </si>
  <si>
    <t xml:space="preserve">San Andrés Duraznal</t>
  </si>
  <si>
    <t xml:space="preserve">Tamazula de Gordiano</t>
  </si>
  <si>
    <t xml:space="preserve">Temascalcingo</t>
  </si>
  <si>
    <t xml:space="preserve">Tanhuato</t>
  </si>
  <si>
    <t xml:space="preserve">San Agustín Loxicha</t>
  </si>
  <si>
    <t xml:space="preserve">Izúcar de Matamoros</t>
  </si>
  <si>
    <t xml:space="preserve">Jalacingo</t>
  </si>
  <si>
    <t xml:space="preserve">Tepakán</t>
  </si>
  <si>
    <t xml:space="preserve">San Cristóbal de las Casas</t>
  </si>
  <si>
    <t xml:space="preserve">Tapalpa</t>
  </si>
  <si>
    <t xml:space="preserve">Temascaltepec</t>
  </si>
  <si>
    <t xml:space="preserve">Taretan</t>
  </si>
  <si>
    <t xml:space="preserve">San Agustín Tlacotepec</t>
  </si>
  <si>
    <t xml:space="preserve">Jalpan</t>
  </si>
  <si>
    <t xml:space="preserve">Jalcomulco</t>
  </si>
  <si>
    <t xml:space="preserve">Tetiz</t>
  </si>
  <si>
    <t xml:space="preserve">Tecalitlán</t>
  </si>
  <si>
    <t xml:space="preserve">Temoaya</t>
  </si>
  <si>
    <t xml:space="preserve">Tarímbaro</t>
  </si>
  <si>
    <t xml:space="preserve">San Agustín Yatareni</t>
  </si>
  <si>
    <t xml:space="preserve">Jolalpan</t>
  </si>
  <si>
    <t xml:space="preserve">Jáltipan</t>
  </si>
  <si>
    <t xml:space="preserve">Teya</t>
  </si>
  <si>
    <t xml:space="preserve">San Juan Cancuc</t>
  </si>
  <si>
    <t xml:space="preserve">Techaluta de Montenegro</t>
  </si>
  <si>
    <t xml:space="preserve">Tepalcatepec</t>
  </si>
  <si>
    <t xml:space="preserve">San Andrés Cabecera Nueva</t>
  </si>
  <si>
    <t xml:space="preserve">Jonotla</t>
  </si>
  <si>
    <t xml:space="preserve">Jamapa</t>
  </si>
  <si>
    <t xml:space="preserve">Ticul</t>
  </si>
  <si>
    <t xml:space="preserve">Tecolotlán</t>
  </si>
  <si>
    <t xml:space="preserve">Tenango del Aire</t>
  </si>
  <si>
    <t xml:space="preserve">Tingambato</t>
  </si>
  <si>
    <t xml:space="preserve">San Andrés Dinicuiti</t>
  </si>
  <si>
    <t xml:space="preserve">Jopala</t>
  </si>
  <si>
    <t xml:space="preserve">Jesús Carranza</t>
  </si>
  <si>
    <t xml:space="preserve">Timucuy</t>
  </si>
  <si>
    <t xml:space="preserve">Santiago el Pinar</t>
  </si>
  <si>
    <t xml:space="preserve">Tenamaxtlán</t>
  </si>
  <si>
    <t xml:space="preserve">Tenango del Valle</t>
  </si>
  <si>
    <t xml:space="preserve">Tingüindín</t>
  </si>
  <si>
    <t xml:space="preserve">San Andrés Huaxpaltepec</t>
  </si>
  <si>
    <t xml:space="preserve">Juan C. Bonilla</t>
  </si>
  <si>
    <t xml:space="preserve">Tinum</t>
  </si>
  <si>
    <t xml:space="preserve">Siltepec</t>
  </si>
  <si>
    <t xml:space="preserve">Teocaltiche</t>
  </si>
  <si>
    <t xml:space="preserve">Teoloyucan</t>
  </si>
  <si>
    <t xml:space="preserve">Tiquicheo de Nicolás Romero</t>
  </si>
  <si>
    <t xml:space="preserve">San Andrés Huayápam</t>
  </si>
  <si>
    <t xml:space="preserve">Juan Galindo</t>
  </si>
  <si>
    <t xml:space="preserve">José Azueta</t>
  </si>
  <si>
    <t xml:space="preserve">Tixcacalcupul</t>
  </si>
  <si>
    <t xml:space="preserve">Simojovel</t>
  </si>
  <si>
    <t xml:space="preserve">Teocuitatlán de Corona</t>
  </si>
  <si>
    <t xml:space="preserve">Teotihuacán</t>
  </si>
  <si>
    <t xml:space="preserve">Tlalpujahua</t>
  </si>
  <si>
    <t xml:space="preserve">San Andrés Ixtlahuaca</t>
  </si>
  <si>
    <t xml:space="preserve">Juan N. Méndez</t>
  </si>
  <si>
    <t xml:space="preserve">Juan Rodríguez Clara</t>
  </si>
  <si>
    <t xml:space="preserve">Tixkokob</t>
  </si>
  <si>
    <t xml:space="preserve">Sitalá</t>
  </si>
  <si>
    <t xml:space="preserve">Tepatitlán de Morelos</t>
  </si>
  <si>
    <t xml:space="preserve">Tepetlaoxtoc</t>
  </si>
  <si>
    <t xml:space="preserve">Tlazazalca</t>
  </si>
  <si>
    <t xml:space="preserve">San Andrés Lagunas</t>
  </si>
  <si>
    <t xml:space="preserve">La Magdalena Tlatlauquitepec</t>
  </si>
  <si>
    <t xml:space="preserve">Juchique de Ferrer</t>
  </si>
  <si>
    <t xml:space="preserve">Tixmehuac</t>
  </si>
  <si>
    <t xml:space="preserve">Socoltenango</t>
  </si>
  <si>
    <t xml:space="preserve">Tequila</t>
  </si>
  <si>
    <t xml:space="preserve">Tepetlixpa</t>
  </si>
  <si>
    <t xml:space="preserve">Tocumbo</t>
  </si>
  <si>
    <t xml:space="preserve">San Andrés Nuxiño</t>
  </si>
  <si>
    <t xml:space="preserve">Lafragua</t>
  </si>
  <si>
    <t xml:space="preserve">La Antigua</t>
  </si>
  <si>
    <t xml:space="preserve">Tixpéhual</t>
  </si>
  <si>
    <t xml:space="preserve">Solosuchiapa</t>
  </si>
  <si>
    <t xml:space="preserve">Teuchitlán</t>
  </si>
  <si>
    <t xml:space="preserve">Tepotzotlán</t>
  </si>
  <si>
    <t xml:space="preserve">Tumbiscatío</t>
  </si>
  <si>
    <t xml:space="preserve">San Andrés Paxtlán</t>
  </si>
  <si>
    <t xml:space="preserve">Libres</t>
  </si>
  <si>
    <t xml:space="preserve">La Perla</t>
  </si>
  <si>
    <t xml:space="preserve">Tizimín</t>
  </si>
  <si>
    <t xml:space="preserve">Soyaló</t>
  </si>
  <si>
    <t xml:space="preserve">Tizapán el Alto</t>
  </si>
  <si>
    <t xml:space="preserve">Tequixquiac</t>
  </si>
  <si>
    <t xml:space="preserve">Turicato</t>
  </si>
  <si>
    <t xml:space="preserve">San Andrés Sinaxtla</t>
  </si>
  <si>
    <t xml:space="preserve">Los Reyes de Juárez</t>
  </si>
  <si>
    <t xml:space="preserve">Landero y Coss</t>
  </si>
  <si>
    <t xml:space="preserve">Tunkás</t>
  </si>
  <si>
    <t xml:space="preserve">Suchiapa</t>
  </si>
  <si>
    <t xml:space="preserve">Tlajomulco de Zúñiga</t>
  </si>
  <si>
    <t xml:space="preserve">Texcaltitlán</t>
  </si>
  <si>
    <t xml:space="preserve">San Andrés Solaga</t>
  </si>
  <si>
    <t xml:space="preserve">Mazapiltepec de Juárez</t>
  </si>
  <si>
    <t xml:space="preserve">Las Choapas</t>
  </si>
  <si>
    <t xml:space="preserve">Tzucacab</t>
  </si>
  <si>
    <t xml:space="preserve">Suchiate</t>
  </si>
  <si>
    <t xml:space="preserve">Texcalyacac</t>
  </si>
  <si>
    <t xml:space="preserve">Tuzantla</t>
  </si>
  <si>
    <t xml:space="preserve">San Andrés Teotilálpam</t>
  </si>
  <si>
    <t xml:space="preserve">Mixtla</t>
  </si>
  <si>
    <t xml:space="preserve">Las Minas</t>
  </si>
  <si>
    <t xml:space="preserve">Uayma</t>
  </si>
  <si>
    <t xml:space="preserve">Sunuapa</t>
  </si>
  <si>
    <t xml:space="preserve">Tomatlán</t>
  </si>
  <si>
    <t xml:space="preserve">Texcoco</t>
  </si>
  <si>
    <t xml:space="preserve">Tzintzuntzan</t>
  </si>
  <si>
    <t xml:space="preserve">San Andrés Tepetlapa</t>
  </si>
  <si>
    <t xml:space="preserve">Molcaxac</t>
  </si>
  <si>
    <t xml:space="preserve">Las Vigas de Ramírez</t>
  </si>
  <si>
    <t xml:space="preserve">Ucú</t>
  </si>
  <si>
    <t xml:space="preserve">Tapachula</t>
  </si>
  <si>
    <t xml:space="preserve">Tonalá</t>
  </si>
  <si>
    <t xml:space="preserve">Tezoyuca</t>
  </si>
  <si>
    <t xml:space="preserve">Tzitzio</t>
  </si>
  <si>
    <t xml:space="preserve">San Andrés Yaá</t>
  </si>
  <si>
    <t xml:space="preserve">Naupan</t>
  </si>
  <si>
    <t xml:space="preserve">Lerdo de Tejada</t>
  </si>
  <si>
    <t xml:space="preserve">Umán</t>
  </si>
  <si>
    <t xml:space="preserve">Tapalapa</t>
  </si>
  <si>
    <t xml:space="preserve">Tonaya</t>
  </si>
  <si>
    <t xml:space="preserve">Tianguistenco</t>
  </si>
  <si>
    <t xml:space="preserve">Uruapan</t>
  </si>
  <si>
    <t xml:space="preserve">San Andrés Zabache</t>
  </si>
  <si>
    <t xml:space="preserve">Nauzontla</t>
  </si>
  <si>
    <t xml:space="preserve">Valladolid</t>
  </si>
  <si>
    <t xml:space="preserve">Tapilula</t>
  </si>
  <si>
    <t xml:space="preserve">Tonila</t>
  </si>
  <si>
    <t xml:space="preserve">Timilpan</t>
  </si>
  <si>
    <t xml:space="preserve">San Andrés Zautla</t>
  </si>
  <si>
    <t xml:space="preserve">Nealtican</t>
  </si>
  <si>
    <t xml:space="preserve">Xocchel</t>
  </si>
  <si>
    <t xml:space="preserve">Tecpatán</t>
  </si>
  <si>
    <t xml:space="preserve">Totatiche</t>
  </si>
  <si>
    <t xml:space="preserve">Tlalmanalco</t>
  </si>
  <si>
    <t xml:space="preserve">Villamar</t>
  </si>
  <si>
    <t xml:space="preserve">San Antonino Castillo Velasco</t>
  </si>
  <si>
    <t xml:space="preserve">Nicolás Bravo</t>
  </si>
  <si>
    <t xml:space="preserve">Maltrata</t>
  </si>
  <si>
    <t xml:space="preserve">Yaxcabá</t>
  </si>
  <si>
    <t xml:space="preserve">Tenejapa</t>
  </si>
  <si>
    <t xml:space="preserve">Tototlán</t>
  </si>
  <si>
    <t xml:space="preserve">Tlalnepantla de Baz</t>
  </si>
  <si>
    <t xml:space="preserve">Vista Hermosa</t>
  </si>
  <si>
    <t xml:space="preserve">San Antonino el Alto</t>
  </si>
  <si>
    <t xml:space="preserve">Nopalucan</t>
  </si>
  <si>
    <t xml:space="preserve">Manlio Fabio Altamirano</t>
  </si>
  <si>
    <t xml:space="preserve">Yaxkukul</t>
  </si>
  <si>
    <t xml:space="preserve">Teopisca</t>
  </si>
  <si>
    <t xml:space="preserve">Tuxcacuesco</t>
  </si>
  <si>
    <t xml:space="preserve">Tlatlaya</t>
  </si>
  <si>
    <t xml:space="preserve">Yurécuaro</t>
  </si>
  <si>
    <t xml:space="preserve">San Antonino Monte Verde</t>
  </si>
  <si>
    <t xml:space="preserve">Mariano Escobedo</t>
  </si>
  <si>
    <t xml:space="preserve">Yobaín</t>
  </si>
  <si>
    <t xml:space="preserve">Tila</t>
  </si>
  <si>
    <t xml:space="preserve">Tuxcueca</t>
  </si>
  <si>
    <t xml:space="preserve">Toluca</t>
  </si>
  <si>
    <t xml:space="preserve">Zacapu</t>
  </si>
  <si>
    <t xml:space="preserve">San Antonio Acutla</t>
  </si>
  <si>
    <t xml:space="preserve">Ocoyucan</t>
  </si>
  <si>
    <t xml:space="preserve">Martínez de la Torre</t>
  </si>
  <si>
    <t xml:space="preserve">Tonanitla</t>
  </si>
  <si>
    <t xml:space="preserve">Zamora</t>
  </si>
  <si>
    <t xml:space="preserve">San Antonio de la Cal</t>
  </si>
  <si>
    <t xml:space="preserve">Olintla</t>
  </si>
  <si>
    <t xml:space="preserve">Mecatlán</t>
  </si>
  <si>
    <t xml:space="preserve">Totolapa</t>
  </si>
  <si>
    <t xml:space="preserve">Unión de San Antonio</t>
  </si>
  <si>
    <t xml:space="preserve">Tonatico</t>
  </si>
  <si>
    <t xml:space="preserve">Zináparo</t>
  </si>
  <si>
    <t xml:space="preserve">San Antonio Huitepec</t>
  </si>
  <si>
    <t xml:space="preserve">Oriental</t>
  </si>
  <si>
    <t xml:space="preserve">Mecayapan</t>
  </si>
  <si>
    <t xml:space="preserve">Tumbalá</t>
  </si>
  <si>
    <t xml:space="preserve">Unión de Tula</t>
  </si>
  <si>
    <t xml:space="preserve">Tultepec</t>
  </si>
  <si>
    <t xml:space="preserve">Zinapécuaro</t>
  </si>
  <si>
    <t xml:space="preserve">San Antonio Nanahuatípam</t>
  </si>
  <si>
    <t xml:space="preserve">Pahuatlán</t>
  </si>
  <si>
    <t xml:space="preserve">Medellín</t>
  </si>
  <si>
    <t xml:space="preserve">Tuxtla Chico</t>
  </si>
  <si>
    <t xml:space="preserve">Valle de Guadalupe</t>
  </si>
  <si>
    <t xml:space="preserve">Tultitlán</t>
  </si>
  <si>
    <t xml:space="preserve">Ziracuaretiro</t>
  </si>
  <si>
    <t xml:space="preserve">San Antonio Sinicahua</t>
  </si>
  <si>
    <t xml:space="preserve">Palmar de Bravo</t>
  </si>
  <si>
    <t xml:space="preserve">Miahuatlán</t>
  </si>
  <si>
    <t xml:space="preserve">Tuxtla Gutiérrez</t>
  </si>
  <si>
    <t xml:space="preserve">Valle de Juárez</t>
  </si>
  <si>
    <t xml:space="preserve">Valle de Bravo</t>
  </si>
  <si>
    <t xml:space="preserve">Zitácuaro</t>
  </si>
  <si>
    <t xml:space="preserve">San Antonio Tepetlapa</t>
  </si>
  <si>
    <t xml:space="preserve">Tuzantán</t>
  </si>
  <si>
    <t xml:space="preserve">Villa Corona</t>
  </si>
  <si>
    <t xml:space="preserve">Valle de Chalco Solidaridad</t>
  </si>
  <si>
    <t xml:space="preserve">San Baltazar Chichicápam</t>
  </si>
  <si>
    <t xml:space="preserve">Petlalcingo</t>
  </si>
  <si>
    <t xml:space="preserve">Misantla</t>
  </si>
  <si>
    <t xml:space="preserve">Tzimol</t>
  </si>
  <si>
    <t xml:space="preserve">Villa Guerrero</t>
  </si>
  <si>
    <t xml:space="preserve">Villa de Allende</t>
  </si>
  <si>
    <t xml:space="preserve">San Baltazar Loxicha</t>
  </si>
  <si>
    <t xml:space="preserve">Piaxtla</t>
  </si>
  <si>
    <t xml:space="preserve">Mixtla de Altamirano</t>
  </si>
  <si>
    <t xml:space="preserve">Unión Juárez</t>
  </si>
  <si>
    <t xml:space="preserve">Villa del Carbón</t>
  </si>
  <si>
    <t xml:space="preserve">San Baltazar Yatzachi el Bajo</t>
  </si>
  <si>
    <t xml:space="preserve">Moloacán</t>
  </si>
  <si>
    <t xml:space="preserve">Villa Purificación</t>
  </si>
  <si>
    <t xml:space="preserve">San Bartolo Coyotepec</t>
  </si>
  <si>
    <t xml:space="preserve">Quecholac</t>
  </si>
  <si>
    <t xml:space="preserve">Nanchital de Lázaro Cárdenas del Río</t>
  </si>
  <si>
    <t xml:space="preserve">Villa Comaltitlán</t>
  </si>
  <si>
    <t xml:space="preserve">Yahualica de González Gallo</t>
  </si>
  <si>
    <t xml:space="preserve">Villa Victoria</t>
  </si>
  <si>
    <t xml:space="preserve">San Bartolo Soyaltepec</t>
  </si>
  <si>
    <t xml:space="preserve">Quimixtlán</t>
  </si>
  <si>
    <t xml:space="preserve">Naolinco</t>
  </si>
  <si>
    <t xml:space="preserve">Villa Corzo</t>
  </si>
  <si>
    <t xml:space="preserve">Zacoalco de Torres</t>
  </si>
  <si>
    <t xml:space="preserve">Xalatlaco</t>
  </si>
  <si>
    <t xml:space="preserve">San Bartolo Yautepec</t>
  </si>
  <si>
    <t xml:space="preserve">Rafael Lara Grajales</t>
  </si>
  <si>
    <t xml:space="preserve">Naranjal</t>
  </si>
  <si>
    <t xml:space="preserve">Villaflores</t>
  </si>
  <si>
    <t xml:space="preserve">Zapopan</t>
  </si>
  <si>
    <t xml:space="preserve">Xonacatlán</t>
  </si>
  <si>
    <t xml:space="preserve">San Bartolomé Ayautla</t>
  </si>
  <si>
    <t xml:space="preserve">San Andrés Cholula</t>
  </si>
  <si>
    <t xml:space="preserve">Naranjos Amatlán</t>
  </si>
  <si>
    <t xml:space="preserve">Yajalón</t>
  </si>
  <si>
    <t xml:space="preserve">Zapotiltic</t>
  </si>
  <si>
    <t xml:space="preserve">Zacazonapan</t>
  </si>
  <si>
    <t xml:space="preserve">San Bartolomé Loxicha</t>
  </si>
  <si>
    <t xml:space="preserve">San Antonio Cañada</t>
  </si>
  <si>
    <t xml:space="preserve">Nautla</t>
  </si>
  <si>
    <t xml:space="preserve">Zinacantán</t>
  </si>
  <si>
    <t xml:space="preserve">Zapotitlán de Vadillo</t>
  </si>
  <si>
    <t xml:space="preserve">San Bartolomé Quialana</t>
  </si>
  <si>
    <t xml:space="preserve">San Diego la Mesa Tochimiltzingo</t>
  </si>
  <si>
    <t xml:space="preserve">Zapotlán del Rey</t>
  </si>
  <si>
    <t xml:space="preserve">Zinacantepec</t>
  </si>
  <si>
    <t xml:space="preserve">San Bartolomé Yucuañe</t>
  </si>
  <si>
    <t xml:space="preserve">San Felipe Teotlalcingo</t>
  </si>
  <si>
    <t xml:space="preserve">Oluta</t>
  </si>
  <si>
    <t xml:space="preserve">Zapotlán el Grande</t>
  </si>
  <si>
    <t xml:space="preserve">Zumpahuacán</t>
  </si>
  <si>
    <t xml:space="preserve">San Bartolomé Zoogocho</t>
  </si>
  <si>
    <t xml:space="preserve">San Felipe Tepatlán</t>
  </si>
  <si>
    <t xml:space="preserve">Omealca</t>
  </si>
  <si>
    <t xml:space="preserve">Zapotlanejo</t>
  </si>
  <si>
    <t xml:space="preserve">Zumpango</t>
  </si>
  <si>
    <t xml:space="preserve">San Bernardo Mixtepec</t>
  </si>
  <si>
    <t xml:space="preserve">San Gabriel Chilac</t>
  </si>
  <si>
    <t xml:space="preserve">Orizaba</t>
  </si>
  <si>
    <t xml:space="preserve">San Blas Atempa</t>
  </si>
  <si>
    <t xml:space="preserve">San Gregorio Atzompa</t>
  </si>
  <si>
    <t xml:space="preserve">Otatitlán</t>
  </si>
  <si>
    <t xml:space="preserve">San Carlos Yautepec</t>
  </si>
  <si>
    <t xml:space="preserve">San Jerónimo Tecuanipan</t>
  </si>
  <si>
    <t xml:space="preserve">Oteapan</t>
  </si>
  <si>
    <t xml:space="preserve">San Cristóbal Amatlán</t>
  </si>
  <si>
    <t xml:space="preserve">San Jerónimo Xayacatlán</t>
  </si>
  <si>
    <t xml:space="preserve">Ozuluama de Mascareñas</t>
  </si>
  <si>
    <t xml:space="preserve">San Cristóbal Amoltepec</t>
  </si>
  <si>
    <t xml:space="preserve">San José Chiapa</t>
  </si>
  <si>
    <t xml:space="preserve">Pajapan</t>
  </si>
  <si>
    <t xml:space="preserve">San Cristóbal Lachirioag</t>
  </si>
  <si>
    <t xml:space="preserve">San José Miahuatlán</t>
  </si>
  <si>
    <t xml:space="preserve">San Cristóbal Suchixtlahuaca</t>
  </si>
  <si>
    <t xml:space="preserve">San Juan Atenco</t>
  </si>
  <si>
    <t xml:space="preserve">Papantla</t>
  </si>
  <si>
    <t xml:space="preserve">San Dionisio del Mar</t>
  </si>
  <si>
    <t xml:space="preserve">San Juan Atzompa</t>
  </si>
  <si>
    <t xml:space="preserve">Paso de Ovejas</t>
  </si>
  <si>
    <t xml:space="preserve">San Dionisio Ocotepec</t>
  </si>
  <si>
    <t xml:space="preserve">San Martín Texmelucan</t>
  </si>
  <si>
    <t xml:space="preserve">Paso del Macho</t>
  </si>
  <si>
    <t xml:space="preserve">San Dionisio Ocotlán</t>
  </si>
  <si>
    <t xml:space="preserve">San Martín Totoltepec</t>
  </si>
  <si>
    <t xml:space="preserve">Perote</t>
  </si>
  <si>
    <t xml:space="preserve">San Esteban Atatlahuca</t>
  </si>
  <si>
    <t xml:space="preserve">San Matías Tlalancaleca</t>
  </si>
  <si>
    <t xml:space="preserve">Platón Sánchez</t>
  </si>
  <si>
    <t xml:space="preserve">San Felipe Jalapa de Díaz</t>
  </si>
  <si>
    <t xml:space="preserve">San Miguel Ixitlán</t>
  </si>
  <si>
    <t xml:space="preserve">Playa Vicente</t>
  </si>
  <si>
    <t xml:space="preserve">San Felipe Tejalápam</t>
  </si>
  <si>
    <t xml:space="preserve">San Miguel Xoxtla</t>
  </si>
  <si>
    <t xml:space="preserve">Poza Rica de Hidalgo</t>
  </si>
  <si>
    <t xml:space="preserve">San Felipe Usila</t>
  </si>
  <si>
    <t xml:space="preserve">San Nicolás Buenos Aires</t>
  </si>
  <si>
    <t xml:space="preserve">Pueblo Viejo</t>
  </si>
  <si>
    <t xml:space="preserve">San Francisco Cahuacuá</t>
  </si>
  <si>
    <t xml:space="preserve">San Nicolás de los Ranchos</t>
  </si>
  <si>
    <t xml:space="preserve">Puente Nacional</t>
  </si>
  <si>
    <t xml:space="preserve">San Francisco Cajonos</t>
  </si>
  <si>
    <t xml:space="preserve">San Pablo Anicano</t>
  </si>
  <si>
    <t xml:space="preserve">Rafael Delgado</t>
  </si>
  <si>
    <t xml:space="preserve">San Francisco Chapulapa</t>
  </si>
  <si>
    <t xml:space="preserve">San Pedro Cholula</t>
  </si>
  <si>
    <t xml:space="preserve">Rafael Lucio</t>
  </si>
  <si>
    <t xml:space="preserve">San Francisco Chindúa</t>
  </si>
  <si>
    <t xml:space="preserve">San Pedro Yeloixtlahuaca</t>
  </si>
  <si>
    <t xml:space="preserve">Río Blanco</t>
  </si>
  <si>
    <t xml:space="preserve">San Francisco del Mar</t>
  </si>
  <si>
    <t xml:space="preserve">San Salvador el Seco</t>
  </si>
  <si>
    <t xml:space="preserve">Saltabarranca</t>
  </si>
  <si>
    <t xml:space="preserve">San Francisco Huehuetlán</t>
  </si>
  <si>
    <t xml:space="preserve">San Salvador el Verde</t>
  </si>
  <si>
    <t xml:space="preserve">San Andrés Tenejapan</t>
  </si>
  <si>
    <t xml:space="preserve">San Francisco Ixhuatán</t>
  </si>
  <si>
    <t xml:space="preserve">San Salvador Huixcolotla</t>
  </si>
  <si>
    <t xml:space="preserve">San Andrés Tuxtla</t>
  </si>
  <si>
    <t xml:space="preserve">San Francisco Jaltepetongo</t>
  </si>
  <si>
    <t xml:space="preserve">San Sebastián Tlacotepec</t>
  </si>
  <si>
    <t xml:space="preserve">San Juan Evangelista</t>
  </si>
  <si>
    <t xml:space="preserve">San Francisco Lachigoló</t>
  </si>
  <si>
    <t xml:space="preserve">Santa Catarina Tlaltempan</t>
  </si>
  <si>
    <t xml:space="preserve">San Rafael</t>
  </si>
  <si>
    <t xml:space="preserve">San Francisco Logueche</t>
  </si>
  <si>
    <t xml:space="preserve">Santa Inés Ahuatempan</t>
  </si>
  <si>
    <t xml:space="preserve">Santiago Sochiapan</t>
  </si>
  <si>
    <t xml:space="preserve">San Francisco Nuxaño</t>
  </si>
  <si>
    <t xml:space="preserve">Santa Isabel Cholula</t>
  </si>
  <si>
    <t xml:space="preserve">Santiago Tuxtla</t>
  </si>
  <si>
    <t xml:space="preserve">San Francisco Ozolotepec</t>
  </si>
  <si>
    <t xml:space="preserve">Santiago Miahuatlán</t>
  </si>
  <si>
    <t xml:space="preserve">Sayula de Alemán</t>
  </si>
  <si>
    <t xml:space="preserve">San Francisco Sola</t>
  </si>
  <si>
    <t xml:space="preserve">Santo Tomás Hueyotlipan</t>
  </si>
  <si>
    <t xml:space="preserve">Sochiapa</t>
  </si>
  <si>
    <t xml:space="preserve">San Francisco Telixtlahuaca</t>
  </si>
  <si>
    <t xml:space="preserve">Soltepec</t>
  </si>
  <si>
    <t xml:space="preserve">Soconusco</t>
  </si>
  <si>
    <t xml:space="preserve">San Francisco Teopan</t>
  </si>
  <si>
    <t xml:space="preserve">Tecali de Herrera</t>
  </si>
  <si>
    <t xml:space="preserve">Soledad Atzompa</t>
  </si>
  <si>
    <t xml:space="preserve">San Francisco Tlapancingo</t>
  </si>
  <si>
    <t xml:space="preserve">Tecamachalco</t>
  </si>
  <si>
    <t xml:space="preserve">Soledad de Doblado</t>
  </si>
  <si>
    <t xml:space="preserve">San Gabriel Mixtepec</t>
  </si>
  <si>
    <t xml:space="preserve">Tecomatlán</t>
  </si>
  <si>
    <t xml:space="preserve">Soteapan</t>
  </si>
  <si>
    <t xml:space="preserve">San Ildefonso Amatlán</t>
  </si>
  <si>
    <t xml:space="preserve">Tehuacán</t>
  </si>
  <si>
    <t xml:space="preserve">Tamalín</t>
  </si>
  <si>
    <t xml:space="preserve">San Ildefonso Sola</t>
  </si>
  <si>
    <t xml:space="preserve">Tehuitzingo</t>
  </si>
  <si>
    <t xml:space="preserve">Tamiahua</t>
  </si>
  <si>
    <t xml:space="preserve">San Ildefonso Villa Alta</t>
  </si>
  <si>
    <t xml:space="preserve">Tenampulco</t>
  </si>
  <si>
    <t xml:space="preserve">Tampico Alto</t>
  </si>
  <si>
    <t xml:space="preserve">San Jacinto Amilpas</t>
  </si>
  <si>
    <t xml:space="preserve">Teopantlán</t>
  </si>
  <si>
    <t xml:space="preserve">Tancoco</t>
  </si>
  <si>
    <t xml:space="preserve">San Jacinto Tlacotepec</t>
  </si>
  <si>
    <t xml:space="preserve">Teotlalco</t>
  </si>
  <si>
    <t xml:space="preserve">Tantima</t>
  </si>
  <si>
    <t xml:space="preserve">San Jerónimo Coatlán</t>
  </si>
  <si>
    <t xml:space="preserve">Tepanco de López</t>
  </si>
  <si>
    <t xml:space="preserve">Tantoyuca</t>
  </si>
  <si>
    <t xml:space="preserve">San Jerónimo Silacayoapilla</t>
  </si>
  <si>
    <t xml:space="preserve">Tepango de Rodríguez</t>
  </si>
  <si>
    <t xml:space="preserve">Tatahuicapan de Juárez</t>
  </si>
  <si>
    <t xml:space="preserve">San Jerónimo Sosola</t>
  </si>
  <si>
    <t xml:space="preserve">Tepatlaxco de Hidalgo</t>
  </si>
  <si>
    <t xml:space="preserve">Tatatila</t>
  </si>
  <si>
    <t xml:space="preserve">San Jerónimo Taviche</t>
  </si>
  <si>
    <t xml:space="preserve">Tepeaca</t>
  </si>
  <si>
    <t xml:space="preserve">Tecolutla</t>
  </si>
  <si>
    <t xml:space="preserve">San Jerónimo Tecóatl</t>
  </si>
  <si>
    <t xml:space="preserve">Tepemaxalco</t>
  </si>
  <si>
    <t xml:space="preserve">Tehuipango</t>
  </si>
  <si>
    <t xml:space="preserve">San Jerónimo Tlacochahuaya</t>
  </si>
  <si>
    <t xml:space="preserve">Tepeojuma</t>
  </si>
  <si>
    <t xml:space="preserve">Tempoal</t>
  </si>
  <si>
    <t xml:space="preserve">San Jorge Nuchita</t>
  </si>
  <si>
    <t xml:space="preserve">Tepetzintla</t>
  </si>
  <si>
    <t xml:space="preserve">Tenampa</t>
  </si>
  <si>
    <t xml:space="preserve">San José Ayuquila</t>
  </si>
  <si>
    <t xml:space="preserve">Tepexco</t>
  </si>
  <si>
    <t xml:space="preserve">Tenochtitlán</t>
  </si>
  <si>
    <t xml:space="preserve">San José Chiltepec</t>
  </si>
  <si>
    <t xml:space="preserve">Tepexi de Rodríguez</t>
  </si>
  <si>
    <t xml:space="preserve">Teocelo</t>
  </si>
  <si>
    <t xml:space="preserve">San José del Peñasco</t>
  </si>
  <si>
    <t xml:space="preserve">Tepeyahualco</t>
  </si>
  <si>
    <t xml:space="preserve">Tepatlaxco</t>
  </si>
  <si>
    <t xml:space="preserve">San José del Progreso</t>
  </si>
  <si>
    <t xml:space="preserve">Tepeyahualco de Cuauhtémoc</t>
  </si>
  <si>
    <t xml:space="preserve">Tepetlán</t>
  </si>
  <si>
    <t xml:space="preserve">San José Estancia Grande</t>
  </si>
  <si>
    <t xml:space="preserve">Tetela de Ocampo</t>
  </si>
  <si>
    <t xml:space="preserve">San José Independencia</t>
  </si>
  <si>
    <t xml:space="preserve">Teteles de Avila Castillo</t>
  </si>
  <si>
    <t xml:space="preserve">San José Lachiguiri</t>
  </si>
  <si>
    <t xml:space="preserve">Teziutlán</t>
  </si>
  <si>
    <t xml:space="preserve">Texcatepec</t>
  </si>
  <si>
    <t xml:space="preserve">San José Tenango</t>
  </si>
  <si>
    <t xml:space="preserve">Tianguismanalco</t>
  </si>
  <si>
    <t xml:space="preserve">Texhuacán</t>
  </si>
  <si>
    <t xml:space="preserve">San Juan Achiutla</t>
  </si>
  <si>
    <t xml:space="preserve">Tilapa</t>
  </si>
  <si>
    <t xml:space="preserve">Texistepec</t>
  </si>
  <si>
    <t xml:space="preserve">San Juan Atepec</t>
  </si>
  <si>
    <t xml:space="preserve">Tlachichuca</t>
  </si>
  <si>
    <t xml:space="preserve">Tezonapa</t>
  </si>
  <si>
    <t xml:space="preserve">San Juan Bautista Atatlahuca</t>
  </si>
  <si>
    <t xml:space="preserve">Tlacotepec de Benito Juárez</t>
  </si>
  <si>
    <t xml:space="preserve">San Juan Bautista Coixtlahuaca</t>
  </si>
  <si>
    <t xml:space="preserve">Tlacuilotepec</t>
  </si>
  <si>
    <t xml:space="preserve">Tihuatlán</t>
  </si>
  <si>
    <t xml:space="preserve">San Juan Bautista Cuicatlán</t>
  </si>
  <si>
    <t xml:space="preserve">Tlahuapan</t>
  </si>
  <si>
    <t xml:space="preserve">Tlachichilco</t>
  </si>
  <si>
    <t xml:space="preserve">San Juan Bautista Guelache</t>
  </si>
  <si>
    <t xml:space="preserve">Tlaltenango</t>
  </si>
  <si>
    <t xml:space="preserve">Tlacojalpan</t>
  </si>
  <si>
    <t xml:space="preserve">San Juan Bautista Jayacatlán</t>
  </si>
  <si>
    <t xml:space="preserve">Tlanepantla</t>
  </si>
  <si>
    <t xml:space="preserve">Tlacolulan</t>
  </si>
  <si>
    <t xml:space="preserve">San Juan Bautista Lo de Soto</t>
  </si>
  <si>
    <t xml:space="preserve">Tlaola</t>
  </si>
  <si>
    <t xml:space="preserve">Tlacotalpan</t>
  </si>
  <si>
    <t xml:space="preserve">San Juan Bautista Suchitepec</t>
  </si>
  <si>
    <t xml:space="preserve">Tlapacoya</t>
  </si>
  <si>
    <t xml:space="preserve">Tlacotepec de Mejía</t>
  </si>
  <si>
    <t xml:space="preserve">San Juan Bautista Tlachichilco</t>
  </si>
  <si>
    <t xml:space="preserve">Tlapanalá</t>
  </si>
  <si>
    <t xml:space="preserve">Tlalixcoyan</t>
  </si>
  <si>
    <t xml:space="preserve">San Juan Bautista Tlacoatzintepec</t>
  </si>
  <si>
    <t xml:space="preserve">Tlatlauquitepec</t>
  </si>
  <si>
    <t xml:space="preserve">Tlalnelhuayocan</t>
  </si>
  <si>
    <t xml:space="preserve">San Juan Bautista Tuxtepec</t>
  </si>
  <si>
    <t xml:space="preserve">Tlaltetela</t>
  </si>
  <si>
    <t xml:space="preserve">San Juan Bautista Valle Nacional</t>
  </si>
  <si>
    <t xml:space="preserve">Tochimilco</t>
  </si>
  <si>
    <t xml:space="preserve">Tlapacoyan</t>
  </si>
  <si>
    <t xml:space="preserve">San Juan Cacahuatepec</t>
  </si>
  <si>
    <t xml:space="preserve">Tochtepec</t>
  </si>
  <si>
    <t xml:space="preserve">Tlaquilpa</t>
  </si>
  <si>
    <t xml:space="preserve">San Juan Chicomezúchil</t>
  </si>
  <si>
    <t xml:space="preserve">Totoltepec de Guerrero</t>
  </si>
  <si>
    <t xml:space="preserve">Tlilapan</t>
  </si>
  <si>
    <t xml:space="preserve">San Juan Chilateca</t>
  </si>
  <si>
    <t xml:space="preserve">Tulcingo</t>
  </si>
  <si>
    <t xml:space="preserve">San Juan Cieneguilla</t>
  </si>
  <si>
    <t xml:space="preserve">Tuzamapan de Galeana</t>
  </si>
  <si>
    <t xml:space="preserve">Tonayán</t>
  </si>
  <si>
    <t xml:space="preserve">San Juan Coatzóspam</t>
  </si>
  <si>
    <t xml:space="preserve">Tzicatlacoyan</t>
  </si>
  <si>
    <t xml:space="preserve">Totutla</t>
  </si>
  <si>
    <t xml:space="preserve">San Juan Colorado</t>
  </si>
  <si>
    <t xml:space="preserve">Tres Valles</t>
  </si>
  <si>
    <t xml:space="preserve">San Juan Comaltepec</t>
  </si>
  <si>
    <t xml:space="preserve">San Juan Cotzocón</t>
  </si>
  <si>
    <t xml:space="preserve">Xayacatlán de Bravo</t>
  </si>
  <si>
    <t xml:space="preserve">Tuxtilla</t>
  </si>
  <si>
    <t xml:space="preserve">San Juan de los Cués</t>
  </si>
  <si>
    <t xml:space="preserve">Xicotepec</t>
  </si>
  <si>
    <t xml:space="preserve">Ursulo Galván</t>
  </si>
  <si>
    <t xml:space="preserve">San Juan del Estado</t>
  </si>
  <si>
    <t xml:space="preserve">Xicotlán</t>
  </si>
  <si>
    <t xml:space="preserve">Uxpanapa</t>
  </si>
  <si>
    <t xml:space="preserve">Xiutetelco</t>
  </si>
  <si>
    <t xml:space="preserve">Vega de Alatorre</t>
  </si>
  <si>
    <t xml:space="preserve">San Juan Diuxi</t>
  </si>
  <si>
    <t xml:space="preserve">Xochiapulco</t>
  </si>
  <si>
    <t xml:space="preserve">Veracruz</t>
  </si>
  <si>
    <t xml:space="preserve">San Juan Evangelista Analco</t>
  </si>
  <si>
    <t xml:space="preserve">Xochiltepec</t>
  </si>
  <si>
    <t xml:space="preserve">Villa Aldama</t>
  </si>
  <si>
    <t xml:space="preserve">San Juan Guelavía</t>
  </si>
  <si>
    <t xml:space="preserve">Xochitlán de Vicente Suárez</t>
  </si>
  <si>
    <t xml:space="preserve">Xalapa</t>
  </si>
  <si>
    <t xml:space="preserve">San Juan Guichicovi</t>
  </si>
  <si>
    <t xml:space="preserve">Xochitlán Todos Santos</t>
  </si>
  <si>
    <t xml:space="preserve">Xico</t>
  </si>
  <si>
    <t xml:space="preserve">San Juan Ihualtepec</t>
  </si>
  <si>
    <t xml:space="preserve">Yaonáhuac</t>
  </si>
  <si>
    <t xml:space="preserve">Xoxocotla</t>
  </si>
  <si>
    <t xml:space="preserve">San Juan Juquila Mixes</t>
  </si>
  <si>
    <t xml:space="preserve">Yehualtepec</t>
  </si>
  <si>
    <t xml:space="preserve">Yanga</t>
  </si>
  <si>
    <t xml:space="preserve">San Juan Juquila Vijanos</t>
  </si>
  <si>
    <t xml:space="preserve">Zacapala</t>
  </si>
  <si>
    <t xml:space="preserve">Yecuatla</t>
  </si>
  <si>
    <t xml:space="preserve">San Juan Lachao</t>
  </si>
  <si>
    <t xml:space="preserve">Zacapoaxtla</t>
  </si>
  <si>
    <t xml:space="preserve">San Juan Lachigalla</t>
  </si>
  <si>
    <t xml:space="preserve">Zacatlán</t>
  </si>
  <si>
    <t xml:space="preserve">San Juan Lajarcia</t>
  </si>
  <si>
    <t xml:space="preserve">Zapotitlán</t>
  </si>
  <si>
    <t xml:space="preserve">Zentla</t>
  </si>
  <si>
    <t xml:space="preserve">San Juan Lalana</t>
  </si>
  <si>
    <t xml:space="preserve">Zapotitlán de Méndez</t>
  </si>
  <si>
    <t xml:space="preserve">Zongolica</t>
  </si>
  <si>
    <t xml:space="preserve">San Juan Mazatlán</t>
  </si>
  <si>
    <t xml:space="preserve">Zontecomatlán de López y Fuentes</t>
  </si>
  <si>
    <t xml:space="preserve">San Juan Mixtepec -Dto. 08 -</t>
  </si>
  <si>
    <t xml:space="preserve">Zautla</t>
  </si>
  <si>
    <t xml:space="preserve">Zozocolco de Hidalgo</t>
  </si>
  <si>
    <t xml:space="preserve">San Juan Mixtepec -Dto. 26 -</t>
  </si>
  <si>
    <t xml:space="preserve">Zihuateutla</t>
  </si>
  <si>
    <t xml:space="preserve">San Juan Ñumí</t>
  </si>
  <si>
    <t xml:space="preserve">Zinacatepec</t>
  </si>
  <si>
    <t xml:space="preserve">San Juan Ozolotepec</t>
  </si>
  <si>
    <t xml:space="preserve">Zongozotla</t>
  </si>
  <si>
    <t xml:space="preserve">San Juan Petlapa</t>
  </si>
  <si>
    <t xml:space="preserve">Zoquiapan</t>
  </si>
  <si>
    <t xml:space="preserve">San Juan Quiahije</t>
  </si>
  <si>
    <t xml:space="preserve">Zoquitlán</t>
  </si>
  <si>
    <t xml:space="preserve">San Juan Quiotepec</t>
  </si>
  <si>
    <t xml:space="preserve">San Juan Sayultepec</t>
  </si>
  <si>
    <t xml:space="preserve">San Juan Tabaá</t>
  </si>
  <si>
    <t xml:space="preserve">San Juan Tamazola</t>
  </si>
  <si>
    <t xml:space="preserve">San Juan Teita</t>
  </si>
  <si>
    <t xml:space="preserve">San Juan Teitipac</t>
  </si>
  <si>
    <t xml:space="preserve">San Juan Tepeuxila</t>
  </si>
  <si>
    <t xml:space="preserve">San Juan Teposcolula</t>
  </si>
  <si>
    <t xml:space="preserve">San Juan Yaeé</t>
  </si>
  <si>
    <t xml:space="preserve">San Juan Yatzona</t>
  </si>
  <si>
    <t xml:space="preserve">San Juan Yucuita</t>
  </si>
  <si>
    <t xml:space="preserve">San Lorenzo</t>
  </si>
  <si>
    <t xml:space="preserve">San Lorenzo Albarradas</t>
  </si>
  <si>
    <t xml:space="preserve">San Lorenzo Cacaotepec</t>
  </si>
  <si>
    <t xml:space="preserve">San Lorenzo Cuaunecuiltitla</t>
  </si>
  <si>
    <t xml:space="preserve">San Lorenzo Texmelúcan</t>
  </si>
  <si>
    <t xml:space="preserve">San Lorenzo Victoria</t>
  </si>
  <si>
    <t xml:space="preserve">San Lucas Camotlán</t>
  </si>
  <si>
    <t xml:space="preserve">San Lucas Ojitlán</t>
  </si>
  <si>
    <t xml:space="preserve">San Lucas Quiaviní</t>
  </si>
  <si>
    <t xml:space="preserve">San Lucas Zoquiápam</t>
  </si>
  <si>
    <t xml:space="preserve">San Luis Amatlán</t>
  </si>
  <si>
    <t xml:space="preserve">San Marcial Ozolotepec</t>
  </si>
  <si>
    <t xml:space="preserve">San Marcos Arteaga</t>
  </si>
  <si>
    <t xml:space="preserve">San Martín de los Cansecos</t>
  </si>
  <si>
    <t xml:space="preserve">San Martín Huamelúlpam</t>
  </si>
  <si>
    <t xml:space="preserve">San Martín Itunyoso</t>
  </si>
  <si>
    <t xml:space="preserve">San Martín Lachilá</t>
  </si>
  <si>
    <t xml:space="preserve">San Martín Peras</t>
  </si>
  <si>
    <t xml:space="preserve">San Martín Tilcajete</t>
  </si>
  <si>
    <t xml:space="preserve">San Martín Toxpalan</t>
  </si>
  <si>
    <t xml:space="preserve">San Martín Zacatepec</t>
  </si>
  <si>
    <t xml:space="preserve">San Mateo Cajonos</t>
  </si>
  <si>
    <t xml:space="preserve">San Mateo del Mar</t>
  </si>
  <si>
    <t xml:space="preserve">San Mateo Etlatongo</t>
  </si>
  <si>
    <t xml:space="preserve">San Mateo Nejápam</t>
  </si>
  <si>
    <t xml:space="preserve">San Mateo Peñasco</t>
  </si>
  <si>
    <t xml:space="preserve">San Mateo Piñas</t>
  </si>
  <si>
    <t xml:space="preserve">San Mateo Río Hondo</t>
  </si>
  <si>
    <t xml:space="preserve">San Mateo Sindihui</t>
  </si>
  <si>
    <t xml:space="preserve">San Mateo Tlapiltepec</t>
  </si>
  <si>
    <t xml:space="preserve">San Mateo Yoloxochitlán</t>
  </si>
  <si>
    <t xml:space="preserve">San Mateo Yucutindó</t>
  </si>
  <si>
    <t xml:space="preserve">San Melchor Betaza</t>
  </si>
  <si>
    <t xml:space="preserve">San Miguel Achiutla</t>
  </si>
  <si>
    <t xml:space="preserve">San Miguel Ahuehuetitlán</t>
  </si>
  <si>
    <t xml:space="preserve">San Miguel Aloápam</t>
  </si>
  <si>
    <t xml:space="preserve">San Miguel Amatitlán</t>
  </si>
  <si>
    <t xml:space="preserve">San Miguel Amatlán</t>
  </si>
  <si>
    <t xml:space="preserve">San Miguel Chicahua</t>
  </si>
  <si>
    <t xml:space="preserve">San Miguel Chimalapa</t>
  </si>
  <si>
    <t xml:space="preserve">San Miguel Coatlán</t>
  </si>
  <si>
    <t xml:space="preserve">San Miguel del Puerto</t>
  </si>
  <si>
    <t xml:space="preserve">San Miguel del Río</t>
  </si>
  <si>
    <t xml:space="preserve">San Miguel Ejutla</t>
  </si>
  <si>
    <t xml:space="preserve">San Miguel el Grande</t>
  </si>
  <si>
    <t xml:space="preserve">San Miguel Huautla</t>
  </si>
  <si>
    <t xml:space="preserve">San Miguel Mixtepec</t>
  </si>
  <si>
    <t xml:space="preserve">San Miguel Panixtlahuaca</t>
  </si>
  <si>
    <t xml:space="preserve">San Miguel Peras</t>
  </si>
  <si>
    <t xml:space="preserve">San Miguel Piedras</t>
  </si>
  <si>
    <t xml:space="preserve">San Miguel Quetzaltepec</t>
  </si>
  <si>
    <t xml:space="preserve">San Miguel Santa Flor</t>
  </si>
  <si>
    <t xml:space="preserve">San Miguel Soyaltepec</t>
  </si>
  <si>
    <t xml:space="preserve">San Miguel Suchixtepec</t>
  </si>
  <si>
    <t xml:space="preserve">San Miguel Tecomatlán</t>
  </si>
  <si>
    <t xml:space="preserve">San Miguel Tenango</t>
  </si>
  <si>
    <t xml:space="preserve">San Miguel Tequixtepec</t>
  </si>
  <si>
    <t xml:space="preserve">San Miguel Tilquiápam</t>
  </si>
  <si>
    <t xml:space="preserve">San Miguel Tlacamama</t>
  </si>
  <si>
    <t xml:space="preserve">San Miguel Tlacotepec</t>
  </si>
  <si>
    <t xml:space="preserve">San Miguel Tulancingo</t>
  </si>
  <si>
    <t xml:space="preserve">San Miguel Yotao</t>
  </si>
  <si>
    <t xml:space="preserve">San Nicolás Hidalgo</t>
  </si>
  <si>
    <t xml:space="preserve">San Pablo Coatlán</t>
  </si>
  <si>
    <t xml:space="preserve">San Pablo Cuatro Venados</t>
  </si>
  <si>
    <t xml:space="preserve">San Pablo Etla</t>
  </si>
  <si>
    <t xml:space="preserve">San Pablo Huitzo</t>
  </si>
  <si>
    <t xml:space="preserve">San Pablo Huixtepec</t>
  </si>
  <si>
    <t xml:space="preserve">San Pablo Macuiltianguis</t>
  </si>
  <si>
    <t xml:space="preserve">San Pablo Tijaltepec</t>
  </si>
  <si>
    <t xml:space="preserve">San Pablo Villa de Mitla</t>
  </si>
  <si>
    <t xml:space="preserve">San Pablo Yaganiza</t>
  </si>
  <si>
    <t xml:space="preserve">San Pedro Amuzgos</t>
  </si>
  <si>
    <t xml:space="preserve">San Pedro Apóstol</t>
  </si>
  <si>
    <t xml:space="preserve">San Pedro Atoyac</t>
  </si>
  <si>
    <t xml:space="preserve">San Pedro Cajonos</t>
  </si>
  <si>
    <t xml:space="preserve">San Pedro Comitancillo</t>
  </si>
  <si>
    <t xml:space="preserve">San Pedro Coxcaltepec Cántaros</t>
  </si>
  <si>
    <t xml:space="preserve">San Pedro el Alto</t>
  </si>
  <si>
    <t xml:space="preserve">San Pedro Huamelula</t>
  </si>
  <si>
    <t xml:space="preserve">San Pedro Huilotepec</t>
  </si>
  <si>
    <t xml:space="preserve">San Pedro Ixcatlán</t>
  </si>
  <si>
    <t xml:space="preserve">San Pedro Ixtlahuaca</t>
  </si>
  <si>
    <t xml:space="preserve">San Pedro Jaltepetongo</t>
  </si>
  <si>
    <t xml:space="preserve">San Pedro Jicayán</t>
  </si>
  <si>
    <t xml:space="preserve">San Pedro Jocotipac</t>
  </si>
  <si>
    <t xml:space="preserve">San Pedro Juchatengo</t>
  </si>
  <si>
    <t xml:space="preserve">San Pedro Mártir</t>
  </si>
  <si>
    <t xml:space="preserve">San Pedro Mártir Quiechapa</t>
  </si>
  <si>
    <t xml:space="preserve">San Pedro Mártir Yucuxaco</t>
  </si>
  <si>
    <t xml:space="preserve">San Pedro Mixtepec -Dto. 22 -</t>
  </si>
  <si>
    <t xml:space="preserve">San Pedro Mixtepec -Dto. 26 -</t>
  </si>
  <si>
    <t xml:space="preserve">San Pedro Molinos</t>
  </si>
  <si>
    <t xml:space="preserve">San Pedro Nopala</t>
  </si>
  <si>
    <t xml:space="preserve">San Pedro Ocopetatillo</t>
  </si>
  <si>
    <t xml:space="preserve">San Pedro Ocotepec</t>
  </si>
  <si>
    <t xml:space="preserve">San Pedro Pochutla</t>
  </si>
  <si>
    <t xml:space="preserve">San Pedro Quiatoni</t>
  </si>
  <si>
    <t xml:space="preserve">San Pedro Sochiápam</t>
  </si>
  <si>
    <t xml:space="preserve">San Pedro Tapanatepec</t>
  </si>
  <si>
    <t xml:space="preserve">San Pedro Taviche</t>
  </si>
  <si>
    <t xml:space="preserve">San Pedro Teozacoalco</t>
  </si>
  <si>
    <t xml:space="preserve">San Pedro Teutila</t>
  </si>
  <si>
    <t xml:space="preserve">San Pedro Tidaá</t>
  </si>
  <si>
    <t xml:space="preserve">San Pedro Topiltepec</t>
  </si>
  <si>
    <t xml:space="preserve">San Pedro Totolápam</t>
  </si>
  <si>
    <t xml:space="preserve">San Pedro y San Pablo Ayutla</t>
  </si>
  <si>
    <t xml:space="preserve">San Pedro y San Pablo Teposcolula</t>
  </si>
  <si>
    <t xml:space="preserve">San Pedro y San Pablo Tequixtepec</t>
  </si>
  <si>
    <t xml:space="preserve">San Pedro Yaneri</t>
  </si>
  <si>
    <t xml:space="preserve">San Pedro Yólox</t>
  </si>
  <si>
    <t xml:space="preserve">San Pedro Yucunama</t>
  </si>
  <si>
    <t xml:space="preserve">San Raymundo Jalpan</t>
  </si>
  <si>
    <t xml:space="preserve">San Sebastián Abasolo</t>
  </si>
  <si>
    <t xml:space="preserve">San Sebastián Coatlán</t>
  </si>
  <si>
    <t xml:space="preserve">San Sebastián Ixcapa</t>
  </si>
  <si>
    <t xml:space="preserve">San Sebastián Nicananduta</t>
  </si>
  <si>
    <t xml:space="preserve">San Sebastián Río Hondo</t>
  </si>
  <si>
    <t xml:space="preserve">San Sebastián Tecomaxtlahuaca</t>
  </si>
  <si>
    <t xml:space="preserve">San Sebastián Teitipac</t>
  </si>
  <si>
    <t xml:space="preserve">San Sebastián Tutla</t>
  </si>
  <si>
    <t xml:space="preserve">San Simón Almolongas</t>
  </si>
  <si>
    <t xml:space="preserve">San Simón Zahuatlán</t>
  </si>
  <si>
    <t xml:space="preserve">San Vicente Coatlán</t>
  </si>
  <si>
    <t xml:space="preserve">San Vicente Lachixío</t>
  </si>
  <si>
    <t xml:space="preserve">San Vicente Nuñú</t>
  </si>
  <si>
    <t xml:space="preserve">Santa Ana Ateixtlahuaca</t>
  </si>
  <si>
    <t xml:space="preserve">Santa Ana Cuauhtémoc</t>
  </si>
  <si>
    <t xml:space="preserve">Santa Ana del Valle</t>
  </si>
  <si>
    <t xml:space="preserve">Santa Ana Tavela</t>
  </si>
  <si>
    <t xml:space="preserve">Santa Ana Tlapacoyan</t>
  </si>
  <si>
    <t xml:space="preserve">Santa Ana Yareni</t>
  </si>
  <si>
    <t xml:space="preserve">Santa Ana Zegache</t>
  </si>
  <si>
    <t xml:space="preserve">Santa Catalina Quierí</t>
  </si>
  <si>
    <t xml:space="preserve">Santa Catarina Cuixtla</t>
  </si>
  <si>
    <t xml:space="preserve">Santa Catarina Ixtepeji</t>
  </si>
  <si>
    <t xml:space="preserve">Santa Catarina Juquila</t>
  </si>
  <si>
    <t xml:space="preserve">Santa Catarina Lachatao</t>
  </si>
  <si>
    <t xml:space="preserve">Santa Catarina Loxicha</t>
  </si>
  <si>
    <t xml:space="preserve">Santa Catarina Mechoacán</t>
  </si>
  <si>
    <t xml:space="preserve">Santa Catarina Minas</t>
  </si>
  <si>
    <t xml:space="preserve">Santa Catarina Quiané</t>
  </si>
  <si>
    <t xml:space="preserve">Santa Catarina Quioquitani</t>
  </si>
  <si>
    <t xml:space="preserve">Santa Catarina Tayata</t>
  </si>
  <si>
    <t xml:space="preserve">Santa Catarina Ticuá</t>
  </si>
  <si>
    <t xml:space="preserve">Santa Catarina Yosonotú</t>
  </si>
  <si>
    <t xml:space="preserve">Santa Catarina Zapoquila</t>
  </si>
  <si>
    <t xml:space="preserve">Santa Cruz Acatepec</t>
  </si>
  <si>
    <t xml:space="preserve">Santa Cruz Amilpas</t>
  </si>
  <si>
    <t xml:space="preserve">Santa Cruz de Bravo</t>
  </si>
  <si>
    <t xml:space="preserve">Santa Cruz Itundujia</t>
  </si>
  <si>
    <t xml:space="preserve">Santa Cruz Mixtepec</t>
  </si>
  <si>
    <t xml:space="preserve">Santa Cruz Nundaco</t>
  </si>
  <si>
    <t xml:space="preserve">Santa Cruz Papalutla</t>
  </si>
  <si>
    <t xml:space="preserve">Santa Cruz Tacache de Mina</t>
  </si>
  <si>
    <t xml:space="preserve">Santa Cruz Tacahua</t>
  </si>
  <si>
    <t xml:space="preserve">Santa Cruz Tayata</t>
  </si>
  <si>
    <t xml:space="preserve">Santa Cruz Xitla</t>
  </si>
  <si>
    <t xml:space="preserve">Santa Cruz Xoxocotlán</t>
  </si>
  <si>
    <t xml:space="preserve">Santa Cruz Zenzontepec</t>
  </si>
  <si>
    <t xml:space="preserve">Santa Gertrudis</t>
  </si>
  <si>
    <t xml:space="preserve">Santa Inés de Zaragoza</t>
  </si>
  <si>
    <t xml:space="preserve">Santa Inés del Monte</t>
  </si>
  <si>
    <t xml:space="preserve">Santa Inés Yatzeche</t>
  </si>
  <si>
    <t xml:space="preserve">Santa Lucía del Camino</t>
  </si>
  <si>
    <t xml:space="preserve">Santa Lucía Miahuatlán</t>
  </si>
  <si>
    <t xml:space="preserve">Santa Lucía Monteverde</t>
  </si>
  <si>
    <t xml:space="preserve">Santa Lucía Ocotlán</t>
  </si>
  <si>
    <t xml:space="preserve">Santa Magdalena Jicotlán</t>
  </si>
  <si>
    <t xml:space="preserve">Santa María Alotepec</t>
  </si>
  <si>
    <t xml:space="preserve">Santa María Apazco</t>
  </si>
  <si>
    <t xml:space="preserve">Santa María Atzompa</t>
  </si>
  <si>
    <t xml:space="preserve">Santa María Camotlán</t>
  </si>
  <si>
    <t xml:space="preserve">Santa María Chachoápam</t>
  </si>
  <si>
    <t xml:space="preserve">Santa María Chilchotla</t>
  </si>
  <si>
    <t xml:space="preserve">Santa María Chimalapa</t>
  </si>
  <si>
    <t xml:space="preserve">Santa María Colotepec</t>
  </si>
  <si>
    <t xml:space="preserve">Santa María Cortijo</t>
  </si>
  <si>
    <t xml:space="preserve">Santa María Coyotepec</t>
  </si>
  <si>
    <t xml:space="preserve">Santa María del Rosario</t>
  </si>
  <si>
    <t xml:space="preserve">Santa María del Tule</t>
  </si>
  <si>
    <t xml:space="preserve">Santa María Ecatepec</t>
  </si>
  <si>
    <t xml:space="preserve">Santa María Guelacé</t>
  </si>
  <si>
    <t xml:space="preserve">Santa María Guienagati</t>
  </si>
  <si>
    <t xml:space="preserve">Santa María Huatulco</t>
  </si>
  <si>
    <t xml:space="preserve">Santa María Huazolotitlán</t>
  </si>
  <si>
    <t xml:space="preserve">Santa María Ipalapa</t>
  </si>
  <si>
    <t xml:space="preserve">Santa María Ixcatlán</t>
  </si>
  <si>
    <t xml:space="preserve">Santa María Jacatepec</t>
  </si>
  <si>
    <t xml:space="preserve">Santa María Jalapa del Marqués</t>
  </si>
  <si>
    <t xml:space="preserve">Santa María Jaltianguis</t>
  </si>
  <si>
    <t xml:space="preserve">Santa María la Asunción</t>
  </si>
  <si>
    <t xml:space="preserve">Santa María Lachixío</t>
  </si>
  <si>
    <t xml:space="preserve">Santa María Mixtequilla</t>
  </si>
  <si>
    <t xml:space="preserve">Santa María Nativitas</t>
  </si>
  <si>
    <t xml:space="preserve">Santa María Nduayaco</t>
  </si>
  <si>
    <t xml:space="preserve">Santa María Ozolotepec</t>
  </si>
  <si>
    <t xml:space="preserve">Santa María Pápalo</t>
  </si>
  <si>
    <t xml:space="preserve">Santa María Peñoles</t>
  </si>
  <si>
    <t xml:space="preserve">Santa María Petapa</t>
  </si>
  <si>
    <t xml:space="preserve">Santa María Quiegolani</t>
  </si>
  <si>
    <t xml:space="preserve">Santa María Sola</t>
  </si>
  <si>
    <t xml:space="preserve">Santa María Tataltepec</t>
  </si>
  <si>
    <t xml:space="preserve">Santa María Tecomavaca</t>
  </si>
  <si>
    <t xml:space="preserve">Santa María Temaxcalapa</t>
  </si>
  <si>
    <t xml:space="preserve">Santa María Temaxcaltepec</t>
  </si>
  <si>
    <t xml:space="preserve">Santa María Teopoxco</t>
  </si>
  <si>
    <t xml:space="preserve">Santa María Tepantlali</t>
  </si>
  <si>
    <t xml:space="preserve">Santa María Texcatitlán</t>
  </si>
  <si>
    <t xml:space="preserve">Santa María Tlahuitoltepec</t>
  </si>
  <si>
    <t xml:space="preserve">Santa María Tlalixtac</t>
  </si>
  <si>
    <t xml:space="preserve">Santa María Tonameca</t>
  </si>
  <si>
    <t xml:space="preserve">Santa María Totolapilla</t>
  </si>
  <si>
    <t xml:space="preserve">Santa María Xadani</t>
  </si>
  <si>
    <t xml:space="preserve">Santa María Yalina</t>
  </si>
  <si>
    <t xml:space="preserve">Santa María Yavesía</t>
  </si>
  <si>
    <t xml:space="preserve">Santa María Yolotepec</t>
  </si>
  <si>
    <t xml:space="preserve">Santa María Yosoyúa</t>
  </si>
  <si>
    <t xml:space="preserve">Santa María Yucuhiti</t>
  </si>
  <si>
    <t xml:space="preserve">Santa María Zacatepec</t>
  </si>
  <si>
    <t xml:space="preserve">Santa María Zaniza</t>
  </si>
  <si>
    <t xml:space="preserve">Santa María Zoquitlán</t>
  </si>
  <si>
    <t xml:space="preserve">Santiago Amoltepec</t>
  </si>
  <si>
    <t xml:space="preserve">Santiago Apoala</t>
  </si>
  <si>
    <t xml:space="preserve">Santiago Apóstol</t>
  </si>
  <si>
    <t xml:space="preserve">Santiago Astata</t>
  </si>
  <si>
    <t xml:space="preserve">Santiago Atitlán</t>
  </si>
  <si>
    <t xml:space="preserve">Santiago Ayuquililla</t>
  </si>
  <si>
    <t xml:space="preserve">Santiago Cacaloxtepec</t>
  </si>
  <si>
    <t xml:space="preserve">Santiago Camotlán</t>
  </si>
  <si>
    <t xml:space="preserve">Santiago Chazumba</t>
  </si>
  <si>
    <t xml:space="preserve">Santiago Choápam</t>
  </si>
  <si>
    <t xml:space="preserve">Santiago Comaltepec</t>
  </si>
  <si>
    <t xml:space="preserve">Santiago del Río</t>
  </si>
  <si>
    <t xml:space="preserve">Santiago Huajolotitlán</t>
  </si>
  <si>
    <t xml:space="preserve">Santiago Huauclilla</t>
  </si>
  <si>
    <t xml:space="preserve">Santiago Ihuitlán Plumas</t>
  </si>
  <si>
    <t xml:space="preserve">Santiago Ixcuintepec</t>
  </si>
  <si>
    <t xml:space="preserve">Santiago Ixtayutla</t>
  </si>
  <si>
    <t xml:space="preserve">Santiago Jamiltepec</t>
  </si>
  <si>
    <t xml:space="preserve">Santiago Jocotepec</t>
  </si>
  <si>
    <t xml:space="preserve">Santiago Juxtlahuaca</t>
  </si>
  <si>
    <t xml:space="preserve">Santiago Lachiguiri</t>
  </si>
  <si>
    <t xml:space="preserve">Santiago Lalopa</t>
  </si>
  <si>
    <t xml:space="preserve">Santiago Laollaga</t>
  </si>
  <si>
    <t xml:space="preserve">Santiago Laxopa</t>
  </si>
  <si>
    <t xml:space="preserve">Santiago Llano Grande</t>
  </si>
  <si>
    <t xml:space="preserve">Santiago Matatlán</t>
  </si>
  <si>
    <t xml:space="preserve">Santiago Miltepec</t>
  </si>
  <si>
    <t xml:space="preserve">Santiago Minas</t>
  </si>
  <si>
    <t xml:space="preserve">Santiago Nacaltepec</t>
  </si>
  <si>
    <t xml:space="preserve">Santiago Nejapilla</t>
  </si>
  <si>
    <t xml:space="preserve">Santiago Niltepec</t>
  </si>
  <si>
    <t xml:space="preserve">Santiago Nundiche</t>
  </si>
  <si>
    <t xml:space="preserve">Santiago Nuyoó</t>
  </si>
  <si>
    <t xml:space="preserve">Santiago Pinotepa Nacional</t>
  </si>
  <si>
    <t xml:space="preserve">Santiago Suchilquitongo</t>
  </si>
  <si>
    <t xml:space="preserve">Santiago Tamazola</t>
  </si>
  <si>
    <t xml:space="preserve">Santiago Tapextla</t>
  </si>
  <si>
    <t xml:space="preserve">Santiago Tenango</t>
  </si>
  <si>
    <t xml:space="preserve">Santiago Tepetlapa</t>
  </si>
  <si>
    <t xml:space="preserve">Santiago Tetepec</t>
  </si>
  <si>
    <t xml:space="preserve">Santiago Texcalcingo</t>
  </si>
  <si>
    <t xml:space="preserve">Santiago Textitlán</t>
  </si>
  <si>
    <t xml:space="preserve">Santiago Tilantongo</t>
  </si>
  <si>
    <t xml:space="preserve">Santiago Tillo</t>
  </si>
  <si>
    <t xml:space="preserve">Santiago Tlazoyaltepec</t>
  </si>
  <si>
    <t xml:space="preserve">Santiago Xanica</t>
  </si>
  <si>
    <t xml:space="preserve">Santiago Xiacuí</t>
  </si>
  <si>
    <t xml:space="preserve">Santiago Yaitepec</t>
  </si>
  <si>
    <t xml:space="preserve">Santiago Yaveo</t>
  </si>
  <si>
    <t xml:space="preserve">Santiago Yolomécatl</t>
  </si>
  <si>
    <t xml:space="preserve">Santiago Yosondúa</t>
  </si>
  <si>
    <t xml:space="preserve">Santiago Yucuyachi</t>
  </si>
  <si>
    <t xml:space="preserve">Santiago Zacatepec</t>
  </si>
  <si>
    <t xml:space="preserve">Santiago Zoochila</t>
  </si>
  <si>
    <t xml:space="preserve">Santo Domingo Albarradas</t>
  </si>
  <si>
    <t xml:space="preserve">Santo Domingo Armenta</t>
  </si>
  <si>
    <t xml:space="preserve">Santo Domingo Chihuitán</t>
  </si>
  <si>
    <t xml:space="preserve">Santo Domingo de Morelos</t>
  </si>
  <si>
    <t xml:space="preserve">Santo Domingo Ingenio</t>
  </si>
  <si>
    <t xml:space="preserve">Santo Domingo Ixcatlán</t>
  </si>
  <si>
    <t xml:space="preserve">Santo Domingo Nuxaá</t>
  </si>
  <si>
    <t xml:space="preserve">Santo Domingo Ozolotepec</t>
  </si>
  <si>
    <t xml:space="preserve">Santo Domingo Petapa</t>
  </si>
  <si>
    <t xml:space="preserve">Santo Domingo Roayaga</t>
  </si>
  <si>
    <t xml:space="preserve">Santo Domingo Tehuantepec</t>
  </si>
  <si>
    <t xml:space="preserve">Santo Domingo Teojomulco</t>
  </si>
  <si>
    <t xml:space="preserve">Santo Domingo Tepuxtepec</t>
  </si>
  <si>
    <t xml:space="preserve">Santo Domingo Tlatayápam</t>
  </si>
  <si>
    <t xml:space="preserve">Santo Domingo Tomaltepec</t>
  </si>
  <si>
    <t xml:space="preserve">Santo Domingo Tonalá</t>
  </si>
  <si>
    <t xml:space="preserve">Santo Domingo Tonaltepec</t>
  </si>
  <si>
    <t xml:space="preserve">Santo Domingo Xagacía</t>
  </si>
  <si>
    <t xml:space="preserve">Santo Domingo Yanhuitlán</t>
  </si>
  <si>
    <t xml:space="preserve">Santo Domingo Yodohino</t>
  </si>
  <si>
    <t xml:space="preserve">Santo Domingo Zanatepec</t>
  </si>
  <si>
    <t xml:space="preserve">Santo Tomás Jalieza</t>
  </si>
  <si>
    <t xml:space="preserve">Santo Tomás Mazaltepec</t>
  </si>
  <si>
    <t xml:space="preserve">Santo Tomás Ocotepec</t>
  </si>
  <si>
    <t xml:space="preserve">Santo Tomás Tamazulapan</t>
  </si>
  <si>
    <t xml:space="preserve">Santos Reyes Nopala</t>
  </si>
  <si>
    <t xml:space="preserve">Santos Reyes Pápalo</t>
  </si>
  <si>
    <t xml:space="preserve">Santos Reyes Tepejillo</t>
  </si>
  <si>
    <t xml:space="preserve">Santos Reyes Yucuná</t>
  </si>
  <si>
    <t xml:space="preserve">Silacayoápam</t>
  </si>
  <si>
    <t xml:space="preserve">Sitio de Xitlapehua</t>
  </si>
  <si>
    <t xml:space="preserve">Soledad Etla</t>
  </si>
  <si>
    <t xml:space="preserve">Tamazulápam del Espíritu Santo</t>
  </si>
  <si>
    <t xml:space="preserve">Tanetze de Zaragoza</t>
  </si>
  <si>
    <t xml:space="preserve">Taniche</t>
  </si>
  <si>
    <t xml:space="preserve">Tataltepec de Valdés</t>
  </si>
  <si>
    <t xml:space="preserve">Teococuilco de Marcos Pérez</t>
  </si>
  <si>
    <t xml:space="preserve">Teotitlán de Flores Magón</t>
  </si>
  <si>
    <t xml:space="preserve">Teotitlán del Valle</t>
  </si>
  <si>
    <t xml:space="preserve">Teotongo</t>
  </si>
  <si>
    <t xml:space="preserve">Tepelmeme Villa de Morelos</t>
  </si>
  <si>
    <t xml:space="preserve">Tlacolula de Matamoros</t>
  </si>
  <si>
    <t xml:space="preserve">Tlacotepec Plumas</t>
  </si>
  <si>
    <t xml:space="preserve">Tlalixtac de Cabrera</t>
  </si>
  <si>
    <t xml:space="preserve">Totontepec Villa de Morelos</t>
  </si>
  <si>
    <t xml:space="preserve">Trinidad Zaachila</t>
  </si>
  <si>
    <t xml:space="preserve">Unión Hidalgo</t>
  </si>
  <si>
    <t xml:space="preserve">Valerio Trujano</t>
  </si>
  <si>
    <t xml:space="preserve">Villa de Chilapa de Díaz</t>
  </si>
  <si>
    <t xml:space="preserve">Villa de Etla</t>
  </si>
  <si>
    <t xml:space="preserve">Villa de Tamazulápam del Progreso</t>
  </si>
  <si>
    <t xml:space="preserve">Villa de Tututepec de Melchor Ocampo</t>
  </si>
  <si>
    <t xml:space="preserve">Villa de Zaachila</t>
  </si>
  <si>
    <t xml:space="preserve">Villa Díaz Ordaz</t>
  </si>
  <si>
    <t xml:space="preserve">Villa Sola de Vega</t>
  </si>
  <si>
    <t xml:space="preserve">Villa Talea de Castro</t>
  </si>
  <si>
    <t xml:space="preserve">Villa Tejúpam de la Unión</t>
  </si>
  <si>
    <t xml:space="preserve">Yaxe</t>
  </si>
  <si>
    <t xml:space="preserve">Yogana</t>
  </si>
  <si>
    <t xml:space="preserve">Yutanduchi de Guerrero</t>
  </si>
  <si>
    <t xml:space="preserve">Zapotitlán Lagunas</t>
  </si>
  <si>
    <t xml:space="preserve">Zapotitlán Palmas</t>
  </si>
  <si>
    <t xml:space="preserve">Zimatlán de Álvarez</t>
  </si>
  <si>
    <t xml:space="preserve">Formato 1 Estado de Situación Financiera Detallado - LDF</t>
  </si>
  <si>
    <t xml:space="preserve">Estado de Situación Financiera Detallado - LDF</t>
  </si>
  <si>
    <t xml:space="preserve">(PESOS)</t>
  </si>
  <si>
    <t xml:space="preserve">   Concepto (c)</t>
  </si>
  <si>
    <t xml:space="preserve">Concepto (c)</t>
  </si>
  <si>
    <t xml:space="preserve">ACTIVO</t>
  </si>
  <si>
    <t xml:space="preserve">PASIVO</t>
  </si>
  <si>
    <t xml:space="preserve">Activo Circulante</t>
  </si>
  <si>
    <t xml:space="preserve">Pasivo Circulante</t>
  </si>
  <si>
    <t xml:space="preserve">a. Efectivo y Equivalentes (a=a1+a2+a3+a4+a5+a6+a7)</t>
  </si>
  <si>
    <t xml:space="preserve">a. Cuentas por Pagar a Corto Plazo (a=a1+a2+a3+a4+a5+a6+a7+a8+a9)</t>
  </si>
  <si>
    <t xml:space="preserve">a1) Efectivo</t>
  </si>
  <si>
    <t xml:space="preserve">a1) Servicios Personales por Pagar a Corto Plazo</t>
  </si>
  <si>
    <t xml:space="preserve">a2) Bancos/Tesorería</t>
  </si>
  <si>
    <t xml:space="preserve">a2) Proveedores por Pagar a Corto Plazo</t>
  </si>
  <si>
    <t xml:space="preserve">a3) Bancos/Dependencias y Otros</t>
  </si>
  <si>
    <t xml:space="preserve">a3) Contratistas por Obras Públicas por Pagar a Corto Plazo</t>
  </si>
  <si>
    <t xml:space="preserve">a4) Inversiones Temporales (Hasta 3 meses)</t>
  </si>
  <si>
    <t xml:space="preserve">a4) Participaciones y Aportaciones por Pagar a Corto Plazo</t>
  </si>
  <si>
    <t xml:space="preserve">a5) Fondos con Afectación Específica</t>
  </si>
  <si>
    <t xml:space="preserve">a5) Transferencias Otorgadas por Pagar a Corto Plazo</t>
  </si>
  <si>
    <t xml:space="preserve">a6) Depósitos de Fondos de Terceros en Garantía y/o Administración</t>
  </si>
  <si>
    <t xml:space="preserve">a6) Intereses, Comisiones y Otros Gastos de la Deuda Pública por Pagar a Corto Plazo</t>
  </si>
  <si>
    <t xml:space="preserve">a7) Otros Efectivos y Equivalentes</t>
  </si>
  <si>
    <t xml:space="preserve">a7) Retenciones y Contribuciones por Pagar a Corto Plazo</t>
  </si>
  <si>
    <t xml:space="preserve">b. Derechos a Recibir Efectivo o Equivalentes (b=b1+b2+b3+b4+b5+b6+b7)</t>
  </si>
  <si>
    <t xml:space="preserve">a8) Devoluciones de la Ley de Ingresos por Pagar a Corto Plazo</t>
  </si>
  <si>
    <t xml:space="preserve">b1) Inversiones Financieras de Corto Plazo</t>
  </si>
  <si>
    <t xml:space="preserve">a9) Otras Cuentas por Pagar a Corto Plazo</t>
  </si>
  <si>
    <t xml:space="preserve">b2) Cuentas por Cobrar a Corto Plazo</t>
  </si>
  <si>
    <t xml:space="preserve">b. Documentos por Pagar a Corto Plazo (b=b1+b2+b3)</t>
  </si>
  <si>
    <t xml:space="preserve">b3) Deudores Diversos por Cobrar a Corto Plazo</t>
  </si>
  <si>
    <t xml:space="preserve">b1) Documentos Comerciales por Pagar a Corto Plazo</t>
  </si>
  <si>
    <t xml:space="preserve">b4) Ingresos por Recuperar a Corto Plazo</t>
  </si>
  <si>
    <t xml:space="preserve">b2) Documentos con Contratistas por Obras Públicas por Pagar a Corto Plazo</t>
  </si>
  <si>
    <t xml:space="preserve">b5) Deudores por Anticipos de la Tesorería a Corto Plazo</t>
  </si>
  <si>
    <t xml:space="preserve">b3) Otros Documentos por Pagar a Corto Plazo</t>
  </si>
  <si>
    <t xml:space="preserve">b6) Préstamos Otorgados a Corto Plazo</t>
  </si>
  <si>
    <t xml:space="preserve">c. Porción a Corto Plazo de la Deuda Pública a Largo Plazo (c=c1+c2)</t>
  </si>
  <si>
    <t xml:space="preserve">b7) Otros Derechos a Recibir Efectivo o Equivalentes a Corto Plazo</t>
  </si>
  <si>
    <t xml:space="preserve">c1) Porción a Corto Plazo de la Deuda Pública</t>
  </si>
  <si>
    <t xml:space="preserve">c. Derechos a Recibir Bienes o Servicios (c=c1+c2+c3+c4+c5)</t>
  </si>
  <si>
    <t xml:space="preserve">c2) Porción a Corto Plazo de Arrendamiento Financiero</t>
  </si>
  <si>
    <t xml:space="preserve">c1) Anticipo a Proveedores por Adquisición de Bienes y Prestación de Servicios a Corto Plazo</t>
  </si>
  <si>
    <t xml:space="preserve">d. Títulos y Valores a Corto Plazo</t>
  </si>
  <si>
    <t xml:space="preserve">c2) Anticipo a Proveedores por Adquisición de Bienes Inmuebles y Muebles a Corto Plazo</t>
  </si>
  <si>
    <t xml:space="preserve">e. Pasivos Diferidos a Corto Plazo (e=e1+e2+e3)</t>
  </si>
  <si>
    <t xml:space="preserve">c3) Anticipo a Proveedores por Adquisición de Bienes Intangibles a Corto Plazo</t>
  </si>
  <si>
    <t xml:space="preserve">e1) Ingresos Cobrados por Adelantado a Corto Plazo</t>
  </si>
  <si>
    <t xml:space="preserve">c4) Anticipo a Contratistas por Obras Públicas a Corto Plazo</t>
  </si>
  <si>
    <t xml:space="preserve">e2) Intereses Cobrados por Adelantado a Corto Plazo</t>
  </si>
  <si>
    <t xml:space="preserve">c5) Otros Derechos a Recibir Bienes o Servicios a Corto Plazo</t>
  </si>
  <si>
    <t xml:space="preserve">e3) Otros Pasivos Diferidos a Corto Plazo</t>
  </si>
  <si>
    <t xml:space="preserve">d. Inventarios (d=d1+d2+d3+d4+d5)</t>
  </si>
  <si>
    <t xml:space="preserve">f. Fondos y Bienes de Terceros en Garantía y/o Administración a Corto Plazo (f=f1+f2+f3+f4+f5+f6)</t>
  </si>
  <si>
    <t xml:space="preserve">d1) Inventario de Mercancías para Venta</t>
  </si>
  <si>
    <t xml:space="preserve">f1) Fondos en Garantía a Corto Plazo</t>
  </si>
  <si>
    <t xml:space="preserve">d2) Inventario de Mercancías Terminadas</t>
  </si>
  <si>
    <t xml:space="preserve">f2) Fondos en Administración a Corto Plazo</t>
  </si>
  <si>
    <t xml:space="preserve">d3) Inventario de Mercancías en Proceso de Elaboración</t>
  </si>
  <si>
    <t xml:space="preserve">f3) Fondos Contingentes a Corto Plazo</t>
  </si>
  <si>
    <t xml:space="preserve">d4) Inventario de Materias Primas, Materiales y Suministros para Producción</t>
  </si>
  <si>
    <t xml:space="preserve">f4) Fondos de Fideicomisos, Mandatos y Contratos Análogos a Corto Plazo</t>
  </si>
  <si>
    <t xml:space="preserve">d5) Bienes en Tránsito</t>
  </si>
  <si>
    <t xml:space="preserve">f5) Otros Fondos de Terceros en Garantía y/o Administración a Corto Plazo</t>
  </si>
  <si>
    <t xml:space="preserve">e. Almacenes</t>
  </si>
  <si>
    <t xml:space="preserve">f6) Valores y Bienes en Garantía a Corto Plazo</t>
  </si>
  <si>
    <t xml:space="preserve">f.  Estimación por Pérdida o Deterioro de Activos Circulantes (f=f1+f2)</t>
  </si>
  <si>
    <t xml:space="preserve">g. Provisiones a Corto Plazo (g=g1+g2+g3)</t>
  </si>
  <si>
    <t xml:space="preserve">f1) Estimaciones para Cuentas Incobrables por Derechos a Recibir Efectivo o Equivalentes</t>
  </si>
  <si>
    <t xml:space="preserve">g1) Provisión para Demandas y Juicios a Corto Plazo</t>
  </si>
  <si>
    <t xml:space="preserve">f2) Estimación por Deterioro de Inventarios</t>
  </si>
  <si>
    <t xml:space="preserve">g2) Provisión para Contingencias a Corto Plazo</t>
  </si>
  <si>
    <t xml:space="preserve">g. Otros Activos Circulantes (g=g1+g2+g3+g4)</t>
  </si>
  <si>
    <t xml:space="preserve">g3) Otras Provisiones a Corto Plazo</t>
  </si>
  <si>
    <t xml:space="preserve">g1) Valores en Garantía</t>
  </si>
  <si>
    <t xml:space="preserve">h. Otros Pasivos a Corto Plazo (h=h1+h2+h3)</t>
  </si>
  <si>
    <t xml:space="preserve">g2) Bienes en Garantía (excluye depósitos de fondos)</t>
  </si>
  <si>
    <t xml:space="preserve">h1) Ingresos por Clasificar</t>
  </si>
  <si>
    <t xml:space="preserve">g3) Bienes Derivados de Embargos, Decomisos, Aseguramientos y Dación en Pago</t>
  </si>
  <si>
    <t xml:space="preserve">h2) Recaudación por Participar</t>
  </si>
  <si>
    <t xml:space="preserve">g4) Adquisición con Fondos de Terceros</t>
  </si>
  <si>
    <t xml:space="preserve">h3) Otros Pasivos Circulantes</t>
  </si>
  <si>
    <t xml:space="preserve">IA. Total de Activos Circulantes (IA = a + b + c + d + e + f + g)</t>
  </si>
  <si>
    <t xml:space="preserve">IIA. Total de Pasivos Circulantes (IIA = a + b + c + d + e + f + g + h)</t>
  </si>
  <si>
    <t xml:space="preserve">Activo No Circulante</t>
  </si>
  <si>
    <t xml:space="preserve">Pasivo No Circulante</t>
  </si>
  <si>
    <t xml:space="preserve">a. Inversiones Financieras a Largo Plazo</t>
  </si>
  <si>
    <t xml:space="preserve">a. Cuentas por Pagar a Largo Plazo</t>
  </si>
  <si>
    <t xml:space="preserve">b. Derechos a Recibir Efectivo o Equivalentes a Largo Plazo </t>
  </si>
  <si>
    <t xml:space="preserve">b. Documentos por Pagar a Largo Plazo</t>
  </si>
  <si>
    <t xml:space="preserve">c. Bienes Inmuebles, Infraestructura y Construcciones en Proceso </t>
  </si>
  <si>
    <t xml:space="preserve">c. Deuda Pública a Largo Plazo</t>
  </si>
  <si>
    <t xml:space="preserve">d. Bienes Muebles </t>
  </si>
  <si>
    <t xml:space="preserve">d. Pasivos Diferidos a Largo Plazo</t>
  </si>
  <si>
    <t xml:space="preserve">e. Activos Intangibles </t>
  </si>
  <si>
    <t xml:space="preserve">e. Fondos y Bienes de Terceros en Garantía y/o en Administración a Largo Plazo</t>
  </si>
  <si>
    <t xml:space="preserve">f. Depreciación, Deterioro y Amortización Acumulada de Bienes </t>
  </si>
  <si>
    <t xml:space="preserve">f. Provisiones a Largo Plazo</t>
  </si>
  <si>
    <t xml:space="preserve">g. Activos Diferidos</t>
  </si>
  <si>
    <t xml:space="preserve">h. Estimación por Pérdida o Deterioro de Activos no Circulantes</t>
  </si>
  <si>
    <t xml:space="preserve">IIB. Total de Pasivos No Circulantes (IIB = a + b + c + d + e + f)</t>
  </si>
  <si>
    <t xml:space="preserve">i. Otros Activos no Circulantes</t>
  </si>
  <si>
    <t xml:space="preserve">II. Total del Pasivo (II = IIA + IIB)</t>
  </si>
  <si>
    <t xml:space="preserve">IB. Total de Activos No Circulantes (IB = a + b + c + d + e + f + g + h + i)</t>
  </si>
  <si>
    <t xml:space="preserve">HACIENDA PÚBLICA/PATRIMONIO</t>
  </si>
  <si>
    <t xml:space="preserve">I. Total del Activo (I = IA + IB)</t>
  </si>
  <si>
    <t xml:space="preserve">IIIA. Hacienda Pública/Patrimonio Contribuido (IIIA = a + b + c)</t>
  </si>
  <si>
    <t xml:space="preserve">a. Aportaciones</t>
  </si>
  <si>
    <t xml:space="preserve">b. Donaciones de Capital</t>
  </si>
  <si>
    <t xml:space="preserve">c. Actualización de la Hacienda Pública/Patrimonio</t>
  </si>
  <si>
    <t xml:space="preserve">IIIB. Hacienda Pública/Patrimonio Generado (IIIB = a + b + c + d + e)</t>
  </si>
  <si>
    <t xml:space="preserve">a. Resultados del Ejercicio (Ahorro/ Desahorro)</t>
  </si>
  <si>
    <t xml:space="preserve">b. Resultados de Ejercicios Anteriores</t>
  </si>
  <si>
    <t xml:space="preserve">c. Revalúos</t>
  </si>
  <si>
    <t xml:space="preserve">d. Reservas</t>
  </si>
  <si>
    <t xml:space="preserve">e. Rectificaciones de Resultados de Ejercicios Anteriores</t>
  </si>
  <si>
    <t xml:space="preserve">IIIC. Exceso o Insuficiencia en la Actualización de la Hacienda Pública/Patrimonio (IIIC=a+b)</t>
  </si>
  <si>
    <t xml:space="preserve">a. Resultado por Posición Monetaria</t>
  </si>
  <si>
    <t xml:space="preserve">b. Resultado por Tenencia de Activos no Monetarios</t>
  </si>
  <si>
    <t xml:space="preserve">III. Total Hacienda Pública/Patrimonio (III = IIIA + IIIB + IIIC)</t>
  </si>
  <si>
    <t xml:space="preserve">IV. Total del Pasivo y Hacienda Pública/Patrimonio (IV = II + III)</t>
  </si>
  <si>
    <t xml:space="preserve">CLAVE</t>
  </si>
  <si>
    <t xml:space="preserve">N1</t>
  </si>
  <si>
    <t xml:space="preserve">N2</t>
  </si>
  <si>
    <t xml:space="preserve">N3</t>
  </si>
  <si>
    <t xml:space="preserve">N4</t>
  </si>
  <si>
    <t xml:space="preserve">N5</t>
  </si>
  <si>
    <t xml:space="preserve">N6</t>
  </si>
  <si>
    <t xml:space="preserve">N7</t>
  </si>
  <si>
    <t xml:space="preserve">C  O  N  C  E  P  T  O  S</t>
  </si>
  <si>
    <t xml:space="preserve">EDO_ACT</t>
  </si>
  <si>
    <t xml:space="preserve">EDO_ANT</t>
  </si>
  <si>
    <t xml:space="preserve"> </t>
  </si>
  <si>
    <t xml:space="preserve">Efectivo y Equivalentes</t>
  </si>
  <si>
    <t xml:space="preserve">Efectivo</t>
  </si>
  <si>
    <t xml:space="preserve">Bancos/Tesorería</t>
  </si>
  <si>
    <t xml:space="preserve">Bancos/Dependencias y Otros</t>
  </si>
  <si>
    <t xml:space="preserve">Inversiones Temporales (Hasta 3 meses)</t>
  </si>
  <si>
    <t xml:space="preserve">Fondos con Afectación Específica</t>
  </si>
  <si>
    <t xml:space="preserve">Depósitos de Fondos de Terceros en Garantía y/o Administración</t>
  </si>
  <si>
    <t xml:space="preserve">Otros Efectivos y Equivalentes</t>
  </si>
  <si>
    <t xml:space="preserve">Derechos a Recibir Efectivo o Equivalentes</t>
  </si>
  <si>
    <t xml:space="preserve">Inversiones Financieras de Corto Plazo</t>
  </si>
  <si>
    <t xml:space="preserve">Cuentas por Cobrar a Corto Plazo</t>
  </si>
  <si>
    <t xml:space="preserve">Deudores Diversos por Cobrar a Corto Plazo</t>
  </si>
  <si>
    <t xml:space="preserve">Ingresos por Recuperar a Corto Plazo</t>
  </si>
  <si>
    <t xml:space="preserve">Deudores por Anticipos de la Tesorería a Corto Plazo</t>
  </si>
  <si>
    <t xml:space="preserve">Préstamos Otorgados a Corto Plazo</t>
  </si>
  <si>
    <t xml:space="preserve">Otros Derechos a Recibir Efectivo o Equivalentes a Corto Plazo</t>
  </si>
  <si>
    <t xml:space="preserve">Derechos a Recibir Bienes o Servicios</t>
  </si>
  <si>
    <t xml:space="preserve">Anticipo a Proveedores por Adquisición de Bienes y Prestación de Servicios a Corto Plazo</t>
  </si>
  <si>
    <t xml:space="preserve">Anticipo a Proveedores por Adquisición de Bienes Inmuebles y Muebles a Corto Plazo</t>
  </si>
  <si>
    <t xml:space="preserve">Anticipo a Proveedores por Adquisición de Bienes Intangibles a Corto Plazo</t>
  </si>
  <si>
    <t xml:space="preserve">Anticipo a Contratistas por Obras Públicas a Corto Plazo</t>
  </si>
  <si>
    <t xml:space="preserve">Otros Derechos a Recibir Bienes o Servicios a Corto Plazo</t>
  </si>
  <si>
    <t xml:space="preserve">Inventarios</t>
  </si>
  <si>
    <t xml:space="preserve">Inventario de Mercancías para Venta</t>
  </si>
  <si>
    <t xml:space="preserve">Inventario de Mercancías Terminadas</t>
  </si>
  <si>
    <t xml:space="preserve">Inventario de Mercancías en Proceso de Elaboración</t>
  </si>
  <si>
    <t xml:space="preserve">Inventario de Materias Primas, Materiales y Suministros para Producción</t>
  </si>
  <si>
    <t xml:space="preserve">Bienes en Tránsito</t>
  </si>
  <si>
    <t xml:space="preserve">Almacenes</t>
  </si>
  <si>
    <t xml:space="preserve">Estimación por Pérdida o Deterioro de Activos Circulantes</t>
  </si>
  <si>
    <t xml:space="preserve">Estimaciones para Cuentas Incobrables por Derechos a Recibir Efectivo o Equivalentes</t>
  </si>
  <si>
    <t xml:space="preserve">Estimación por Deterioro de Inventarios</t>
  </si>
  <si>
    <t xml:space="preserve">Otros Activos Circulantes</t>
  </si>
  <si>
    <t xml:space="preserve">Valores en Garantía</t>
  </si>
  <si>
    <t xml:space="preserve">Bienes en Garantía (excluye depósitos de fondos)</t>
  </si>
  <si>
    <t xml:space="preserve">Bienes Derivados de Embargos, Decomisos, Aseguramientos y Dación en Pago</t>
  </si>
  <si>
    <t xml:space="preserve">Adquisición con Fondos de Terceros</t>
  </si>
  <si>
    <t xml:space="preserve">Total de Activos Circulantes</t>
  </si>
  <si>
    <t xml:space="preserve"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</si>
  <si>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</si>
  <si>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</si>
  <si>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</si>
  <si>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</si>
  <si>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</si>
  <si>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 xml:space="preserve">Activos Diferidos</t>
  </si>
  <si>
    <t xml:space="preserve">Estimación por Pérdida o Deterioro de Activos no Circulantes</t>
  </si>
  <si>
    <t xml:space="preserve">Otros Activos no Circulantes</t>
  </si>
  <si>
    <t xml:space="preserve">Total de Activos No Circulantes</t>
  </si>
  <si>
    <t xml:space="preserve">Total del Activo</t>
  </si>
  <si>
    <t xml:space="preserve">Cuentas por Pagar a Corto Plazo</t>
  </si>
  <si>
    <t xml:space="preserve">Servicios Personales por Pagar a Corto Plazo</t>
  </si>
  <si>
    <t xml:space="preserve">Proveedores por Pagar a Corto Plazo</t>
  </si>
  <si>
    <t xml:space="preserve">Contratistas por Obras Públicas por Pagar a Corto Plazo</t>
  </si>
  <si>
    <t xml:space="preserve">Participaciones y Aportaciones por Pagar a Corto Plazo</t>
  </si>
  <si>
    <t xml:space="preserve">Transferencias Otorgadas por Pagar a Corto Plazo</t>
  </si>
  <si>
    <t xml:space="preserve">Intereses, Comisiones y Otros Gastos de la Deuda Pública por Pagar a Corto Plazo</t>
  </si>
  <si>
    <t xml:space="preserve">Retenciones y Contribuciones por Pagar a Corto Plazo</t>
  </si>
  <si>
    <t xml:space="preserve">Devoluciones de la Ley de Ingresos por Pagar a Corto Plazo</t>
  </si>
  <si>
    <t xml:space="preserve">Otras Cuentas por Pagar a Corto Plazo</t>
  </si>
  <si>
    <t xml:space="preserve">Documentos por Pagar a Corto Plazo</t>
  </si>
  <si>
    <t xml:space="preserve">Documentos Comerciales por Pagar a Corto Plazo</t>
  </si>
  <si>
    <t xml:space="preserve">Documentos con Contratistas por Obras Públicas por Pagar a Corto Plazo</t>
  </si>
  <si>
    <t xml:space="preserve">Otros Documentos por Pagar a Corto Plazo</t>
  </si>
  <si>
    <t xml:space="preserve">Porción a Corto Plazo de la Deuda Pública a Largo Plazo</t>
  </si>
  <si>
    <t xml:space="preserve">Porción a Corto Plazo de la Deuda Pública</t>
  </si>
  <si>
    <t xml:space="preserve">Porción a Corto Plazo de Arrendamiento Financiero</t>
  </si>
  <si>
    <t xml:space="preserve">Títulos y Valores a Corto Plazo</t>
  </si>
  <si>
    <t xml:space="preserve">Pasivos Diferidos a Corto Plazo</t>
  </si>
  <si>
    <t xml:space="preserve">Ingresos Cobrados por Adelantado a Corto Plazo</t>
  </si>
  <si>
    <t xml:space="preserve">Intereses Cobrados por Adelantado a Corto Plazo</t>
  </si>
  <si>
    <t xml:space="preserve">Otros Pasivos Diferidos a Corto Plazo</t>
  </si>
  <si>
    <t xml:space="preserve">Fondos y Bienes de Terceros en Garantía y/o Administración a Corto Plazo</t>
  </si>
  <si>
    <t xml:space="preserve">Fondos en Garantía a Corto Plazo</t>
  </si>
  <si>
    <t xml:space="preserve">Fondos en Administración a Corto Plazo</t>
  </si>
  <si>
    <t xml:space="preserve">Fondos Contingentes a Corto Plazo</t>
  </si>
  <si>
    <t xml:space="preserve">Fondos de Fideicomisos, Mandatos y Contratos Análogos a Corto Plazo</t>
  </si>
  <si>
    <t xml:space="preserve">Otros Fondos de Terceros en Garantía y/o Administración a Corto Plazo</t>
  </si>
  <si>
    <t xml:space="preserve">Valores y Bienes en Garantía a Corto Plazo</t>
  </si>
  <si>
    <t xml:space="preserve">Provisiones a Corto Plazo</t>
  </si>
  <si>
    <t xml:space="preserve">Provisión para Demandas y Juicios a Corto Plazo</t>
  </si>
  <si>
    <t xml:space="preserve">Provisión para Contingencias a Corto Plazo</t>
  </si>
  <si>
    <t xml:space="preserve">Otras Provisiones a Corto Plazo</t>
  </si>
  <si>
    <t xml:space="preserve">Otros Pasivos a Corto Plazo</t>
  </si>
  <si>
    <t xml:space="preserve">Ingresos por Clasificar</t>
  </si>
  <si>
    <t xml:space="preserve">Recaudación por Participar</t>
  </si>
  <si>
    <t xml:space="preserve">Otros Pasivos Circulantes</t>
  </si>
  <si>
    <t xml:space="preserve">Total de Pasivos Circulantes</t>
  </si>
  <si>
    <t xml:space="preserve">Cuentas por Pagar a Largo Plazo</t>
  </si>
  <si>
    <t xml:space="preserve">Documentos por Pagar a Largo Plazo</t>
  </si>
  <si>
    <t xml:space="preserve">Deuda Pública a Largo Plazo</t>
  </si>
  <si>
    <t xml:space="preserve">Pasivos Diferidos a Largo Plazo</t>
  </si>
  <si>
    <t xml:space="preserve">Fondos y Bienes de Terceros en Garantía y/o en Administración a Largo Plazo</t>
  </si>
  <si>
    <t xml:space="preserve">Provisiones a Largo Plazo</t>
  </si>
  <si>
    <t xml:space="preserve">Total de Pasivos No Circulantes</t>
  </si>
  <si>
    <t xml:space="preserve">Total del Pasivo</t>
  </si>
  <si>
    <t xml:space="preserve">Hacienda Pública/Patrimonio Contribuido</t>
  </si>
  <si>
    <t xml:space="preserve">Aportaciones</t>
  </si>
  <si>
    <t xml:space="preserve">Donaciones de Capital</t>
  </si>
  <si>
    <t xml:space="preserve">Actualización de la Hacienda Pública/Patrimonio</t>
  </si>
  <si>
    <t xml:space="preserve">Hacienda Pública/Patrimonio Generado</t>
  </si>
  <si>
    <t xml:space="preserve">Resultados del Ejercicio (Ahorro/ Desahorro)</t>
  </si>
  <si>
    <t xml:space="preserve">Resultados de Ejercicios Anteriores</t>
  </si>
  <si>
    <t xml:space="preserve">Revalúos</t>
  </si>
  <si>
    <t xml:space="preserve">Reservas</t>
  </si>
  <si>
    <t xml:space="preserve">Rectificaciones de Resultados de Ejercicios Anteriores</t>
  </si>
  <si>
    <t xml:space="preserve">Exceso o Insuficiencia en la Actualización de la Hacienda Pública/Patrimonio</t>
  </si>
  <si>
    <t xml:space="preserve">Resultado por Posición Monetaria</t>
  </si>
  <si>
    <t xml:space="preserve">Resultado por Tenencia de Activos no Monetarios</t>
  </si>
  <si>
    <t xml:space="preserve">Total Hacienda Pública/Patrimonio</t>
  </si>
  <si>
    <t xml:space="preserve">Total del Pasivo y Hacienda Pública/Patrimonio</t>
  </si>
  <si>
    <t xml:space="preserve">Formato 2 Informe Analítico de la Deuda Pública y Otros Pasivos - LDF</t>
  </si>
  <si>
    <t xml:space="preserve">Informe Analítico de la Deuda Pública y Otros Pasivos - LDF</t>
  </si>
  <si>
    <t xml:space="preserve">Denominación de la Deuda Pública y Otros Pasivos (c)</t>
  </si>
  <si>
    <t xml:space="preserve">Disposiciones del Periodo (e)</t>
  </si>
  <si>
    <t xml:space="preserve">Amortizaciones del Periodo (f)</t>
  </si>
  <si>
    <t xml:space="preserve">Revaluaciones, Reclasificaciones y Otros Ajustes (g)</t>
  </si>
  <si>
    <t xml:space="preserve">Saldo Final del Periodo (h)
h=d+e-f+g</t>
  </si>
  <si>
    <t xml:space="preserve">Pago de Intereses del Periodo (i)</t>
  </si>
  <si>
    <t xml:space="preserve">Pago de Comisiones y demás costos asociados durante el Periodo (j)</t>
  </si>
  <si>
    <t xml:space="preserve">1. Deuda Pública (1=A+B)</t>
  </si>
  <si>
    <t xml:space="preserve">A. Corto Plazo (A=a1+a2+a3)</t>
  </si>
  <si>
    <t xml:space="preserve">a1) Instituciones de Crédito</t>
  </si>
  <si>
    <t xml:space="preserve">a2) Títulos y Valores</t>
  </si>
  <si>
    <t xml:space="preserve">a3) Arrendamientos Financieros</t>
  </si>
  <si>
    <t xml:space="preserve">B. Largo Plazo (B=b1+b2+b3)</t>
  </si>
  <si>
    <t xml:space="preserve">b1) Instituciones de Crédito</t>
  </si>
  <si>
    <t xml:space="preserve">b2) Títulos y Valores</t>
  </si>
  <si>
    <t xml:space="preserve">b3) Arrendamientos Financieros</t>
  </si>
  <si>
    <t xml:space="preserve">2. Otros Pasivos </t>
  </si>
  <si>
    <t xml:space="preserve">3. Total de la Deuda Pública y Otros Pasivos (3=1+2)</t>
  </si>
  <si>
    <r>
      <rPr>
        <b val="true"/>
        <sz val="11"/>
        <color rgb="FF000000"/>
        <rFont val="Calibri"/>
        <family val="2"/>
        <charset val="1"/>
      </rPr>
      <t xml:space="preserve">4. Deuda Contingente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</si>
  <si>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Deuda Contingente 1</t>
  </si>
  <si>
    <t xml:space="preserve">B. Deuda Contingente 2</t>
  </si>
  <si>
    <t xml:space="preserve">C. Deuda Contingente XX</t>
  </si>
  <si>
    <t xml:space="preserve">*</t>
  </si>
  <si>
    <r>
      <rPr>
        <b val="true"/>
        <sz val="11"/>
        <color rgb="FF000000"/>
        <rFont val="Calibri"/>
        <family val="2"/>
        <charset val="1"/>
      </rPr>
      <t xml:space="preserve">5. Valor de Instrumentos Bono Cupón Cero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</si>
  <si>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Instrumento Bono Cupón Cero 1</t>
  </si>
  <si>
    <t xml:space="preserve">B. Instrumento Bono Cupón Cero 2</t>
  </si>
  <si>
    <t xml:space="preserve">C. Instrumento Bono Cupón Cero XX</t>
  </si>
  <si>
    <r>
      <rPr>
        <vertAlign val="superscript"/>
        <sz val="12"/>
        <rFont val="Calibri"/>
        <family val="2"/>
        <charset val="1"/>
      </rPr>
      <t xml:space="preserve">1</t>
    </r>
    <r>
      <rPr>
        <sz val="12"/>
        <rFont val="Calibri"/>
        <family val="2"/>
        <charset val="1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charset val="1"/>
      </rPr>
      <t xml:space="preserve">2</t>
    </r>
    <r>
      <rPr>
        <sz val="12"/>
        <rFont val="Calibri"/>
        <family val="2"/>
        <charset val="1"/>
      </rPr>
      <t xml:space="preserve">  Se refiere al valor del Bono Cupón Cero que respalda el pago de los créditos asociados al mismo (Activo).</t>
    </r>
  </si>
  <si>
    <t xml:space="preserve">Obligaciones a Corto Plazo (k)</t>
  </si>
  <si>
    <t xml:space="preserve">Monto Contratado (l)</t>
  </si>
  <si>
    <t xml:space="preserve">Plazo Pactado (m)</t>
  </si>
  <si>
    <t xml:space="preserve">Tasa de Interés (n)</t>
  </si>
  <si>
    <t xml:space="preserve">Comisiones y Costos Relacionados (o)</t>
  </si>
  <si>
    <t xml:space="preserve">Tasa Efectiva (p)</t>
  </si>
  <si>
    <t xml:space="preserve">6. Obligaciones a Corto Plazo (Informativo)</t>
  </si>
  <si>
    <t xml:space="preserve">A. Crédito 1</t>
  </si>
  <si>
    <t xml:space="preserve">B. Crédito 2</t>
  </si>
  <si>
    <t xml:space="preserve">C. Crédito XX</t>
  </si>
  <si>
    <t xml:space="preserve">SALDO_ANT</t>
  </si>
  <si>
    <t xml:space="preserve">DISP</t>
  </si>
  <si>
    <t xml:space="preserve">AMORT</t>
  </si>
  <si>
    <t xml:space="preserve">REVAL</t>
  </si>
  <si>
    <t xml:space="preserve">SALDO_FIN</t>
  </si>
  <si>
    <t xml:space="preserve">PAGO_INT</t>
  </si>
  <si>
    <t xml:space="preserve">PAGO_COM</t>
  </si>
  <si>
    <t xml:space="preserve">Denominación de la Deuda Pública y Otros Pasivos</t>
  </si>
  <si>
    <t xml:space="preserve">Deuda Pública</t>
  </si>
  <si>
    <t xml:space="preserve">Corto Plazo</t>
  </si>
  <si>
    <t xml:space="preserve">Instituciones de Crédito</t>
  </si>
  <si>
    <t xml:space="preserve">Títulos y Valores</t>
  </si>
  <si>
    <t xml:space="preserve">Arrendamientos Financieros</t>
  </si>
  <si>
    <t xml:space="preserve">Largo Plazo</t>
  </si>
  <si>
    <t xml:space="preserve">Otros Pasivos</t>
  </si>
  <si>
    <t xml:space="preserve">Total de la Deuda Pública y Otros Pasivos</t>
  </si>
  <si>
    <t xml:space="preserve">Deuda Contingente</t>
  </si>
  <si>
    <t xml:space="preserve">Valor de Instrumentos Bono Cupón Cero</t>
  </si>
  <si>
    <t xml:space="preserve">Obligaciones a Corto Plazo</t>
  </si>
  <si>
    <t xml:space="preserve">MONTO</t>
  </si>
  <si>
    <t xml:space="preserve">PLAZO</t>
  </si>
  <si>
    <t xml:space="preserve">TASA_INTERES</t>
  </si>
  <si>
    <t xml:space="preserve">COMISIONES</t>
  </si>
  <si>
    <t xml:space="preserve">TASA_EFECTIVA</t>
  </si>
  <si>
    <t xml:space="preserve">Formato 3 Informe Analítico de Obligaciones Diferentes de Financiamientos - LDF</t>
  </si>
  <si>
    <t xml:space="preserve">Informe Analítico de Obligaciones Diferentes de Financiamientos – LDF</t>
  </si>
  <si>
    <t xml:space="preserve">Denominación de las Obligaciones Diferentes de Financiamiento (c)</t>
  </si>
  <si>
    <t xml:space="preserve">Fecha del Contrato (d)</t>
  </si>
  <si>
    <t xml:space="preserve">Fecha de inicio de operación del proyecto (e)</t>
  </si>
  <si>
    <t xml:space="preserve">Fecha de vencimiento (f)</t>
  </si>
  <si>
    <t xml:space="preserve">Monto de la inversión pactado (g)</t>
  </si>
  <si>
    <t xml:space="preserve">Plazo pactado (h)</t>
  </si>
  <si>
    <t xml:space="preserve">Monto promedio mensual del pago de la contraprestación (i)</t>
  </si>
  <si>
    <t xml:space="preserve">Monto promedio mensual del pago de la contraprestación correspondiente al pago de inversión (j)</t>
  </si>
  <si>
    <t xml:space="preserve">A. Asociaciones Público Privadas (APP’s) (A=a+b+c+d)</t>
  </si>
  <si>
    <t xml:space="preserve">a) APP 1</t>
  </si>
  <si>
    <t xml:space="preserve">b) APP 2</t>
  </si>
  <si>
    <t xml:space="preserve">c) APP 3</t>
  </si>
  <si>
    <t xml:space="preserve">d) APP XX</t>
  </si>
  <si>
    <t xml:space="preserve">B. Otros Instrumentos (B=a+b+c+d)</t>
  </si>
  <si>
    <t xml:space="preserve">a) Otro Instrumento 1</t>
  </si>
  <si>
    <t xml:space="preserve">b) Otro Instrumento 2</t>
  </si>
  <si>
    <t xml:space="preserve">c) Otro Instrumento 3</t>
  </si>
  <si>
    <t xml:space="preserve">d) Otro Instrumento XX</t>
  </si>
  <si>
    <t xml:space="preserve">C. Total de Obligaciones Diferentes de Financiamiento (C=A+B)</t>
  </si>
  <si>
    <t xml:space="preserve">FECHA_CONTRATO</t>
  </si>
  <si>
    <t xml:space="preserve">FECHA_INICIO</t>
  </si>
  <si>
    <t xml:space="preserve">FECHA_VENCIMIENTO</t>
  </si>
  <si>
    <t xml:space="preserve">MONTO_INVERSION</t>
  </si>
  <si>
    <t xml:space="preserve">MONTO_PROMEDIO</t>
  </si>
  <si>
    <t xml:space="preserve">MONTO_PROMEDIO_INV</t>
  </si>
  <si>
    <t xml:space="preserve">MONTO_PAGADO</t>
  </si>
  <si>
    <t xml:space="preserve">MONTO_PAGADO_ACTUALIZADO</t>
  </si>
  <si>
    <t xml:space="preserve">SALDO_PENDIENTE</t>
  </si>
  <si>
    <t xml:space="preserve">Denominación de las Obligaciones Diferentes de Financiamiento</t>
  </si>
  <si>
    <t xml:space="preserve">Asociaciones Público Privadas</t>
  </si>
  <si>
    <t xml:space="preserve">Otros Instrumentos</t>
  </si>
  <si>
    <t xml:space="preserve">Total de Obligaciones Diferentes de Financiamiento</t>
  </si>
  <si>
    <t xml:space="preserve">Formato 4 Balance Presupuestario - LDF</t>
  </si>
  <si>
    <t xml:space="preserve">Balance Presupuestario - LDF</t>
  </si>
  <si>
    <t xml:space="preserve">Estimado/
Aprobado (d)</t>
  </si>
  <si>
    <t xml:space="preserve">Devengado</t>
  </si>
  <si>
    <t xml:space="preserve">Recaudado/
Pagado</t>
  </si>
  <si>
    <t xml:space="preserve">A. Ingresos Totales (A = A1+A2+A3)</t>
  </si>
  <si>
    <t xml:space="preserve">A1. Ingresos de Libre Disposición</t>
  </si>
  <si>
    <t xml:space="preserve">A2. Transferencias Federales Etiquetadas</t>
  </si>
  <si>
    <t xml:space="preserve">A3. Financiamiento Neto</t>
  </si>
  <si>
    <t xml:space="preserve">B. Egresos Presupuestarios1 (B = B1+B2)</t>
  </si>
  <si>
    <t xml:space="preserve">B1. Gasto No Etiquetado (sin incluir Amortización de la Deuda Pública)</t>
  </si>
  <si>
    <t xml:space="preserve">B2. Gasto Etiquetado (sin incluir Amortización de la Deuda Pública) </t>
  </si>
  <si>
    <t xml:space="preserve">C. Remanentes del Ejercicio Anterior ( C = C1 + C2 )</t>
  </si>
  <si>
    <t xml:space="preserve">C1. Remanentes de Ingresos de Libre Disposición aplicados en el periodo</t>
  </si>
  <si>
    <t xml:space="preserve">C2. Remanentes de Transferencias Federales Etiquetadas aplicados en el periodo</t>
  </si>
  <si>
    <t xml:space="preserve">I. Balance Presupuestario (I = A – B + C)  </t>
  </si>
  <si>
    <t xml:space="preserve">II. Balance Presupuestario sin Financiamiento Neto (II = I - A3)</t>
  </si>
  <si>
    <t xml:space="preserve">III. Balance Presupuestario sin Financiamiento Neto y sin Remanentes del Ejercicio Anterior (III= II - C)</t>
  </si>
  <si>
    <t xml:space="preserve">Concepto</t>
  </si>
  <si>
    <t xml:space="preserve">Aprobado</t>
  </si>
  <si>
    <t xml:space="preserve">Pagado</t>
  </si>
  <si>
    <t xml:space="preserve">E. Intereses, Comisiones y Gastos de la Deuda (E = E1+E2)</t>
  </si>
  <si>
    <t xml:space="preserve">E1. Intereses, Comisiones y Gastos de la Deuda con Gasto No Etiquetado</t>
  </si>
  <si>
    <t xml:space="preserve">E2. Intereses, Comisiones y Gastos de la Deuda con Gasto Etiquetado</t>
  </si>
  <si>
    <t xml:space="preserve">IV. Balance Primario (IV = III + E)</t>
  </si>
  <si>
    <t xml:space="preserve">Estimado/
Aprobado</t>
  </si>
  <si>
    <t xml:space="preserve">F. Financiamiento (F = F1 + F2)</t>
  </si>
  <si>
    <t xml:space="preserve">F1. Financiamiento con Fuente de Pago de Ingresos de Libre Disposición</t>
  </si>
  <si>
    <t xml:space="preserve">F2. Financiamiento con Fuente de Pago de Transferencias Federales Etiquetadas</t>
  </si>
  <si>
    <t xml:space="preserve">G. Amortización de la Deuda (G = G1 + G2)</t>
  </si>
  <si>
    <t xml:space="preserve">G1. Amortización de la Deuda Pública con Gasto No Etiquetado</t>
  </si>
  <si>
    <t xml:space="preserve">G2. Amortización de la Deuda Pública con Gasto Etiquetado</t>
  </si>
  <si>
    <t xml:space="preserve">A3. Financiamiento Neto (A3 = F – G )</t>
  </si>
  <si>
    <t xml:space="preserve">A1. Ingresos de Libre Disposición </t>
  </si>
  <si>
    <t xml:space="preserve">A3.1 Financiamiento Neto con Fuente de Pago de Ingresos de Libre Disposición (A3.1 = F1 – G1)</t>
  </si>
  <si>
    <t xml:space="preserve">V. Balance Presupuestario de Recursos Disponibles 
(V = A1 + A3.1 – B 1 + C1)</t>
  </si>
  <si>
    <t xml:space="preserve">VI. Balance Presupuestario de Recursos Disponibles sin Financiamiento Neto (VI = V – A3.1)</t>
  </si>
  <si>
    <t xml:space="preserve">A3.2 Financiamiento Neto con Fuente de Pago de Transferencias Federales Etiquetadas (A3.2 = F2 – G2)</t>
  </si>
  <si>
    <t xml:space="preserve">B2. Gasto Etiquetado (sin incluir Amortización de la Deuda Pública)</t>
  </si>
  <si>
    <t xml:space="preserve">VII. Balance Presupuestario de Recursos Etiquetados 
(VII = A2 + A3.2 – B2 + C2)</t>
  </si>
  <si>
    <t xml:space="preserve">VIII. Balance Presupuestario de Recursos Etiquetados sin Financiamiento Neto (VIII = VII – A3.2)</t>
  </si>
  <si>
    <t xml:space="preserve">EST_APROB</t>
  </si>
  <si>
    <t xml:space="preserve">DEVENGADO</t>
  </si>
  <si>
    <t xml:space="preserve">RECAUDADO_PAGADO</t>
  </si>
  <si>
    <t xml:space="preserve">Ingresos Totales</t>
  </si>
  <si>
    <t xml:space="preserve">Ingresos de Libre Disposición</t>
  </si>
  <si>
    <t xml:space="preserve">Transferencias Federales Etiquetadas</t>
  </si>
  <si>
    <t xml:space="preserve">Financiamiento Neto</t>
  </si>
  <si>
    <t xml:space="preserve">Egresos Presupuestarios</t>
  </si>
  <si>
    <t xml:space="preserve">Gasto No Etiquetado</t>
  </si>
  <si>
    <t xml:space="preserve">Gasto Etiquetado</t>
  </si>
  <si>
    <t xml:space="preserve">Remanentes del Ejercicio Anterior</t>
  </si>
  <si>
    <t xml:space="preserve">Remanentes de Ingresos de Libre Disposición aplicados en el periodo</t>
  </si>
  <si>
    <t xml:space="preserve">Remanentes de Transferencias Federales Etiquetadas aplicados en el periodo</t>
  </si>
  <si>
    <t xml:space="preserve">Balance Presupuestario</t>
  </si>
  <si>
    <t xml:space="preserve">Balance Presupuestario sin Financiamiento Neto</t>
  </si>
  <si>
    <t xml:space="preserve">Balance Presupuestario sin Financiamiento Neto y sin Remanentes del Ejercicio Anterior</t>
  </si>
  <si>
    <t xml:space="preserve">Intereses, Comisiones y Gastos de la Deuda</t>
  </si>
  <si>
    <t xml:space="preserve">Intereses, Comisiones y Gastos de la Deuda con Gasto No Etiquetado</t>
  </si>
  <si>
    <t xml:space="preserve">Intereses, Comisiones y Gastos de la Deuda con Gasto Etiquetado</t>
  </si>
  <si>
    <t xml:space="preserve">Balance Primario</t>
  </si>
  <si>
    <t xml:space="preserve">Financiamiento</t>
  </si>
  <si>
    <t xml:space="preserve">Financiamiento con Fuente de Pago de Ingresos de Libre Disposición</t>
  </si>
  <si>
    <t xml:space="preserve">Financiamiento con Fuente de Pago de Transferencias Federales Etiquetadas</t>
  </si>
  <si>
    <t xml:space="preserve">Amortización de la Deuda</t>
  </si>
  <si>
    <t xml:space="preserve">Financiamiento Neto con Fuente de Pago de Ingresos de Libre</t>
  </si>
  <si>
    <t xml:space="preserve">Amortización de la Deuda Pública con Gasto No Etiquetado</t>
  </si>
  <si>
    <t xml:space="preserve">Financiamiento Neto con Fuente de Pago de Transferencias Federales Etiquetadas</t>
  </si>
  <si>
    <t xml:space="preserve">Financiamiento con Fuente de Pago de Transferencias Federales</t>
  </si>
  <si>
    <t xml:space="preserve">Amortización de la Deuda Pública con Gasto Etiquetado</t>
  </si>
  <si>
    <t xml:space="preserve">Balance Presupuestario de Recursos Etiquetados</t>
  </si>
  <si>
    <t xml:space="preserve">Balance Presupuestario de Recursos Etiquetados sin Financiamiento</t>
  </si>
  <si>
    <t xml:space="preserve">Formato 5 Estado Analítico de Ingresos Detallado - LDF</t>
  </si>
  <si>
    <t xml:space="preserve">Estado Analítico de Ingresos Detallado - LDF</t>
  </si>
  <si>
    <t xml:space="preserve">Concepto (c) </t>
  </si>
  <si>
    <t xml:space="preserve">Ingreso</t>
  </si>
  <si>
    <t xml:space="preserve">Diferencia (e)</t>
  </si>
  <si>
    <t xml:space="preserve">Estimado (d)</t>
  </si>
  <si>
    <t xml:space="preserve">Ampliaciones/ (Reducciones)</t>
  </si>
  <si>
    <t xml:space="preserve">Modificado</t>
  </si>
  <si>
    <t xml:space="preserve">Recaudado</t>
  </si>
  <si>
    <t xml:space="preserve">A. Impuestos</t>
  </si>
  <si>
    <t xml:space="preserve">B. Cuotas y Aportaciones de Seguridad Social</t>
  </si>
  <si>
    <t xml:space="preserve">C. Contribuciones de Mejoras</t>
  </si>
  <si>
    <t xml:space="preserve">D. Derechos</t>
  </si>
  <si>
    <t xml:space="preserve">E. Productos</t>
  </si>
  <si>
    <t xml:space="preserve">F. Aprovechamientos</t>
  </si>
  <si>
    <t xml:space="preserve">G. Ingresos por Ventas de Bienes y Servicios</t>
  </si>
  <si>
    <t xml:space="preserve">H. Participaciones (H=h1+h2+h3+h4+h5+h6+h7+h8+h9+h10+h11)</t>
  </si>
  <si>
    <t xml:space="preserve">h1) Fondo General de Participaciones </t>
  </si>
  <si>
    <t xml:space="preserve">h2) Fondo de Fomento Municipal</t>
  </si>
  <si>
    <t xml:space="preserve">h3) Fondo de Fiscalización y Recaudación</t>
  </si>
  <si>
    <t xml:space="preserve">h4) Fondo de Compensación</t>
  </si>
  <si>
    <t xml:space="preserve">h5) Fondo de Extracción de Hidrocarburos</t>
  </si>
  <si>
    <t xml:space="preserve">h6) Impuesto Especial Sobre Producción y Servicios</t>
  </si>
  <si>
    <t xml:space="preserve">h7) 0.136% de la Recaudación Federal Participable</t>
  </si>
  <si>
    <t xml:space="preserve">h8) 3.17% Sobre Extracción de Petróleo</t>
  </si>
  <si>
    <t xml:space="preserve">h9) Gasolinas y Diésel</t>
  </si>
  <si>
    <t xml:space="preserve">h10) Fondo del Impuesto Sobre la Renta</t>
  </si>
  <si>
    <t xml:space="preserve">h11) Fondo de Estabilización de los Ingresos de las Entidades Federativas</t>
  </si>
  <si>
    <t xml:space="preserve">I. Incentivos Derivados de la Colaboración Fiscal (I=i1+i2+i3+i4+i5)</t>
  </si>
  <si>
    <t xml:space="preserve">i1) Tenencia o Uso de Vehículos</t>
  </si>
  <si>
    <t xml:space="preserve">i2) Fondo de Compensación ISAN</t>
  </si>
  <si>
    <t xml:space="preserve">i3) Impuesto Sobre Automóviles Nuevos</t>
  </si>
  <si>
    <t xml:space="preserve">i4) Fondo de Compensación de Repecos-Intermedios</t>
  </si>
  <si>
    <t xml:space="preserve">i5) Otros Incentivos Económicos</t>
  </si>
  <si>
    <t xml:space="preserve">J. Transferencias</t>
  </si>
  <si>
    <t xml:space="preserve">K. Convenios</t>
  </si>
  <si>
    <t xml:space="preserve">k1) Otros Convenios y Subsidios</t>
  </si>
  <si>
    <t xml:space="preserve">L. Otros Ingresos de Libre Disposición (L=l1+l2)</t>
  </si>
  <si>
    <t xml:space="preserve">l1) Participaciones en Ingresos Locales </t>
  </si>
  <si>
    <t xml:space="preserve">l2) Otros Ingresos de Libre Disposición</t>
  </si>
  <si>
    <t xml:space="preserve">I. Total de Ingresos de Libre Disposición (I=A+B+C+D+E+F+G+H+I+J+K+L)</t>
  </si>
  <si>
    <t xml:space="preserve">Ingresos Excedentes de Ingresos de Libre Disposición</t>
  </si>
  <si>
    <t xml:space="preserve">Transferencias Federales Etiquetadas </t>
  </si>
  <si>
    <t xml:space="preserve">A. Aportaciones (A=a1+a2+a3+a4+a5+a6+a7+a8)</t>
  </si>
  <si>
    <t xml:space="preserve">a1) Fondo de Aportaciones para la Nómina Educativa y Gasto Operativo</t>
  </si>
  <si>
    <t xml:space="preserve">a2) Fondo de Aportaciones para los Servicios de Salud</t>
  </si>
  <si>
    <t xml:space="preserve">a3) Fondo de Aportaciones para la Infraestructura Social</t>
  </si>
  <si>
    <t xml:space="preserve">a4) Fondo de Aportaciones para el Fortalecimiento de los Municipios y de las Demarcaciones Territoriales del Distrito Federal</t>
  </si>
  <si>
    <t xml:space="preserve">a5) Fondo de Aportaciones Múltiples</t>
  </si>
  <si>
    <t xml:space="preserve">a6) Fondo de Aportaciones para la Educación Tecnológica y de Adultos</t>
  </si>
  <si>
    <t xml:space="preserve">a7) Fondo de Aportaciones para la Seguridad Pública de los Estados y del Distrito Federal</t>
  </si>
  <si>
    <t xml:space="preserve">a8) Fondo de Aportaciones para el Fortalecimiento de las Entidades Federativas</t>
  </si>
  <si>
    <t xml:space="preserve">B. Convenios (B=b1+b2+b3+b4)</t>
  </si>
  <si>
    <t xml:space="preserve">b1) Convenios de Protección Social en Salud</t>
  </si>
  <si>
    <t xml:space="preserve">b2) Convenios de Descentralización</t>
  </si>
  <si>
    <t xml:space="preserve">b3) Convenios de Reasignación</t>
  </si>
  <si>
    <t xml:space="preserve">b4) Otros Convenios y Subsidios</t>
  </si>
  <si>
    <t xml:space="preserve">C. Fondos Distintos de Aportaciones (C=c1+c2)</t>
  </si>
  <si>
    <t xml:space="preserve">c1) Fondo para Entidades Federativas y Municipios Productores de Hidrocarburos</t>
  </si>
  <si>
    <t xml:space="preserve">c2) Fondo Minero</t>
  </si>
  <si>
    <t xml:space="preserve">D. Transferencias, Subsidios y Subvenciones, y Pensiones y Jubilaciones</t>
  </si>
  <si>
    <t xml:space="preserve">E. Otras Transferencias Federales Etiquetadas</t>
  </si>
  <si>
    <t xml:space="preserve">II. Total de Transferencias Federales Etiquetadas (II = A + B + C + D + E)</t>
  </si>
  <si>
    <t xml:space="preserve">III. Ingresos Derivados de Financiamientos (III = A)</t>
  </si>
  <si>
    <t xml:space="preserve">A. Ingresos Derivados de Financiamientos</t>
  </si>
  <si>
    <t xml:space="preserve">IV. Total de Ingresos (IV = I + II + III)</t>
  </si>
  <si>
    <t xml:space="preserve">Datos Informativos</t>
  </si>
  <si>
    <t xml:space="preserve">1. Ingresos Derivados de Financiamientos con Fuente de Pago de Ingresos de Libre Disposición</t>
  </si>
  <si>
    <t xml:space="preserve">2. Ingresos Derivados de Financiamientos con Fuente de Pago de Transferencias Federales Etiquetadas</t>
  </si>
  <si>
    <t xml:space="preserve">3. Ingresos Derivados de Financiamientos (3 = 1 + 2)</t>
  </si>
  <si>
    <t xml:space="preserve">ESTIMADO</t>
  </si>
  <si>
    <t xml:space="preserve">AMPLIACIONES</t>
  </si>
  <si>
    <t xml:space="preserve">MODIFICADO</t>
  </si>
  <si>
    <t xml:space="preserve">RECAUDADO</t>
  </si>
  <si>
    <t xml:space="preserve">DIFERENCIA</t>
  </si>
  <si>
    <t xml:space="preserve">Impuestos</t>
  </si>
  <si>
    <t xml:space="preserve">Cuotas y Aportaciones de Seguridad Social</t>
  </si>
  <si>
    <t xml:space="preserve">Contribuciones de Mejoras</t>
  </si>
  <si>
    <t xml:space="preserve">Derechos</t>
  </si>
  <si>
    <t xml:space="preserve">Productos</t>
  </si>
  <si>
    <t xml:space="preserve">Aprovechamientos</t>
  </si>
  <si>
    <t xml:space="preserve">Ingresos por Ventas de Bienes y Servicios</t>
  </si>
  <si>
    <t xml:space="preserve">Participaciones</t>
  </si>
  <si>
    <t xml:space="preserve">Fondo General de Participaciones </t>
  </si>
  <si>
    <t xml:space="preserve">Fondo de Fomento Municipal</t>
  </si>
  <si>
    <t xml:space="preserve">Fondo de Fiscalización y Recaudación</t>
  </si>
  <si>
    <t xml:space="preserve">Fondo de Compensación</t>
  </si>
  <si>
    <t xml:space="preserve">Fondo de Extracción de Hidrocarburos</t>
  </si>
  <si>
    <t xml:space="preserve">Impuesto Especial Sobre Producción y Servicios</t>
  </si>
  <si>
    <t xml:space="preserve">0.136% de la Recaudación Federal Participable</t>
  </si>
  <si>
    <t xml:space="preserve">3.17% Sobre Extracción de Petróleo</t>
  </si>
  <si>
    <t xml:space="preserve">Gasolinas y Diésel</t>
  </si>
  <si>
    <t xml:space="preserve">Fondo del Impuesto Sobre la Renta</t>
  </si>
  <si>
    <t xml:space="preserve">Fondo de Estabilización de los Ingresos de las Entidades Federativas</t>
  </si>
  <si>
    <t xml:space="preserve">Incentivos Derivados de la Colaboración Fiscal</t>
  </si>
  <si>
    <t xml:space="preserve">Tenencia o Uso de Vehículos</t>
  </si>
  <si>
    <t xml:space="preserve">Fondo de Compensación ISAN</t>
  </si>
  <si>
    <t xml:space="preserve">Impuesto Sobre Automóviles Nuevos</t>
  </si>
  <si>
    <t xml:space="preserve">Fondo de Compensación de Repecos-Intermedios</t>
  </si>
  <si>
    <t xml:space="preserve">Otros Incentivos Económicos</t>
  </si>
  <si>
    <t xml:space="preserve">Transferencias</t>
  </si>
  <si>
    <t xml:space="preserve">Convenios</t>
  </si>
  <si>
    <t xml:space="preserve">Otros Convenios y Subsidios</t>
  </si>
  <si>
    <t xml:space="preserve">Otros Ingresos de Libre Disposición (L=l1+l2)</t>
  </si>
  <si>
    <t xml:space="preserve">Participaciones en Ingresos Locales </t>
  </si>
  <si>
    <t xml:space="preserve">Otros Ingresos de Libre Disposición</t>
  </si>
  <si>
    <t xml:space="preserve">Total de Ingresos de Libre Disposición</t>
  </si>
  <si>
    <t xml:space="preserve">Fondo de Aportaciones para la Nómina Educativa y Gasto Operativo</t>
  </si>
  <si>
    <t xml:space="preserve">Fondo de Aportaciones para los Servicios de Salud</t>
  </si>
  <si>
    <t xml:space="preserve">Fondo de Aportaciones para la Infraestructura Social</t>
  </si>
  <si>
    <t xml:space="preserve">Fondo de Aportaciones para el Fortalecimiento de los Municipios y de las Demarcaciones Territoriales del Distrito Federal</t>
  </si>
  <si>
    <t xml:space="preserve">Fondo de Aportaciones Múltiples</t>
  </si>
  <si>
    <t xml:space="preserve">Fondo de Aportaciones para la Educación Tecnológica y de Adultos</t>
  </si>
  <si>
    <t xml:space="preserve">Fondo de Aportaciones para la Seguridad Pública de los Estados y del Distrito Federal</t>
  </si>
  <si>
    <t xml:space="preserve">Fondo de Aportaciones para el Fortalecimiento de las Entidades Federativas</t>
  </si>
  <si>
    <t xml:space="preserve">Convenios de Protección Social en Salud</t>
  </si>
  <si>
    <t xml:space="preserve">Convenios de Descentralización</t>
  </si>
  <si>
    <t xml:space="preserve">Convenios de Reasignación</t>
  </si>
  <si>
    <t xml:space="preserve">Fondos Distintos de Aportaciones</t>
  </si>
  <si>
    <t xml:space="preserve">Fondo para Entidades Federativas y Municipios Productores de Hidrocarburos</t>
  </si>
  <si>
    <t xml:space="preserve">Fondo Minero</t>
  </si>
  <si>
    <t xml:space="preserve">Transferencias, Subsidios y Subvenciones, y Pensiones y Jubilaciones</t>
  </si>
  <si>
    <t xml:space="preserve">Otras Transferencias Federales Etiquetadas</t>
  </si>
  <si>
    <t xml:space="preserve">Total de Transferencias Federales Etiquetadas</t>
  </si>
  <si>
    <t xml:space="preserve">Ingresos Derivados de Financiamientos</t>
  </si>
  <si>
    <t xml:space="preserve">Ingresos Derivados de Financiamientos con Fuente de Pago de Ingresos de Libre Disposición</t>
  </si>
  <si>
    <t xml:space="preserve">Ingresos Derivados de Financiamientos con Fuente de Pago de Transferencias Federales Etiquetadas</t>
  </si>
  <si>
    <t xml:space="preserve">Formato 6 a) Estado Analítico del Ejercicio del Presupuesto de Egresos Detallado - LDF 
                       (Clasificación por Objeto del Gasto)</t>
  </si>
  <si>
    <t xml:space="preserve">Estado Analítico del Ejercicio del Presupuesto de Egresos Detallado - LDF</t>
  </si>
  <si>
    <t xml:space="preserve">Clasificación por Objeto del Gasto (Capítulo y Concepto) </t>
  </si>
  <si>
    <t xml:space="preserve">Egresos</t>
  </si>
  <si>
    <t xml:space="preserve">Subejercicio (e)</t>
  </si>
  <si>
    <t xml:space="preserve">Aprobado (d)</t>
  </si>
  <si>
    <t xml:space="preserve">Ampliaciones/ (Reducciones) </t>
  </si>
  <si>
    <t xml:space="preserve">Modificado </t>
  </si>
  <si>
    <t xml:space="preserve">Pagado </t>
  </si>
  <si>
    <t xml:space="preserve">I. Gasto No Etiquetado (I=A+B+C+D+E+F+G+H+I)</t>
  </si>
  <si>
    <t xml:space="preserve">A. Servicios Personales (A=a1+a2+a3+a4+a5+a6+a7)</t>
  </si>
  <si>
    <t xml:space="preserve">a1) Remuneraciones al Personal de Carácter Permanente</t>
  </si>
  <si>
    <t xml:space="preserve">a2) Remuneraciones al Personal de Carácter Transitorio</t>
  </si>
  <si>
    <t xml:space="preserve">a3) Remuneraciones Adicionales y Especiales</t>
  </si>
  <si>
    <t xml:space="preserve">a4) Seguridad Social</t>
  </si>
  <si>
    <t xml:space="preserve">a5) Otras Prestaciones Sociales y Económicas</t>
  </si>
  <si>
    <t xml:space="preserve">a6) Previsiones</t>
  </si>
  <si>
    <t xml:space="preserve">a7) Pago de Estímulos a Servidores Públicos</t>
  </si>
  <si>
    <t xml:space="preserve">B. Materiales y Suministros (B=b1+b2+b3+b4+b5+b6+b7+b8+b9)</t>
  </si>
  <si>
    <t xml:space="preserve">b1) Materiales de Administración, Emisión de Documentos y Artículos Oficiales</t>
  </si>
  <si>
    <t xml:space="preserve">b2) Alimentos y Utensilios</t>
  </si>
  <si>
    <t xml:space="preserve">b3) Materias Primas y Materiales de Producción y Comercialización</t>
  </si>
  <si>
    <t xml:space="preserve">b4) Materiales y Artículos de Construcción y de Reparación</t>
  </si>
  <si>
    <t xml:space="preserve">b5) Productos Químicos, Farmacéuticos y de Laboratorio</t>
  </si>
  <si>
    <t xml:space="preserve">b6) Combustibles, Lubricantes y Aditivos</t>
  </si>
  <si>
    <t xml:space="preserve">b7) Vestuario, Blancos, Prendas de Protección y Artículos Deportivos</t>
  </si>
  <si>
    <t xml:space="preserve">b8) Materiales y Suministros Para Seguridad</t>
  </si>
  <si>
    <t xml:space="preserve">b9) Herramientas, Refacciones y Accesorios Menores</t>
  </si>
  <si>
    <t xml:space="preserve">C. Servicios Generales (C=c1+c2+c3+c4+c5+c6+c7+c8+c9)</t>
  </si>
  <si>
    <t xml:space="preserve">c1) Servicios Básicos</t>
  </si>
  <si>
    <t xml:space="preserve">c2) Servicios de Arrendamiento</t>
  </si>
  <si>
    <t xml:space="preserve">c3) Servicios Profesionales, Científicos, Técnicos y Otros Servicios</t>
  </si>
  <si>
    <t xml:space="preserve">c4) Servicios Financieros, Bancarios y Comerciales</t>
  </si>
  <si>
    <t xml:space="preserve">c5) Servicios de Instalación, Reparación, Mantenimiento y Conservación</t>
  </si>
  <si>
    <t xml:space="preserve">c6) Servicios de Comunicación Social y Publicidad</t>
  </si>
  <si>
    <t xml:space="preserve">c7) Servicios de Traslado y Viáticos</t>
  </si>
  <si>
    <t xml:space="preserve">c8) Servicios Oficiales</t>
  </si>
  <si>
    <t xml:space="preserve">c9) Otros Servicios Generales</t>
  </si>
  <si>
    <t xml:space="preserve">D. Transferencias, Asignaciones, Subsidios y Otras Ayudas (D=d1+d2+d3+d4+d5+d6+d7+d8+d9)</t>
  </si>
  <si>
    <t xml:space="preserve">d1) Transferencias Internas y Asignaciones al Sector Público</t>
  </si>
  <si>
    <t xml:space="preserve">d2) Transferencias al Resto del Sector Público</t>
  </si>
  <si>
    <t xml:space="preserve">d3) Subsidios y Subvenciones</t>
  </si>
  <si>
    <t xml:space="preserve">d4) Ayudas Sociales</t>
  </si>
  <si>
    <t xml:space="preserve">d5) Pensiones y Jubilaciones</t>
  </si>
  <si>
    <t xml:space="preserve">d6) Transferencias a Fideicomisos, Mandatos y Otros Análogos</t>
  </si>
  <si>
    <t xml:space="preserve">d7) Transferencias a la Seguridad Social</t>
  </si>
  <si>
    <t xml:space="preserve">d8) Donativos</t>
  </si>
  <si>
    <t xml:space="preserve">d9) Transferencias al Exterior</t>
  </si>
  <si>
    <t xml:space="preserve">E. Bienes Muebles, Inmuebles e Intangibles (E=e1+e2+e3+e4+e5+e6+e7+e8+e9)</t>
  </si>
  <si>
    <t xml:space="preserve">e1) Mobiliario y Equipo de Administración</t>
  </si>
  <si>
    <t xml:space="preserve">e2) Mobiliario y Equipo Educacional y Recreativo</t>
  </si>
  <si>
    <t xml:space="preserve">e3) Equipo e Instrumental Médico y de Laboratorio</t>
  </si>
  <si>
    <t xml:space="preserve">e4) Vehículos y Equipo de Transporte</t>
  </si>
  <si>
    <t xml:space="preserve">e5) Equipo de Defensa y Seguridad</t>
  </si>
  <si>
    <t xml:space="preserve">e6) Maquinaria, Otros Equipos y Herramientas</t>
  </si>
  <si>
    <t xml:space="preserve">e7) Activos Biológicos</t>
  </si>
  <si>
    <t xml:space="preserve">e8) Bienes Inmuebles</t>
  </si>
  <si>
    <t xml:space="preserve">e9) Activos Intangibles</t>
  </si>
  <si>
    <t xml:space="preserve">F. Inversión Pública (F=f1+f2+f3)</t>
  </si>
  <si>
    <t xml:space="preserve">f1) Obra Pública en Bienes de Dominio Público</t>
  </si>
  <si>
    <t xml:space="preserve">f2) Obra Pública en Bienes Propios</t>
  </si>
  <si>
    <t xml:space="preserve">f3) Proyectos Productivos y Acciones de Fomento</t>
  </si>
  <si>
    <t xml:space="preserve">G. Inversiones Financieras y Otras Provisiones (G=g1+g2+g3+g4+g5+g6+g7)</t>
  </si>
  <si>
    <t xml:space="preserve">g1) Inversiones Para el Fomento de Actividades Productivas</t>
  </si>
  <si>
    <t xml:space="preserve">g2) Acciones y Participaciones de Capital</t>
  </si>
  <si>
    <t xml:space="preserve">g3) Compra de Títulos y Valores</t>
  </si>
  <si>
    <t xml:space="preserve">g4) Concesión de Préstamos</t>
  </si>
  <si>
    <t xml:space="preserve">g5) Inversiones en Fideicomisos, Mandatos y Otros Análogos</t>
  </si>
  <si>
    <t xml:space="preserve">          Fideicomiso de Desastres Naturales (Informativo)</t>
  </si>
  <si>
    <t xml:space="preserve">g6) Otras Inversiones Financieras</t>
  </si>
  <si>
    <t xml:space="preserve">g7) Provisiones para Contingencias y Otras Erogaciones Especiales</t>
  </si>
  <si>
    <t xml:space="preserve">H. Participaciones y Aportaciones (H=h1+h2+h3)</t>
  </si>
  <si>
    <t xml:space="preserve">h1) Participaciones</t>
  </si>
  <si>
    <t xml:space="preserve">h2) Aportaciones</t>
  </si>
  <si>
    <t xml:space="preserve">h3) Convenios</t>
  </si>
  <si>
    <t xml:space="preserve">I. Deuda Pública (I=i1+i2+i3+i4+i5+i6+i7)</t>
  </si>
  <si>
    <t xml:space="preserve">i1) Amortización de la Deuda Pública</t>
  </si>
  <si>
    <t xml:space="preserve">i2) Intereses de la Deuda Pública</t>
  </si>
  <si>
    <t xml:space="preserve">i3) Comisiones de la Deuda Pública</t>
  </si>
  <si>
    <t xml:space="preserve">i4) Gastos de la Deuda Pública</t>
  </si>
  <si>
    <t xml:space="preserve">i5) Costo por Coberturas</t>
  </si>
  <si>
    <t xml:space="preserve">i6) Apoyos Financieros</t>
  </si>
  <si>
    <t xml:space="preserve">i7) Adeudos de Ejercicios Fiscales Anteriores (ADEFAS)</t>
  </si>
  <si>
    <t xml:space="preserve">II. Gasto Etiquetado (II=A+B+C+D+E+F+G+H+I)</t>
  </si>
  <si>
    <t xml:space="preserve">III. Total de Egresos (III = I + II)</t>
  </si>
  <si>
    <t xml:space="preserve">APROBADO</t>
  </si>
  <si>
    <t xml:space="preserve">PAGADO</t>
  </si>
  <si>
    <t xml:space="preserve">SUBEJERCICIO</t>
  </si>
  <si>
    <t xml:space="preserve">Servicios Personales</t>
  </si>
  <si>
    <t xml:space="preserve">Remuneraciones al Personal de Carácter Permanente</t>
  </si>
  <si>
    <t xml:space="preserve">Remuneraciones al Personal de Carácter Transitorio</t>
  </si>
  <si>
    <t xml:space="preserve">Remuneraciones Adicionales y Especiales</t>
  </si>
  <si>
    <t xml:space="preserve">Seguridad Social</t>
  </si>
  <si>
    <t xml:space="preserve">Otras Prestaciones Sociales y Económicas</t>
  </si>
  <si>
    <t xml:space="preserve">Previsiones</t>
  </si>
  <si>
    <t xml:space="preserve">Pago de Estímulos a Servidores Públicos</t>
  </si>
  <si>
    <t xml:space="preserve">Materiales y Suministros</t>
  </si>
  <si>
    <t xml:space="preserve">Materiales de Administración, Emisión de Documentos y Artículos Oficiales</t>
  </si>
  <si>
    <t xml:space="preserve">Alimentos y Utensilios</t>
  </si>
  <si>
    <t xml:space="preserve">Materias Primas y Materiales de Producción y Comercialización</t>
  </si>
  <si>
    <t xml:space="preserve">Materiales y Artículos de Construcción y de Reparación</t>
  </si>
  <si>
    <t xml:space="preserve">Productos Químicos, Farmacéuticos y de Laboratorio</t>
  </si>
  <si>
    <t xml:space="preserve">Combustibles, Lubricantes y Aditivos</t>
  </si>
  <si>
    <t xml:space="preserve">Vestuario, Blancos, Prendas de Protección y Artículos Deportivos</t>
  </si>
  <si>
    <t xml:space="preserve">Materiales y Suministros Para Seguridad</t>
  </si>
  <si>
    <t xml:space="preserve">Herramientas, Refacciones y Accesorios Menores</t>
  </si>
  <si>
    <t xml:space="preserve">Servicios Generales</t>
  </si>
  <si>
    <t xml:space="preserve">Servicios Básicos</t>
  </si>
  <si>
    <t xml:space="preserve">Servicios de Arrendamiento</t>
  </si>
  <si>
    <t xml:space="preserve">Servicios Profesionales, Científicos, Técnicos y Otros Servicios</t>
  </si>
  <si>
    <t xml:space="preserve">Servicios Financieros, Bancarios y Comerciales</t>
  </si>
  <si>
    <t xml:space="preserve">Servicios de Instalación, Reparación, Mantenimiento y Conservación</t>
  </si>
  <si>
    <t xml:space="preserve">Servicios de Comunicación Social y Publicidad</t>
  </si>
  <si>
    <t xml:space="preserve">Servicios de Traslado y Viáticos</t>
  </si>
  <si>
    <t xml:space="preserve">Servicios Oficiales</t>
  </si>
  <si>
    <t xml:space="preserve">Otros Servicios Generales</t>
  </si>
  <si>
    <t xml:space="preserve">Transferencias, Asignaciones, Subsidios y Otras Ayudas</t>
  </si>
  <si>
    <t xml:space="preserve">Transferencias Internas y Asignaciones al Sector Público</t>
  </si>
  <si>
    <t xml:space="preserve">Transferencias al Resto del Sector Público</t>
  </si>
  <si>
    <t xml:space="preserve">Subsidios y Subvenciones</t>
  </si>
  <si>
    <t xml:space="preserve">Ayudas Sociales</t>
  </si>
  <si>
    <t xml:space="preserve">Pensiones y Jubilaciones</t>
  </si>
  <si>
    <t xml:space="preserve">Transferencias a Fideicomisos, Mandatos y Otros Análogos</t>
  </si>
  <si>
    <t xml:space="preserve">Transferencias a la Seguridad Social</t>
  </si>
  <si>
    <t xml:space="preserve">Donativos</t>
  </si>
  <si>
    <t xml:space="preserve">Transferencias al Exterior</t>
  </si>
  <si>
    <t xml:space="preserve">Bienes Muebles, Inmuebles e Intangibles</t>
  </si>
  <si>
    <t xml:space="preserve">Mobiliario y Equipo de Administración</t>
  </si>
  <si>
    <t xml:space="preserve">Mobiliario y Equipo Educacional y Recreativo</t>
  </si>
  <si>
    <t xml:space="preserve">Equipo e Instrumental Médico y de Laboratorio</t>
  </si>
  <si>
    <t xml:space="preserve">Vehículos y Equipo de Transporte</t>
  </si>
  <si>
    <t xml:space="preserve">Equipo de Defensa y Seguridad</t>
  </si>
  <si>
    <t xml:space="preserve">Maquinaria, Otros Equipos y Herramientas</t>
  </si>
  <si>
    <t xml:space="preserve">Activos Biológicos</t>
  </si>
  <si>
    <t xml:space="preserve">Bienes Inmuebles</t>
  </si>
  <si>
    <t xml:space="preserve">Activos Intangibles</t>
  </si>
  <si>
    <t xml:space="preserve">Inversión Pública</t>
  </si>
  <si>
    <t xml:space="preserve">Obra Pública en Bienes de Dominio Público</t>
  </si>
  <si>
    <t xml:space="preserve">Obra Pública en Bienes Propios</t>
  </si>
  <si>
    <t xml:space="preserve">Proyectos Productivos y Acciones de Fomento</t>
  </si>
  <si>
    <t xml:space="preserve">Inversiones Financieras y Otras Provisiones</t>
  </si>
  <si>
    <t xml:space="preserve">Inversiones Para el Fomento de Actividades Productivas</t>
  </si>
  <si>
    <t xml:space="preserve">Acciones y Participaciones de Capital</t>
  </si>
  <si>
    <t xml:space="preserve">Compra de Títulos y Valores</t>
  </si>
  <si>
    <t xml:space="preserve">Concesión de Préstamos</t>
  </si>
  <si>
    <t xml:space="preserve">Inversiones en Fideicomisos, Mandatos y Otros Análogos</t>
  </si>
  <si>
    <t xml:space="preserve">Fideicomiso de Desastres Naturales (Informativo)</t>
  </si>
  <si>
    <t xml:space="preserve">Otras Inversiones Financieras</t>
  </si>
  <si>
    <t xml:space="preserve">Provisiones para Contingencias y Otras Erogaciones Especiales</t>
  </si>
  <si>
    <t xml:space="preserve">Participaciones y Aportaciones</t>
  </si>
  <si>
    <t xml:space="preserve">Amortización de la Deuda Pública</t>
  </si>
  <si>
    <t xml:space="preserve">Intereses de la Deuda Pública</t>
  </si>
  <si>
    <t xml:space="preserve">Comisiones de la Deuda Pública</t>
  </si>
  <si>
    <t xml:space="preserve">Gastos de la Deuda Pública</t>
  </si>
  <si>
    <t xml:space="preserve">Costo por Coberturas</t>
  </si>
  <si>
    <t xml:space="preserve">Apoyos Financieros</t>
  </si>
  <si>
    <t xml:space="preserve">Adeudos de Ejercicios Fiscales Anteriores (ADEFAS)</t>
  </si>
  <si>
    <t xml:space="preserve">Total de Egresos</t>
  </si>
  <si>
    <t xml:space="preserve">Formato 6 b) Estado Analítico del Ejercicio del Presupuesto de Egresos Detallado - LDF 
                        (Clasificación Administrativa)</t>
  </si>
  <si>
    <t xml:space="preserve">Clasificación Administrativa</t>
  </si>
  <si>
    <t xml:space="preserve">I. Gasto No Etiquetado (I=A+B+C+D+E+F+G+H)</t>
  </si>
  <si>
    <t xml:space="preserve">A. Dependencia o Unidad Administrativa 1</t>
  </si>
  <si>
    <t xml:space="preserve">B. Dependencia o Unidad Administrativa 2</t>
  </si>
  <si>
    <t xml:space="preserve">C. Dependencia o Unidad Administrativa 3</t>
  </si>
  <si>
    <t xml:space="preserve">D. Dependencia o Unidad Administrativa 4</t>
  </si>
  <si>
    <t xml:space="preserve">E. Dependencia o Unidad Administrativa 5</t>
  </si>
  <si>
    <t xml:space="preserve">F. Dependencia o Unidad Administrativa 6</t>
  </si>
  <si>
    <t xml:space="preserve">G. Dependencia o Unidad Administrativa 7</t>
  </si>
  <si>
    <t xml:space="preserve">H. Dependencia o Unidad Administrativa xx</t>
  </si>
  <si>
    <t xml:space="preserve">II. Gasto Etiquetado (II=A+B+C+D+E+F+G+H)</t>
  </si>
  <si>
    <t xml:space="preserve">Formato 6 c) Estado Analítico del Ejercicio del Presupuesto de Egresos Detallado -LDF 
                       (Claisificación Funcional)</t>
  </si>
  <si>
    <t xml:space="preserve">Estado Analítico del Ejercicio del Presupueso de Egresos Detallado - LDF</t>
  </si>
  <si>
    <t xml:space="preserve">Clasificación Funcional (Finalidad y Función)</t>
  </si>
  <si>
    <t xml:space="preserve">Subejercicio  (e)</t>
  </si>
  <si>
    <t xml:space="preserve">Ampliaciones / (Reducciones)</t>
  </si>
  <si>
    <t xml:space="preserve">I. Gasto No Etiquetado (I=A+B+C+D)</t>
  </si>
  <si>
    <t xml:space="preserve">A. Gobierno (A=a1+a2+a3+a4+a5+a6+a7+a8)</t>
  </si>
  <si>
    <t xml:space="preserve">a1) Legislación</t>
  </si>
  <si>
    <t xml:space="preserve">a2) Justicia</t>
  </si>
  <si>
    <t xml:space="preserve">a3) Coordinación de la Política de Gobierno</t>
  </si>
  <si>
    <t xml:space="preserve">a4) Relaciones Exteriores</t>
  </si>
  <si>
    <t xml:space="preserve">a5) Asuntos Financieros y Hacendarios</t>
  </si>
  <si>
    <t xml:space="preserve">a6) Seguridad Nacional</t>
  </si>
  <si>
    <t xml:space="preserve">a7) Asuntos de Orden Público y de Seguridad Interior</t>
  </si>
  <si>
    <t xml:space="preserve">a8) Otros Servicios Generales</t>
  </si>
  <si>
    <t xml:space="preserve">B. Desarrollo Social (B=b1+b2+b3+b4+b5+b6+b7)</t>
  </si>
  <si>
    <t xml:space="preserve">b1) Protección Ambiental </t>
  </si>
  <si>
    <t xml:space="preserve">b2) Vivienda y Servicios a la Comunidad</t>
  </si>
  <si>
    <t xml:space="preserve">b3) Salud</t>
  </si>
  <si>
    <t xml:space="preserve">b4) Recreación, Cultura y Otras Manifestaciones Sociales</t>
  </si>
  <si>
    <t xml:space="preserve">b5) Educación </t>
  </si>
  <si>
    <t xml:space="preserve">b6) Protección Social</t>
  </si>
  <si>
    <t xml:space="preserve">b7) Otros Asuntos Sociales</t>
  </si>
  <si>
    <t xml:space="preserve">C. Desarrollo Económico (C=c1+c2+c3+c4+c5+c6+c7+c8+c9)</t>
  </si>
  <si>
    <t xml:space="preserve">c1) Asuntos Económicos, Comerciales y Laborales en General</t>
  </si>
  <si>
    <t xml:space="preserve">c2) Agropecuaria, Silvicultura, Pesca y Caza</t>
  </si>
  <si>
    <t xml:space="preserve">c3) Combustibles y Energía </t>
  </si>
  <si>
    <t xml:space="preserve">c4) Minería, Manufacturas y Construcción</t>
  </si>
  <si>
    <t xml:space="preserve">c5) Transporte</t>
  </si>
  <si>
    <t xml:space="preserve">c6) Comunicaciones</t>
  </si>
  <si>
    <t xml:space="preserve">c7) Turismo</t>
  </si>
  <si>
    <t xml:space="preserve">c8) Ciencia, Tecnología e Innovación</t>
  </si>
  <si>
    <t xml:space="preserve">c9) Otras Industrias y Otros Asuntos Económicos</t>
  </si>
  <si>
    <t xml:space="preserve">D. Otras No Clasificadas en Funciones Anteriores
(D=d1+d2+d3+d4)</t>
  </si>
  <si>
    <t xml:space="preserve">d1) Transacciones de la Deuda Pública / Costo Financiero de la Deuda</t>
  </si>
  <si>
    <t xml:space="preserve">d2) Transferencias, Participaciones y Aportaciones Entre Diferentes Niveles y Órdenes de Gobierno</t>
  </si>
  <si>
    <t xml:space="preserve">d3) Saneamiento del Sistema Financiero</t>
  </si>
  <si>
    <t xml:space="preserve">d4) Adeudos de Ejercicios Fiscales Anteriores</t>
  </si>
  <si>
    <t xml:space="preserve">II: Gasto Etiquetado (II=A+B+C+D)</t>
  </si>
  <si>
    <t xml:space="preserve">A. Gobierno (A=a1+a2+a3+a4+a5+a6+a7a+a8)</t>
  </si>
  <si>
    <t xml:space="preserve">D. Otras No Clasificadas en Funciones Anteriores (D=d1+d2+d3+d4)</t>
  </si>
  <si>
    <t xml:space="preserve">Gobierno</t>
  </si>
  <si>
    <t xml:space="preserve">Legislación</t>
  </si>
  <si>
    <t xml:space="preserve">Justicia</t>
  </si>
  <si>
    <t xml:space="preserve">Coordinación de la Política de Gobierno</t>
  </si>
  <si>
    <t xml:space="preserve">Relaciones Exteriores</t>
  </si>
  <si>
    <t xml:space="preserve">Asuntos Financieros y Hacendarios</t>
  </si>
  <si>
    <t xml:space="preserve">Seguridad Nacional</t>
  </si>
  <si>
    <t xml:space="preserve">Asuntos de Orden Público y de Seguridad Interior</t>
  </si>
  <si>
    <t xml:space="preserve">Desarrollo Social</t>
  </si>
  <si>
    <t xml:space="preserve">Protección Ambiental </t>
  </si>
  <si>
    <t xml:space="preserve">Vivienda y Servicios a la Comunidad</t>
  </si>
  <si>
    <t xml:space="preserve">Salud</t>
  </si>
  <si>
    <t xml:space="preserve">Recreación, Cultura y Otras Manifestaciones Sociales</t>
  </si>
  <si>
    <t xml:space="preserve">Educación </t>
  </si>
  <si>
    <t xml:space="preserve">Protección Social</t>
  </si>
  <si>
    <t xml:space="preserve">Otros Asuntos Sociales</t>
  </si>
  <si>
    <t xml:space="preserve">Desarrollo Económico</t>
  </si>
  <si>
    <t xml:space="preserve">Asuntos Económicos, Comerciales y Laborales en General</t>
  </si>
  <si>
    <t xml:space="preserve">Agropecuaria, Silvicultura, Pesca y Caza</t>
  </si>
  <si>
    <t xml:space="preserve">Combustibles y Energía </t>
  </si>
  <si>
    <t xml:space="preserve">Minería, Manufacturas y Construcción</t>
  </si>
  <si>
    <t xml:space="preserve">Transporte</t>
  </si>
  <si>
    <t xml:space="preserve">Comunicaciones</t>
  </si>
  <si>
    <t xml:space="preserve">Turismo</t>
  </si>
  <si>
    <t xml:space="preserve">Ciencia, Tecnología e Innovación</t>
  </si>
  <si>
    <t xml:space="preserve">Otras Industrias y Otros Asuntos Económicos</t>
  </si>
  <si>
    <t xml:space="preserve">Otras Nno Clasificadas en Funciones Anteriores</t>
  </si>
  <si>
    <t xml:space="preserve">Transacciones de la Deuda Pública / Costo Financiero de la Deuda</t>
  </si>
  <si>
    <t xml:space="preserve">Transferencias, Participaciones y Aportaciones Entre Diferentes Niveles y Órdenes de Gobierno</t>
  </si>
  <si>
    <t xml:space="preserve">Saneamiento del Sistema Financiero</t>
  </si>
  <si>
    <t xml:space="preserve">Adeudos de Ejercicios Fiscales Anteriores</t>
  </si>
  <si>
    <t xml:space="preserve">Otras No Clasificadas en Funciones Anteriores</t>
  </si>
  <si>
    <t xml:space="preserve">Formato 6 d) Estado Analítico del Ejercicio del Presupuesto de Egresos Detallado  - LDF
                        (Clasificación de Servicios Personales por Categoría)</t>
  </si>
  <si>
    <t xml:space="preserve">Clasificación de Servicios Personales por Categoría</t>
  </si>
  <si>
    <t xml:space="preserve">Concepto ( c )</t>
  </si>
  <si>
    <t xml:space="preserve">I. Gasto No Etiquetado (I=A+B+C+D+E+F)</t>
  </si>
  <si>
    <t xml:space="preserve">A. Personal Administrativo</t>
  </si>
  <si>
    <t xml:space="preserve">B. Magisterio</t>
  </si>
  <si>
    <t xml:space="preserve">C. Servicios de Salud (C=c1+c2)</t>
  </si>
  <si>
    <t xml:space="preserve">c1) Personal Administrativo</t>
  </si>
  <si>
    <t xml:space="preserve">c2) Personal Médico, paramédico y afín</t>
  </si>
  <si>
    <t xml:space="preserve">D. Seguridad Pública</t>
  </si>
  <si>
    <t xml:space="preserve">E. Gastos asociados a la implementación de nuevas leyes federales o reformas a las mismas (E=e1+e2)</t>
  </si>
  <si>
    <t xml:space="preserve">e1) Nombre del Programa o Ley 1</t>
  </si>
  <si>
    <t xml:space="preserve">e2) Nombre del Programa o Ley 2</t>
  </si>
  <si>
    <t xml:space="preserve">F. Sentencias laborales definitivas</t>
  </si>
  <si>
    <t xml:space="preserve">II. Gasto  Etiquetado (I=A+B+C+D+E+F)</t>
  </si>
  <si>
    <t xml:space="preserve">III. Total de Gasto en Servicios Personales (III = I + II)</t>
  </si>
  <si>
    <t xml:space="preserve">Personal Administrativo</t>
  </si>
  <si>
    <t xml:space="preserve">Magisterio</t>
  </si>
  <si>
    <t xml:space="preserve">Servicios de Salud</t>
  </si>
  <si>
    <t xml:space="preserve">Personal Médico, paramédico y afín</t>
  </si>
  <si>
    <t xml:space="preserve">Seguridad Pública</t>
  </si>
  <si>
    <t xml:space="preserve">Gastos asociados a la implementación de nuevas leyes federales o reformas a las mismas</t>
  </si>
  <si>
    <t xml:space="preserve">Nombre del Programa o Ley 1</t>
  </si>
  <si>
    <t xml:space="preserve">Nombre del Programa o Ley 2</t>
  </si>
  <si>
    <t xml:space="preserve">Sentencias laborales definitivas</t>
  </si>
  <si>
    <t xml:space="preserve">Gasto  Etiquetado</t>
  </si>
  <si>
    <t xml:space="preserve">Total de Gasto en Servicios Personales</t>
  </si>
  <si>
    <t xml:space="preserve">Formato 7 a) Proyecciones de Ingresos - LDF</t>
  </si>
  <si>
    <t xml:space="preserve">Proyecciones de Ingresos - LDF</t>
  </si>
  <si>
    <t xml:space="preserve">(CIFRAS NOMINALES)</t>
  </si>
  <si>
    <t xml:space="preserve">Concepto (b)</t>
  </si>
  <si>
    <t xml:space="preserve">Año en Cuestión
(de proyecto de presupuesto) (c)</t>
  </si>
  <si>
    <t xml:space="preserve">1. Ingresos de Libre Disposición (1=A+B+C+D+E+F+G+H+I+J+K+L)</t>
  </si>
  <si>
    <t xml:space="preserve">D. Derechos </t>
  </si>
  <si>
    <t xml:space="preserve">G. Ingresos por ventas de Bienes y Servicios</t>
  </si>
  <si>
    <t xml:space="preserve">H. Participaciones</t>
  </si>
  <si>
    <t xml:space="preserve">I. Incentivos Derivados de la Colaboración Fiscal</t>
  </si>
  <si>
    <t xml:space="preserve">L. Otros Ingresos de Libre Disposición</t>
  </si>
  <si>
    <t xml:space="preserve">2. Transferencias Federales Etiquetadas (2=A+B+C+D+E)</t>
  </si>
  <si>
    <t xml:space="preserve">A. Aportaciones</t>
  </si>
  <si>
    <t xml:space="preserve">B. Convenios</t>
  </si>
  <si>
    <t xml:space="preserve">C. Fondos Distintos de Aportaciones</t>
  </si>
  <si>
    <t xml:space="preserve">3. Ingresos Derivados de Financiamientos (3=A)</t>
  </si>
  <si>
    <t xml:space="preserve">4. Total de Ingresos Proyectados (4=1+2+3)</t>
  </si>
  <si>
    <t xml:space="preserve">1. Ingresos Derivados de Financiamientos con Fuente de Pago de Recursos de Libre Disposición</t>
  </si>
  <si>
    <t xml:space="preserve">3. Ingresos Derivados de Financiamientos (3= 1 + 2)</t>
  </si>
  <si>
    <t xml:space="preserve">AÑO_CUESTION_1</t>
  </si>
  <si>
    <t xml:space="preserve">AÑO_CUESTION_2</t>
  </si>
  <si>
    <t xml:space="preserve">AÑO_CUESTION_3</t>
  </si>
  <si>
    <t xml:space="preserve">AÑO_CUESTION_4</t>
  </si>
  <si>
    <t xml:space="preserve">AÑO_CUESTION_5</t>
  </si>
  <si>
    <t xml:space="preserve">AÑO_CUESTION_6</t>
  </si>
  <si>
    <t xml:space="preserve">Derechos </t>
  </si>
  <si>
    <t xml:space="preserve">Ingresos por ventas de Bienes y Servicios</t>
  </si>
  <si>
    <t xml:space="preserve">Total de Ingresos Proyectados</t>
  </si>
  <si>
    <t xml:space="preserve">Ingresos Derivados de Financiamientos con Fuente de Pago de Recursos de Libre Disposición</t>
  </si>
  <si>
    <t xml:space="preserve">Formato 7 b) Proyecciones de Egresos - LDF</t>
  </si>
  <si>
    <t xml:space="preserve">Proyecciones de Egresos - LDF</t>
  </si>
  <si>
    <t xml:space="preserve">        Concepto (b)</t>
  </si>
  <si>
    <t xml:space="preserve">1.  Gasto No Etiquetado (1=A+B+C+D+E+F+G+H+I)</t>
  </si>
  <si>
    <t xml:space="preserve">A.     Servicios Personales</t>
  </si>
  <si>
    <t xml:space="preserve">B.     Materiales y Suministros</t>
  </si>
  <si>
    <t xml:space="preserve">C.    Servicios Generales</t>
  </si>
  <si>
    <t xml:space="preserve">D.    Transferencias, Asignaciones, Subsidios y Otras Ayudas</t>
  </si>
  <si>
    <t xml:space="preserve">E.     Bienes Muebles, Inmuebles e Intangibles</t>
  </si>
  <si>
    <t xml:space="preserve">F.     Inversión Pública</t>
  </si>
  <si>
    <t xml:space="preserve">G.    Inversiones Financieras y Otras Provisiones</t>
  </si>
  <si>
    <t xml:space="preserve">H.    Participaciones y Aportaciones </t>
  </si>
  <si>
    <t xml:space="preserve">I.      Deuda Pública</t>
  </si>
  <si>
    <t xml:space="preserve">1.  Gasto Etiquetado (2=A+B+C+D+E+F+G+H+I)</t>
  </si>
  <si>
    <t xml:space="preserve">H.    Participaciones y Aportaciones</t>
  </si>
  <si>
    <t xml:space="preserve">2.  Total de Egresos Proyectados (3 = 1 + 2)</t>
  </si>
  <si>
    <t xml:space="preserve">Participaciones y Aportaciones </t>
  </si>
  <si>
    <t xml:space="preserve">Total de Egresos Proyectados</t>
  </si>
  <si>
    <t xml:space="preserve">Formato 7 c) Resultados de Ingresos - LDF</t>
  </si>
  <si>
    <t xml:space="preserve">Resultados de Ingresos - LDF</t>
  </si>
  <si>
    <r>
      <rPr>
        <b val="true"/>
        <sz val="11"/>
        <color rgb="FF000000"/>
        <rFont val="Calibri"/>
        <family val="2"/>
        <charset val="1"/>
      </rPr>
      <t xml:space="preserve">Año del Ejercicio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</si>
  <si>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  Ingresos de Libre Disposición (1=A+B+C+D+E+F+G+H+I+J+K+L)</t>
  </si>
  <si>
    <t xml:space="preserve">A.    Impuestos</t>
  </si>
  <si>
    <t xml:space="preserve">B.    Cuotas y Aportaciones de Seguridad Social</t>
  </si>
  <si>
    <t xml:space="preserve">C.    Contribuciones de Mejoras</t>
  </si>
  <si>
    <t xml:space="preserve">D.    Derechos</t>
  </si>
  <si>
    <t xml:space="preserve">E.    Productos</t>
  </si>
  <si>
    <t xml:space="preserve">F.    Aprovechamientos</t>
  </si>
  <si>
    <t xml:space="preserve">G.    Ingresos por Ventas de Bienes y Servicios</t>
  </si>
  <si>
    <t xml:space="preserve">H.    Participaciones</t>
  </si>
  <si>
    <t xml:space="preserve">I.     Incentivos Derivados de la Colaboración Fiscal</t>
  </si>
  <si>
    <t xml:space="preserve">J.    Transferencias </t>
  </si>
  <si>
    <t xml:space="preserve">K.    Convenios</t>
  </si>
  <si>
    <t xml:space="preserve">L.     Otros Ingresos de Libre Disposición</t>
  </si>
  <si>
    <t xml:space="preserve">2.  Transferencias Federales Etiquetadas (2=A+B+C+D+E)</t>
  </si>
  <si>
    <t xml:space="preserve">A.    Aportaciones</t>
  </si>
  <si>
    <t xml:space="preserve">B.    Convenios</t>
  </si>
  <si>
    <t xml:space="preserve">C.    Fondos Distintos de Aportaciones</t>
  </si>
  <si>
    <t xml:space="preserve">D.    Transferencias, Subsidios y Subvenciones, y Pensiones y Jubilaciones</t>
  </si>
  <si>
    <t xml:space="preserve">E.    Otras Transferencias Federales Etiquetadas</t>
  </si>
  <si>
    <t xml:space="preserve">3.  Ingresos Derivados de Financiamientos (3=A)</t>
  </si>
  <si>
    <t xml:space="preserve">4.  Total de Resultados de Ingresos (4=1+2+3)</t>
  </si>
  <si>
    <t xml:space="preserve">2. Ingresos derivados de Financiamientos con Fuente de Pago de Transferencias Federales Etiquetadas</t>
  </si>
  <si>
    <t xml:space="preserve">3. Ingresos Derivados de Financiamiento (3 = 1 + 2)</t>
  </si>
  <si>
    <r>
      <rPr>
        <vertAlign val="superscript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</si>
  <si>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 Los importes corresponden a los ingresos devengados al cierre trimestral más reciente disponible y estimados para el resto del ejercicio.</t>
    </r>
  </si>
  <si>
    <t xml:space="preserve">AÑO_CUESTION</t>
  </si>
  <si>
    <t xml:space="preserve">Transferencias </t>
  </si>
  <si>
    <t xml:space="preserve">Total de Resultados de Ingresos</t>
  </si>
  <si>
    <t xml:space="preserve">Ingresos derivados de Financiamientos con Fuente de Pago de Transferencias Federales Etiquetadas</t>
  </si>
  <si>
    <t xml:space="preserve">Ingresos Derivados de Financiamiento</t>
  </si>
  <si>
    <t xml:space="preserve">Formato 7 d) Resultados de Egresos - LDF</t>
  </si>
  <si>
    <t xml:space="preserve">Resultados de Egresos - LDF</t>
  </si>
  <si>
    <r>
      <rPr>
        <b val="true"/>
        <sz val="11"/>
        <color rgb="FF000000"/>
        <rFont val="Calibri"/>
        <family val="2"/>
        <charset val="1"/>
      </rPr>
      <t xml:space="preserve">Año del Ejercicio 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</si>
  <si>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  Gasto No Etiquetado (1=A+B+C+D+E+F+G+H+I)</t>
  </si>
  <si>
    <t xml:space="preserve">2.  Gasto Etiquetado (2=A+B+C+D+E+F+G+H+I)</t>
  </si>
  <si>
    <t xml:space="preserve">3.  Total del Resultado de Egresos (3=1+2)</t>
  </si>
  <si>
    <t xml:space="preserve">Formato 8) Informe sobre Estudios Actuariales – LDF</t>
  </si>
  <si>
    <t xml:space="preserve">Informe sobre Estudios Actuariales - LDF</t>
  </si>
  <si>
    <t xml:space="preserve">Pensiones y jubilaciones</t>
  </si>
  <si>
    <t xml:space="preserve">Riesgos de trabajo</t>
  </si>
  <si>
    <t xml:space="preserve">Invalidez y vida</t>
  </si>
  <si>
    <t xml:space="preserve">Otras prestaciones sociales</t>
  </si>
  <si>
    <t xml:space="preserve">Tipo de Sistema</t>
  </si>
  <si>
    <t xml:space="preserve">Prestación laboral o Fondo general para trabajadores del estado o municipio</t>
  </si>
  <si>
    <t xml:space="preserve">Beneficio definido, Contribución definida o Mixto</t>
  </si>
  <si>
    <t xml:space="preserve">Población afiliada</t>
  </si>
  <si>
    <t xml:space="preserve">Activos</t>
  </si>
  <si>
    <t xml:space="preserve">Edad máxima</t>
  </si>
  <si>
    <t xml:space="preserve">Edad mínima</t>
  </si>
  <si>
    <t xml:space="preserve">Edad promedio</t>
  </si>
  <si>
    <t xml:space="preserve">Pensionados y Jubilados</t>
  </si>
  <si>
    <t xml:space="preserve">Beneficiarios</t>
  </si>
  <si>
    <t xml:space="preserve">Promedio de años de servicio (trabajadores activos)</t>
  </si>
  <si>
    <t xml:space="preserve">Aportación individual al plan de pensión como % del salario</t>
  </si>
  <si>
    <t xml:space="preserve">Aportación del ente público al plan de pensión como % del salario</t>
  </si>
  <si>
    <t xml:space="preserve">Crecimiento esperado de los pensionados y jubilados (como %)</t>
  </si>
  <si>
    <t xml:space="preserve">Crecimiento esperado de los activos (como %)</t>
  </si>
  <si>
    <t xml:space="preserve">Edad de Jubilación o Pensión</t>
  </si>
  <si>
    <t xml:space="preserve">Esperanza de vida</t>
  </si>
  <si>
    <t xml:space="preserve">Ingresos del Fondo</t>
  </si>
  <si>
    <t xml:space="preserve">Ingresos Anuales al Fondo de Pensiones</t>
  </si>
  <si>
    <t xml:space="preserve">Nómina anual</t>
  </si>
  <si>
    <t xml:space="preserve">Beneficiarios de Pensionados y Jubilados</t>
  </si>
  <si>
    <t xml:space="preserve">Monto mensual por pensión</t>
  </si>
  <si>
    <t xml:space="preserve">Máximo</t>
  </si>
  <si>
    <t xml:space="preserve">Mínimo</t>
  </si>
  <si>
    <t xml:space="preserve">Promedio</t>
  </si>
  <si>
    <t xml:space="preserve">Monto de la reserva</t>
  </si>
  <si>
    <t xml:space="preserve">Valor presente de las obligaciones</t>
  </si>
  <si>
    <t xml:space="preserve">Pensiones y Jubilaciones en curso de pago</t>
  </si>
  <si>
    <t xml:space="preserve">Generación actual</t>
  </si>
  <si>
    <t xml:space="preserve">Generaciones futuras</t>
  </si>
  <si>
    <t xml:space="preserve">Valor presente de las contribuciones asociadas a los sueldos futuros de cotización X%</t>
  </si>
  <si>
    <t xml:space="preserve">Valor presente de aportaciones futuras</t>
  </si>
  <si>
    <t xml:space="preserve">Otros Ingresos</t>
  </si>
  <si>
    <t xml:space="preserve">Déficit/superávit actuarial</t>
  </si>
  <si>
    <t xml:space="preserve">Periodo de suficiencia</t>
  </si>
  <si>
    <t xml:space="preserve">Año de descapitalización</t>
  </si>
  <si>
    <t xml:space="preserve">Tasa de rendimiento</t>
  </si>
  <si>
    <t xml:space="preserve">Estudio actuarial</t>
  </si>
  <si>
    <t xml:space="preserve">Año de elaboración del estudio actuarial</t>
  </si>
  <si>
    <t xml:space="preserve">Empresa que elaboró el estudio actuarial</t>
  </si>
  <si>
    <t xml:space="preserve">PENSIONES</t>
  </si>
  <si>
    <t xml:space="preserve">SALUD</t>
  </si>
  <si>
    <t xml:space="preserve">RIESGOS</t>
  </si>
  <si>
    <t xml:space="preserve">INVALIDEZ</t>
  </si>
  <si>
    <t xml:space="preserve">OTRAS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</si>
</sst>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General"/>
    <numFmt numFmtId="167" formatCode="0.00E+00"/>
    <numFmt numFmtId="168" formatCode="dd/mm/yyyy"/>
    <numFmt numFmtId="169" formatCode="#,##0.00"/>
    <numFmt numFmtId="170" formatCode="dd/mm/yyyy;@"/>
    <numFmt numFmtId="171" formatCode="dd\-mmm"/>
    <numFmt numFmtId="172" formatCode="#,##0"/>
    <numFmt numFmtId="173" formatCode="0.00%"/>
    <numFmt numFmtId="174" formatCode="0%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vertAlign val="superscript"/>
      <sz val="12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1"/>
      <color rgb="FFD0CECE"/>
      <name val="Calibri"/>
      <family val="2"/>
      <charset val="1"/>
    </font>
    <font>
      <sz val="11"/>
      <color rgb="FFD0CECE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vertAlign val="superscript"/>
      <sz val="11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D0CECE"/>
      </patternFill>
    </fill>
    <fill>
      <patternFill patternType="solid">
        <fgColor rgb="FFD0CECE"/>
        <bgColor rgb="FFCCCCFF"/>
      </patternFill>
    </fill>
    <fill>
      <patternFill patternType="solid">
        <fgColor rgb="FFFFFFFF"/>
        <bgColor rgb="FFE7E6E6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true" diagonalDown="false">
      <left style="thin"/>
      <right style="thin"/>
      <top/>
      <bottom/>
      <diagonal style="thin">
        <color rgb="FF7F7F7F"/>
      </diagonal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>
        <color rgb="FFD0CECE"/>
      </top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3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7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9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13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false" indent="9" shrinkToFit="false"/>
      <protection locked="fals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3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7" shrinkToFit="false"/>
      <protection locked="false" hidden="false"/>
    </xf>
    <xf numFmtId="170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6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6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6" fontId="14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6" fontId="5" fillId="4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4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left" vertical="center" textRotation="0" wrapText="false" indent="11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6" fontId="5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4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72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3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left" vertical="center" textRotation="0" wrapText="true" indent="6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2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omboBox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omboBox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omboBox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omboBox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25.15"/>
    <col collapsed="false" customWidth="true" hidden="false" outlineLevel="0" max="4" min="3" style="0" width="45.28"/>
    <col collapsed="false" customWidth="true" hidden="false" outlineLevel="0" max="5" min="5" style="0" width="3.28"/>
    <col collapsed="false" customWidth="false" hidden="true" outlineLevel="0" max="1024" min="6" style="0" width="10.71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</row>
    <row r="2" s="3" customFormat="true" ht="14.25" hidden="false" customHeight="false" outlineLevel="0" collapsed="false">
      <c r="A2" s="2"/>
      <c r="E2" s="4"/>
    </row>
    <row r="3" s="3" customFormat="true" ht="26.25" hidden="false" customHeight="true" outlineLevel="0" collapsed="false">
      <c r="A3" s="2"/>
      <c r="B3" s="5" t="s">
        <v>1</v>
      </c>
      <c r="C3" s="6" t="s">
        <v>2</v>
      </c>
      <c r="D3" s="6"/>
      <c r="E3" s="4"/>
    </row>
    <row r="4" s="3" customFormat="true" ht="14.25" hidden="false" customHeight="false" outlineLevel="0" collapsed="false">
      <c r="A4" s="2"/>
      <c r="E4" s="4"/>
    </row>
    <row r="5" s="3" customFormat="true" ht="26.25" hidden="false" customHeight="true" outlineLevel="0" collapsed="false">
      <c r="A5" s="2"/>
      <c r="B5" s="5" t="s">
        <v>3</v>
      </c>
      <c r="E5" s="4"/>
    </row>
    <row r="6" s="3" customFormat="true" ht="14.25" hidden="false" customHeight="false" outlineLevel="0" collapsed="false">
      <c r="A6" s="2"/>
      <c r="E6" s="4"/>
    </row>
    <row r="7" s="3" customFormat="true" ht="26.25" hidden="false" customHeight="true" outlineLevel="0" collapsed="false">
      <c r="A7" s="2"/>
      <c r="B7" s="5" t="s">
        <v>4</v>
      </c>
      <c r="E7" s="4"/>
    </row>
    <row r="8" s="3" customFormat="true" ht="14.25" hidden="false" customHeight="false" outlineLevel="0" collapsed="false">
      <c r="A8" s="2"/>
      <c r="E8" s="4"/>
    </row>
    <row r="9" s="3" customFormat="true" ht="26.25" hidden="false" customHeight="true" outlineLevel="0" collapsed="false">
      <c r="A9" s="2"/>
      <c r="B9" s="5" t="s">
        <v>5</v>
      </c>
      <c r="E9" s="4"/>
    </row>
    <row r="10" s="3" customFormat="true" ht="14.25" hidden="false" customHeight="false" outlineLevel="0" collapsed="false">
      <c r="A10" s="2"/>
      <c r="E10" s="4"/>
    </row>
    <row r="11" s="3" customFormat="true" ht="26.25" hidden="false" customHeight="true" outlineLevel="0" collapsed="false">
      <c r="A11" s="2"/>
      <c r="B11" s="5" t="s">
        <v>6</v>
      </c>
      <c r="E11" s="4"/>
    </row>
    <row r="12" s="3" customFormat="true" ht="14.65" hidden="false" customHeight="false" outlineLevel="0" collapsed="false">
      <c r="A12" s="7"/>
      <c r="B12" s="8"/>
      <c r="C12" s="8"/>
      <c r="D12" s="8"/>
      <c r="E12" s="9"/>
    </row>
  </sheetData>
  <sheetProtection algorithmName="SHA-512" hashValue="FKdQEstg7DECgNQMLEXXJQYsG6AX/xjknGUwMSahC4buGszIp5NwDC/UR9/euBRA4+b8IvbzOmkXIX0ginTwUg==" saltValue="Kw+QP62Sc2HhZK+vKdetQg==" spinCount="100000" sheet="true" objects="true" scenarios="true" selectLockedCells="true"/>
  <mergeCells count="2">
    <mergeCell ref="A1:E1"/>
    <mergeCell ref="C3:D3"/>
  </mergeCells>
  <dataValidations count="1">
    <dataValidation allowBlank="true" operator="between" prompt="Si el Ente Público es Entidad Federativa o Municipio, dejar en blanco.&#10;" showDropDown="false" showErrorMessage="true" showInputMessage="true" sqref="C3:D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75"/>
  <sheetViews>
    <sheetView showFormulas="false" showGridLines="fals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B53" activeCellId="0" sqref="B53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101.43"/>
    <col collapsed="false" customWidth="true" hidden="false" outlineLevel="0" max="4" min="2" style="0" width="25.72"/>
    <col collapsed="false" customWidth="true" hidden="true" outlineLevel="0" max="11" min="5" style="0" width="9.14"/>
    <col collapsed="false" customWidth="false" hidden="true" outlineLevel="0" max="1024" min="12" style="0" width="10.71"/>
  </cols>
  <sheetData>
    <row r="1" s="75" customFormat="true" ht="37.5" hidden="false" customHeight="true" outlineLevel="0" collapsed="false">
      <c r="A1" s="22" t="s">
        <v>2699</v>
      </c>
      <c r="B1" s="22"/>
      <c r="C1" s="22"/>
      <c r="D1" s="22"/>
      <c r="E1" s="74"/>
      <c r="F1" s="74"/>
      <c r="G1" s="74"/>
      <c r="H1" s="74"/>
      <c r="I1" s="74"/>
      <c r="J1" s="74"/>
      <c r="K1" s="74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</row>
    <row r="3" customFormat="false" ht="14.25" hidden="false" customHeight="false" outlineLevel="0" collapsed="false">
      <c r="A3" s="25" t="s">
        <v>2700</v>
      </c>
      <c r="B3" s="25"/>
      <c r="C3" s="25"/>
      <c r="D3" s="25"/>
    </row>
    <row r="4" customFormat="false" ht="14.25" hidden="false" customHeight="false" outlineLevel="0" collapsed="false">
      <c r="A4" s="26" t="str">
        <f aca="false">TRIMESTRE</f>
        <v>Del 1 de enero al 30 de junio de 2022 (b)</v>
      </c>
      <c r="B4" s="26"/>
      <c r="C4" s="26"/>
      <c r="D4" s="26"/>
    </row>
    <row r="5" customFormat="false" ht="14.25" hidden="false" customHeight="false" outlineLevel="0" collapsed="false">
      <c r="A5" s="27" t="s">
        <v>2359</v>
      </c>
      <c r="B5" s="27"/>
      <c r="C5" s="27"/>
      <c r="D5" s="27"/>
    </row>
    <row r="6" customFormat="false" ht="14.25" hidden="false" customHeight="false" outlineLevel="0" collapsed="false"/>
    <row r="7" customFormat="false" ht="39" hidden="false" customHeight="true" outlineLevel="0" collapsed="false">
      <c r="A7" s="83" t="s">
        <v>2361</v>
      </c>
      <c r="B7" s="60" t="s">
        <v>2701</v>
      </c>
      <c r="C7" s="60" t="s">
        <v>2702</v>
      </c>
      <c r="D7" s="60" t="s">
        <v>2703</v>
      </c>
    </row>
    <row r="8" customFormat="false" ht="14.25" hidden="false" customHeight="false" outlineLevel="0" collapsed="false">
      <c r="A8" s="46" t="s">
        <v>2704</v>
      </c>
      <c r="B8" s="84" t="n">
        <f aca="false">SUM(B9:B11)</f>
        <v>1921805.39</v>
      </c>
      <c r="C8" s="84" t="n">
        <f aca="false">SUM(C9:C11)</f>
        <v>1921805.39</v>
      </c>
      <c r="D8" s="84" t="n">
        <f aca="false">SUM(D9:D11)</f>
        <v>-1208867.07</v>
      </c>
    </row>
    <row r="9" customFormat="false" ht="15" hidden="false" customHeight="false" outlineLevel="0" collapsed="false">
      <c r="A9" s="85" t="s">
        <v>2705</v>
      </c>
      <c r="B9" s="69" t="n">
        <v>1921805.39</v>
      </c>
      <c r="C9" s="69" t="n">
        <v>1921805.39</v>
      </c>
      <c r="D9" s="69" t="n">
        <v>-1208867.07</v>
      </c>
    </row>
    <row r="10" customFormat="false" ht="15" hidden="false" customHeight="false" outlineLevel="0" collapsed="false">
      <c r="A10" s="85" t="s">
        <v>2706</v>
      </c>
      <c r="B10" s="69" t="n">
        <v>0</v>
      </c>
      <c r="C10" s="69" t="n">
        <v>0</v>
      </c>
      <c r="D10" s="69" t="n">
        <v>0</v>
      </c>
    </row>
    <row r="11" customFormat="false" ht="14.25" hidden="false" customHeight="false" outlineLevel="0" collapsed="false">
      <c r="A11" s="85" t="s">
        <v>2707</v>
      </c>
      <c r="B11" s="86" t="n">
        <f aca="false">B44</f>
        <v>0</v>
      </c>
      <c r="C11" s="86" t="n">
        <f aca="false">C44</f>
        <v>0</v>
      </c>
      <c r="D11" s="86" t="n">
        <f aca="false">D44</f>
        <v>0</v>
      </c>
    </row>
    <row r="12" customFormat="false" ht="14.25" hidden="false" customHeight="false" outlineLevel="0" collapsed="false">
      <c r="A12" s="39"/>
      <c r="B12" s="53"/>
      <c r="C12" s="53"/>
      <c r="D12" s="53"/>
    </row>
    <row r="13" customFormat="false" ht="14.25" hidden="false" customHeight="false" outlineLevel="0" collapsed="false">
      <c r="A13" s="46" t="s">
        <v>2708</v>
      </c>
      <c r="B13" s="84" t="n">
        <f aca="false">B14+B15</f>
        <v>1921805.39</v>
      </c>
      <c r="C13" s="84" t="n">
        <f aca="false">C14+C15</f>
        <v>1921805.39</v>
      </c>
      <c r="D13" s="84" t="n">
        <f aca="false">D14+D15</f>
        <v>-1208867.07</v>
      </c>
    </row>
    <row r="14" customFormat="false" ht="15" hidden="false" customHeight="false" outlineLevel="0" collapsed="false">
      <c r="A14" s="85" t="s">
        <v>2709</v>
      </c>
      <c r="B14" s="69" t="n">
        <v>1921805.39</v>
      </c>
      <c r="C14" s="69" t="n">
        <v>1921805.39</v>
      </c>
      <c r="D14" s="69" t="n">
        <v>-1208867.07</v>
      </c>
    </row>
    <row r="15" customFormat="false" ht="15" hidden="false" customHeight="false" outlineLevel="0" collapsed="false">
      <c r="A15" s="85" t="s">
        <v>2710</v>
      </c>
      <c r="B15" s="69" t="n">
        <v>0</v>
      </c>
      <c r="C15" s="69" t="n">
        <v>0</v>
      </c>
      <c r="D15" s="69" t="n">
        <v>0</v>
      </c>
    </row>
    <row r="16" customFormat="false" ht="14.25" hidden="false" customHeight="false" outlineLevel="0" collapsed="false">
      <c r="A16" s="39"/>
      <c r="B16" s="53"/>
      <c r="C16" s="53"/>
      <c r="D16" s="53"/>
    </row>
    <row r="17" customFormat="false" ht="14.25" hidden="false" customHeight="false" outlineLevel="0" collapsed="false">
      <c r="A17" s="46" t="s">
        <v>2711</v>
      </c>
      <c r="B17" s="87" t="n">
        <f aca="false">B18+B19</f>
        <v>0</v>
      </c>
      <c r="C17" s="84" t="n">
        <f aca="false">C18+C19</f>
        <v>0</v>
      </c>
      <c r="D17" s="84" t="n">
        <f aca="false">D18+D19</f>
        <v>0</v>
      </c>
    </row>
    <row r="18" customFormat="false" ht="15" hidden="false" customHeight="false" outlineLevel="0" collapsed="false">
      <c r="A18" s="85" t="s">
        <v>2712</v>
      </c>
      <c r="B18" s="88" t="n">
        <v>0</v>
      </c>
      <c r="C18" s="69" t="n">
        <v>0</v>
      </c>
      <c r="D18" s="69" t="n">
        <v>0</v>
      </c>
    </row>
    <row r="19" customFormat="false" ht="15" hidden="false" customHeight="false" outlineLevel="0" collapsed="false">
      <c r="A19" s="85" t="s">
        <v>2713</v>
      </c>
      <c r="B19" s="88" t="n">
        <v>0</v>
      </c>
      <c r="C19" s="69" t="n">
        <v>0</v>
      </c>
      <c r="D19" s="69" t="n">
        <v>0</v>
      </c>
    </row>
    <row r="20" customFormat="false" ht="15" hidden="false" customHeight="false" outlineLevel="0" collapsed="false">
      <c r="A20" s="39"/>
      <c r="B20" s="53"/>
      <c r="C20" s="53"/>
      <c r="D20" s="53"/>
    </row>
    <row r="21" customFormat="false" ht="15" hidden="false" customHeight="false" outlineLevel="0" collapsed="false">
      <c r="A21" s="46" t="s">
        <v>2714</v>
      </c>
      <c r="B21" s="84" t="n">
        <f aca="false">B8-B13+B17</f>
        <v>0</v>
      </c>
      <c r="C21" s="84" t="n">
        <f aca="false">C8-C13+C17</f>
        <v>0</v>
      </c>
      <c r="D21" s="84" t="n">
        <f aca="false">D8-D13+D17</f>
        <v>0</v>
      </c>
    </row>
    <row r="22" customFormat="false" ht="15" hidden="false" customHeight="false" outlineLevel="0" collapsed="false">
      <c r="A22" s="46"/>
      <c r="B22" s="53"/>
      <c r="C22" s="53"/>
      <c r="D22" s="53"/>
    </row>
    <row r="23" customFormat="false" ht="15" hidden="false" customHeight="false" outlineLevel="0" collapsed="false">
      <c r="A23" s="46" t="s">
        <v>2715</v>
      </c>
      <c r="B23" s="84" t="n">
        <f aca="false">B21-B11</f>
        <v>0</v>
      </c>
      <c r="C23" s="84" t="n">
        <f aca="false">C21-C11</f>
        <v>0</v>
      </c>
      <c r="D23" s="84" t="n">
        <f aca="false">D21-D11</f>
        <v>0</v>
      </c>
    </row>
    <row r="24" customFormat="false" ht="15" hidden="false" customHeight="false" outlineLevel="0" collapsed="false">
      <c r="A24" s="46"/>
      <c r="B24" s="89"/>
      <c r="C24" s="89"/>
      <c r="D24" s="89"/>
    </row>
    <row r="25" customFormat="false" ht="15" hidden="false" customHeight="false" outlineLevel="0" collapsed="false">
      <c r="A25" s="90" t="s">
        <v>2716</v>
      </c>
      <c r="B25" s="84" t="n">
        <f aca="false">B23-B17</f>
        <v>0</v>
      </c>
      <c r="C25" s="84" t="n">
        <f aca="false">C23-C17</f>
        <v>0</v>
      </c>
      <c r="D25" s="84" t="n">
        <f aca="false">D23-D17</f>
        <v>0</v>
      </c>
    </row>
    <row r="26" customFormat="false" ht="15" hidden="false" customHeight="false" outlineLevel="0" collapsed="false">
      <c r="A26" s="91"/>
      <c r="B26" s="71"/>
      <c r="C26" s="71"/>
      <c r="D26" s="71"/>
    </row>
    <row r="27" customFormat="false" ht="15" hidden="false" customHeight="false" outlineLevel="0" collapsed="false">
      <c r="A27" s="23"/>
    </row>
    <row r="28" customFormat="false" ht="30" hidden="false" customHeight="true" outlineLevel="0" collapsed="false">
      <c r="A28" s="83" t="s">
        <v>2717</v>
      </c>
      <c r="B28" s="60" t="s">
        <v>2718</v>
      </c>
      <c r="C28" s="60" t="s">
        <v>2702</v>
      </c>
      <c r="D28" s="60" t="s">
        <v>2719</v>
      </c>
    </row>
    <row r="29" customFormat="false" ht="15" hidden="false" customHeight="false" outlineLevel="0" collapsed="false">
      <c r="A29" s="46" t="s">
        <v>2720</v>
      </c>
      <c r="B29" s="48" t="n">
        <f aca="false">B30+B31</f>
        <v>0</v>
      </c>
      <c r="C29" s="48" t="n">
        <f aca="false">C30+C31</f>
        <v>0</v>
      </c>
      <c r="D29" s="48" t="n">
        <f aca="false">D30+D31</f>
        <v>0</v>
      </c>
    </row>
    <row r="30" customFormat="false" ht="15" hidden="false" customHeight="false" outlineLevel="0" collapsed="false">
      <c r="A30" s="85" t="s">
        <v>2721</v>
      </c>
      <c r="B30" s="69" t="n">
        <v>0</v>
      </c>
      <c r="C30" s="69" t="n">
        <v>0</v>
      </c>
      <c r="D30" s="69" t="n">
        <v>0</v>
      </c>
    </row>
    <row r="31" customFormat="false" ht="15" hidden="false" customHeight="false" outlineLevel="0" collapsed="false">
      <c r="A31" s="85" t="s">
        <v>2722</v>
      </c>
      <c r="B31" s="69" t="n">
        <v>0</v>
      </c>
      <c r="C31" s="69" t="n">
        <v>0</v>
      </c>
      <c r="D31" s="69" t="n">
        <v>0</v>
      </c>
    </row>
    <row r="32" customFormat="false" ht="15" hidden="false" customHeight="false" outlineLevel="0" collapsed="false">
      <c r="A32" s="37"/>
      <c r="B32" s="37"/>
      <c r="C32" s="37"/>
      <c r="D32" s="37"/>
    </row>
    <row r="33" customFormat="false" ht="15" hidden="false" customHeight="false" outlineLevel="0" collapsed="false">
      <c r="A33" s="46" t="s">
        <v>2723</v>
      </c>
      <c r="B33" s="48" t="n">
        <f aca="false">B25+B29</f>
        <v>0</v>
      </c>
      <c r="C33" s="48" t="n">
        <f aca="false">C25+C29</f>
        <v>0</v>
      </c>
      <c r="D33" s="48" t="n">
        <f aca="false">D25+D29</f>
        <v>0</v>
      </c>
    </row>
    <row r="34" customFormat="false" ht="15" hidden="false" customHeight="false" outlineLevel="0" collapsed="false">
      <c r="A34" s="82"/>
      <c r="B34" s="82"/>
      <c r="C34" s="82"/>
      <c r="D34" s="82"/>
    </row>
    <row r="35" customFormat="false" ht="15" hidden="false" customHeight="false" outlineLevel="0" collapsed="false">
      <c r="A35" s="23"/>
    </row>
    <row r="36" customFormat="false" ht="30" hidden="false" customHeight="false" outlineLevel="0" collapsed="false">
      <c r="A36" s="83" t="s">
        <v>2717</v>
      </c>
      <c r="B36" s="60" t="s">
        <v>2724</v>
      </c>
      <c r="C36" s="60" t="s">
        <v>2702</v>
      </c>
      <c r="D36" s="60" t="s">
        <v>2703</v>
      </c>
    </row>
    <row r="37" customFormat="false" ht="15" hidden="false" customHeight="false" outlineLevel="0" collapsed="false">
      <c r="A37" s="46" t="s">
        <v>2725</v>
      </c>
      <c r="B37" s="48" t="n">
        <f aca="false">B38+B39</f>
        <v>0</v>
      </c>
      <c r="C37" s="48" t="n">
        <f aca="false">C38+C39</f>
        <v>0</v>
      </c>
      <c r="D37" s="48" t="n">
        <f aca="false">D38+D39</f>
        <v>0</v>
      </c>
    </row>
    <row r="38" customFormat="false" ht="15" hidden="false" customHeight="false" outlineLevel="0" collapsed="false">
      <c r="A38" s="85" t="s">
        <v>2726</v>
      </c>
      <c r="B38" s="69" t="n">
        <v>0</v>
      </c>
      <c r="C38" s="69" t="n">
        <v>0</v>
      </c>
      <c r="D38" s="69" t="n">
        <v>0</v>
      </c>
    </row>
    <row r="39" customFormat="false" ht="15" hidden="false" customHeight="false" outlineLevel="0" collapsed="false">
      <c r="A39" s="85" t="s">
        <v>2727</v>
      </c>
      <c r="B39" s="69" t="n">
        <v>0</v>
      </c>
      <c r="C39" s="69" t="n">
        <v>0</v>
      </c>
      <c r="D39" s="69" t="n">
        <v>0</v>
      </c>
    </row>
    <row r="40" customFormat="false" ht="15" hidden="false" customHeight="false" outlineLevel="0" collapsed="false">
      <c r="A40" s="46" t="s">
        <v>2728</v>
      </c>
      <c r="B40" s="48" t="n">
        <f aca="false">B41+B42</f>
        <v>0</v>
      </c>
      <c r="C40" s="48" t="n">
        <f aca="false">C41+C42</f>
        <v>0</v>
      </c>
      <c r="D40" s="48" t="n">
        <f aca="false">D41+D42</f>
        <v>0</v>
      </c>
    </row>
    <row r="41" customFormat="false" ht="15" hidden="false" customHeight="false" outlineLevel="0" collapsed="false">
      <c r="A41" s="85" t="s">
        <v>2729</v>
      </c>
      <c r="B41" s="69" t="n">
        <v>0</v>
      </c>
      <c r="C41" s="69" t="n">
        <v>0</v>
      </c>
      <c r="D41" s="69" t="n">
        <v>0</v>
      </c>
    </row>
    <row r="42" customFormat="false" ht="15" hidden="false" customHeight="false" outlineLevel="0" collapsed="false">
      <c r="A42" s="85" t="s">
        <v>2730</v>
      </c>
      <c r="B42" s="69" t="n">
        <v>0</v>
      </c>
      <c r="C42" s="69" t="n">
        <v>0</v>
      </c>
      <c r="D42" s="69" t="n">
        <v>0</v>
      </c>
    </row>
    <row r="43" customFormat="false" ht="15" hidden="false" customHeight="false" outlineLevel="0" collapsed="false">
      <c r="A43" s="37"/>
      <c r="B43" s="37"/>
      <c r="C43" s="37"/>
      <c r="D43" s="37"/>
    </row>
    <row r="44" customFormat="false" ht="15" hidden="false" customHeight="false" outlineLevel="0" collapsed="false">
      <c r="A44" s="46" t="s">
        <v>2731</v>
      </c>
      <c r="B44" s="48" t="n">
        <f aca="false">B37-B40</f>
        <v>0</v>
      </c>
      <c r="C44" s="48" t="n">
        <f aca="false">C37-C40</f>
        <v>0</v>
      </c>
      <c r="D44" s="48" t="n">
        <f aca="false">D37-D40</f>
        <v>0</v>
      </c>
    </row>
    <row r="45" customFormat="false" ht="15" hidden="false" customHeight="false" outlineLevel="0" collapsed="false">
      <c r="A45" s="92"/>
      <c r="B45" s="82"/>
      <c r="C45" s="82"/>
      <c r="D45" s="82"/>
    </row>
    <row r="46" customFormat="false" ht="15" hidden="false" customHeight="false" outlineLevel="0" collapsed="false"/>
    <row r="47" customFormat="false" ht="30" hidden="false" customHeight="false" outlineLevel="0" collapsed="false">
      <c r="A47" s="83" t="s">
        <v>2717</v>
      </c>
      <c r="B47" s="60" t="s">
        <v>2724</v>
      </c>
      <c r="C47" s="60" t="s">
        <v>2702</v>
      </c>
      <c r="D47" s="60" t="s">
        <v>2703</v>
      </c>
    </row>
    <row r="48" customFormat="false" ht="15" hidden="false" customHeight="false" outlineLevel="0" collapsed="false">
      <c r="A48" s="93" t="s">
        <v>2732</v>
      </c>
      <c r="B48" s="94" t="n">
        <f aca="false">B9</f>
        <v>1921805.39</v>
      </c>
      <c r="C48" s="94" t="n">
        <f aca="false">C9</f>
        <v>1921805.39</v>
      </c>
      <c r="D48" s="94" t="n">
        <f aca="false">D9</f>
        <v>-1208867.07</v>
      </c>
    </row>
    <row r="49" customFormat="false" ht="15" hidden="false" customHeight="false" outlineLevel="0" collapsed="false">
      <c r="A49" s="95" t="s">
        <v>2733</v>
      </c>
      <c r="B49" s="48" t="n">
        <f aca="false">B50-B51</f>
        <v>0</v>
      </c>
      <c r="C49" s="48" t="n">
        <f aca="false">C50-C51</f>
        <v>0</v>
      </c>
      <c r="D49" s="48" t="n">
        <f aca="false">D50-D51</f>
        <v>0</v>
      </c>
    </row>
    <row r="50" customFormat="false" ht="15" hidden="false" customHeight="false" outlineLevel="0" collapsed="false">
      <c r="A50" s="96" t="s">
        <v>2726</v>
      </c>
      <c r="B50" s="69" t="n">
        <v>0</v>
      </c>
      <c r="C50" s="69" t="n">
        <v>0</v>
      </c>
      <c r="D50" s="69" t="n">
        <v>0</v>
      </c>
    </row>
    <row r="51" customFormat="false" ht="15" hidden="false" customHeight="false" outlineLevel="0" collapsed="false">
      <c r="A51" s="96" t="s">
        <v>2729</v>
      </c>
      <c r="B51" s="69" t="n">
        <v>0</v>
      </c>
      <c r="C51" s="69" t="n">
        <v>0</v>
      </c>
      <c r="D51" s="69" t="n">
        <v>0</v>
      </c>
    </row>
    <row r="52" customFormat="false" ht="15" hidden="false" customHeight="false" outlineLevel="0" collapsed="false">
      <c r="A52" s="37"/>
      <c r="B52" s="37"/>
      <c r="C52" s="37"/>
      <c r="D52" s="37"/>
    </row>
    <row r="53" customFormat="false" ht="15" hidden="false" customHeight="false" outlineLevel="0" collapsed="false">
      <c r="A53" s="85" t="s">
        <v>2709</v>
      </c>
      <c r="B53" s="69" t="n">
        <v>1921805.39</v>
      </c>
      <c r="C53" s="69" t="n">
        <v>1921805.39</v>
      </c>
      <c r="D53" s="69" t="n">
        <v>-1208867.07</v>
      </c>
    </row>
    <row r="54" customFormat="false" ht="15" hidden="false" customHeight="false" outlineLevel="0" collapsed="false">
      <c r="A54" s="37"/>
      <c r="B54" s="37"/>
      <c r="C54" s="37"/>
      <c r="D54" s="37"/>
    </row>
    <row r="55" customFormat="false" ht="15" hidden="false" customHeight="false" outlineLevel="0" collapsed="false">
      <c r="A55" s="85" t="s">
        <v>2712</v>
      </c>
      <c r="B55" s="97" t="n">
        <f aca="false">B18</f>
        <v>0</v>
      </c>
      <c r="C55" s="69" t="n">
        <f aca="false">C18</f>
        <v>0</v>
      </c>
      <c r="D55" s="69" t="n">
        <f aca="false">D18</f>
        <v>0</v>
      </c>
    </row>
    <row r="56" customFormat="false" ht="15" hidden="false" customHeight="false" outlineLevel="0" collapsed="false">
      <c r="A56" s="37"/>
      <c r="B56" s="37"/>
      <c r="C56" s="37"/>
      <c r="D56" s="37"/>
    </row>
    <row r="57" customFormat="false" ht="32.25" hidden="false" customHeight="true" outlineLevel="0" collapsed="false">
      <c r="A57" s="90" t="s">
        <v>2734</v>
      </c>
      <c r="B57" s="48" t="n">
        <f aca="false">B48+B49-B53+B55</f>
        <v>0</v>
      </c>
      <c r="C57" s="48" t="n">
        <f aca="false">C48+C49-C53+C55</f>
        <v>0</v>
      </c>
      <c r="D57" s="48" t="n">
        <f aca="false">D48+D49-D53+D55</f>
        <v>0</v>
      </c>
    </row>
    <row r="58" customFormat="false" ht="15" hidden="false" customHeight="false" outlineLevel="0" collapsed="false">
      <c r="A58" s="98"/>
      <c r="B58" s="98"/>
      <c r="C58" s="98"/>
      <c r="D58" s="98"/>
    </row>
    <row r="59" customFormat="false" ht="30" hidden="false" customHeight="true" outlineLevel="0" collapsed="false">
      <c r="A59" s="90" t="s">
        <v>2735</v>
      </c>
      <c r="B59" s="48" t="n">
        <f aca="false">B57-B49</f>
        <v>0</v>
      </c>
      <c r="C59" s="48" t="n">
        <f aca="false">C57-C49</f>
        <v>0</v>
      </c>
      <c r="D59" s="48" t="n">
        <f aca="false">D57-D49</f>
        <v>0</v>
      </c>
    </row>
    <row r="60" customFormat="false" ht="15" hidden="false" customHeight="false" outlineLevel="0" collapsed="false">
      <c r="A60" s="82"/>
      <c r="B60" s="82"/>
      <c r="C60" s="82"/>
      <c r="D60" s="82"/>
    </row>
    <row r="61" customFormat="false" ht="15" hidden="false" customHeight="false" outlineLevel="0" collapsed="false"/>
    <row r="62" customFormat="false" ht="30" hidden="false" customHeight="false" outlineLevel="0" collapsed="false">
      <c r="A62" s="83" t="s">
        <v>2717</v>
      </c>
      <c r="B62" s="60" t="s">
        <v>2724</v>
      </c>
      <c r="C62" s="60" t="s">
        <v>2702</v>
      </c>
      <c r="D62" s="60" t="s">
        <v>2703</v>
      </c>
    </row>
    <row r="63" customFormat="false" ht="15" hidden="false" customHeight="false" outlineLevel="0" collapsed="false">
      <c r="A63" s="93" t="s">
        <v>2706</v>
      </c>
      <c r="B63" s="99" t="n">
        <f aca="false">B10</f>
        <v>0</v>
      </c>
      <c r="C63" s="99" t="n">
        <f aca="false">C10</f>
        <v>0</v>
      </c>
      <c r="D63" s="99" t="n">
        <f aca="false">D10</f>
        <v>0</v>
      </c>
    </row>
    <row r="64" customFormat="false" ht="30" hidden="false" customHeight="false" outlineLevel="0" collapsed="false">
      <c r="A64" s="95" t="s">
        <v>2736</v>
      </c>
      <c r="B64" s="84" t="n">
        <f aca="false">B65-B66</f>
        <v>0</v>
      </c>
      <c r="C64" s="84" t="n">
        <f aca="false">C65-C66</f>
        <v>0</v>
      </c>
      <c r="D64" s="84" t="n">
        <f aca="false">D65-D66</f>
        <v>0</v>
      </c>
    </row>
    <row r="65" customFormat="false" ht="15" hidden="false" customHeight="false" outlineLevel="0" collapsed="false">
      <c r="A65" s="96" t="s">
        <v>2727</v>
      </c>
      <c r="B65" s="69" t="n">
        <v>0</v>
      </c>
      <c r="C65" s="69" t="n">
        <v>0</v>
      </c>
      <c r="D65" s="69" t="n">
        <v>0</v>
      </c>
    </row>
    <row r="66" customFormat="false" ht="15" hidden="false" customHeight="false" outlineLevel="0" collapsed="false">
      <c r="A66" s="96" t="s">
        <v>2730</v>
      </c>
      <c r="B66" s="69" t="n">
        <v>0</v>
      </c>
      <c r="C66" s="69" t="n">
        <v>0</v>
      </c>
      <c r="D66" s="69" t="n">
        <v>0</v>
      </c>
    </row>
    <row r="67" customFormat="false" ht="15" hidden="false" customHeight="false" outlineLevel="0" collapsed="false">
      <c r="A67" s="37"/>
      <c r="B67" s="53"/>
      <c r="C67" s="53"/>
      <c r="D67" s="53"/>
    </row>
    <row r="68" customFormat="false" ht="15" hidden="false" customHeight="false" outlineLevel="0" collapsed="false">
      <c r="A68" s="85" t="s">
        <v>2737</v>
      </c>
      <c r="B68" s="86" t="n">
        <f aca="false">B15</f>
        <v>0</v>
      </c>
      <c r="C68" s="86" t="n">
        <f aca="false">C15</f>
        <v>0</v>
      </c>
      <c r="D68" s="86" t="n">
        <f aca="false">D15</f>
        <v>0</v>
      </c>
    </row>
    <row r="69" customFormat="false" ht="15" hidden="false" customHeight="false" outlineLevel="0" collapsed="false">
      <c r="A69" s="37"/>
      <c r="B69" s="53"/>
      <c r="C69" s="53"/>
      <c r="D69" s="53"/>
    </row>
    <row r="70" customFormat="false" ht="15" hidden="false" customHeight="false" outlineLevel="0" collapsed="false">
      <c r="A70" s="85" t="s">
        <v>2713</v>
      </c>
      <c r="B70" s="100" t="n">
        <f aca="false">B19</f>
        <v>0</v>
      </c>
      <c r="C70" s="86" t="n">
        <f aca="false">C19</f>
        <v>0</v>
      </c>
      <c r="D70" s="86" t="n">
        <f aca="false">D19</f>
        <v>0</v>
      </c>
    </row>
    <row r="71" customFormat="false" ht="15" hidden="false" customHeight="false" outlineLevel="0" collapsed="false">
      <c r="A71" s="37"/>
      <c r="B71" s="53"/>
      <c r="C71" s="53"/>
      <c r="D71" s="53"/>
    </row>
    <row r="72" customFormat="false" ht="30" hidden="false" customHeight="true" outlineLevel="0" collapsed="false">
      <c r="A72" s="90" t="s">
        <v>2738</v>
      </c>
      <c r="B72" s="84" t="n">
        <f aca="false">B63+B64-B68+B70</f>
        <v>0</v>
      </c>
      <c r="C72" s="84" t="n">
        <f aca="false">C63+C64-C68+C70</f>
        <v>0</v>
      </c>
      <c r="D72" s="84" t="n">
        <f aca="false">D63+D64-D68+D70</f>
        <v>0</v>
      </c>
    </row>
    <row r="73" customFormat="false" ht="15" hidden="false" customHeight="false" outlineLevel="0" collapsed="false">
      <c r="A73" s="37"/>
      <c r="B73" s="53"/>
      <c r="C73" s="53"/>
      <c r="D73" s="53"/>
    </row>
    <row r="74" customFormat="false" ht="30" hidden="false" customHeight="true" outlineLevel="0" collapsed="false">
      <c r="A74" s="90" t="s">
        <v>2739</v>
      </c>
      <c r="B74" s="84" t="n">
        <f aca="false">B72-B64</f>
        <v>0</v>
      </c>
      <c r="C74" s="84" t="n">
        <f aca="false">C72-C64</f>
        <v>0</v>
      </c>
      <c r="D74" s="84" t="n">
        <f aca="false">D72-D64</f>
        <v>0</v>
      </c>
    </row>
    <row r="75" customFormat="false" ht="15" hidden="false" customHeight="false" outlineLevel="0" collapsed="false">
      <c r="A75" s="82"/>
      <c r="B75" s="71"/>
      <c r="C75" s="71"/>
      <c r="D75" s="71"/>
    </row>
  </sheetData>
  <sheetProtection sheet="true" password="d8cf" objects="true" scenarios="true"/>
  <mergeCells count="5">
    <mergeCell ref="A1:D1"/>
    <mergeCell ref="A2:D2"/>
    <mergeCell ref="A3:D3"/>
    <mergeCell ref="A4:D4"/>
    <mergeCell ref="A5:D5"/>
  </mergeCells>
  <dataValidations count="1">
    <dataValidation allowBlank="true" operator="between" showDropDown="false" showErrorMessage="true" showInputMessage="true" sqref="B8:D25 B29:D33 B37:D44 B48:D59 B63:D74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38" activeCellId="0" sqref="P38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5.43"/>
    <col collapsed="false" customWidth="true" hidden="false" outlineLevel="0" max="17" min="17" style="0" width="12.71"/>
    <col collapsed="false" customWidth="true" hidden="false" outlineLevel="0" max="18" min="18" style="0" width="18.85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2740</v>
      </c>
      <c r="Q1" s="0" t="s">
        <v>2741</v>
      </c>
      <c r="R1" s="0" t="s">
        <v>2742</v>
      </c>
    </row>
    <row r="2" customFormat="false" ht="14.2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 s="0" t="n">
        <v>4</v>
      </c>
      <c r="C2" s="0" t="n">
        <v>1</v>
      </c>
      <c r="I2" s="0" t="s">
        <v>2743</v>
      </c>
      <c r="P2" s="56" t="n">
        <f aca="false">'Formato 4'!B8</f>
        <v>1921805.39</v>
      </c>
      <c r="Q2" s="56" t="n">
        <f aca="false">'Formato 4'!C8</f>
        <v>1921805.39</v>
      </c>
      <c r="R2" s="56" t="n">
        <f aca="false">'Formato 4'!D8</f>
        <v>-1208867.07</v>
      </c>
      <c r="S2" s="56"/>
      <c r="T2" s="56"/>
      <c r="U2" s="56"/>
      <c r="V2" s="56"/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4,1,1,0,0,0,0</v>
      </c>
      <c r="B3" s="0" t="n">
        <v>4</v>
      </c>
      <c r="C3" s="0" t="n">
        <v>1</v>
      </c>
      <c r="D3" s="0" t="n">
        <v>1</v>
      </c>
      <c r="J3" s="0" t="s">
        <v>2744</v>
      </c>
      <c r="P3" s="56" t="n">
        <f aca="false">'Formato 4'!B9</f>
        <v>1921805.39</v>
      </c>
      <c r="Q3" s="56" t="n">
        <f aca="false">'Formato 4'!C9</f>
        <v>1921805.39</v>
      </c>
      <c r="R3" s="56" t="n">
        <f aca="false">'Formato 4'!D9</f>
        <v>-1208867.07</v>
      </c>
      <c r="S3" s="56"/>
      <c r="T3" s="56"/>
      <c r="U3" s="56"/>
      <c r="V3" s="56"/>
    </row>
    <row r="4" customFormat="false" ht="14.2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4,1,2,0,0,0,0</v>
      </c>
      <c r="B4" s="0" t="n">
        <v>4</v>
      </c>
      <c r="C4" s="0" t="n">
        <v>1</v>
      </c>
      <c r="D4" s="0" t="n">
        <v>2</v>
      </c>
      <c r="J4" s="0" t="s">
        <v>2745</v>
      </c>
      <c r="P4" s="56" t="n">
        <f aca="false">'Formato 4'!B10</f>
        <v>0</v>
      </c>
      <c r="Q4" s="56" t="n">
        <f aca="false">'Formato 4'!C10</f>
        <v>0</v>
      </c>
      <c r="R4" s="56" t="n">
        <f aca="false">'Formato 4'!D10</f>
        <v>0</v>
      </c>
      <c r="S4" s="56"/>
      <c r="T4" s="56"/>
      <c r="U4" s="56"/>
      <c r="V4" s="56"/>
    </row>
    <row r="5" customFormat="false" ht="14.2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4,1,3,0,0,0,0</v>
      </c>
      <c r="B5" s="0" t="n">
        <v>4</v>
      </c>
      <c r="C5" s="0" t="n">
        <v>1</v>
      </c>
      <c r="D5" s="0" t="n">
        <v>3</v>
      </c>
      <c r="J5" s="0" t="s">
        <v>2746</v>
      </c>
      <c r="P5" s="56" t="n">
        <f aca="false">'Formato 4'!B11</f>
        <v>0</v>
      </c>
      <c r="Q5" s="56" t="n">
        <f aca="false">'Formato 4'!C11</f>
        <v>0</v>
      </c>
      <c r="R5" s="56" t="n">
        <f aca="false">'Formato 4'!D11</f>
        <v>0</v>
      </c>
      <c r="S5" s="56"/>
      <c r="T5" s="56"/>
      <c r="U5" s="56"/>
      <c r="V5" s="56"/>
    </row>
    <row r="6" customFormat="false" ht="14.2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4,2,0,0,0,0,0</v>
      </c>
      <c r="B6" s="0" t="n">
        <v>4</v>
      </c>
      <c r="C6" s="0" t="n">
        <v>2</v>
      </c>
      <c r="I6" s="0" t="s">
        <v>2747</v>
      </c>
      <c r="P6" s="56" t="n">
        <f aca="false">'Formato 4'!B13</f>
        <v>1921805.39</v>
      </c>
      <c r="Q6" s="56" t="n">
        <f aca="false">'Formato 4'!C13</f>
        <v>1921805.39</v>
      </c>
      <c r="R6" s="56" t="n">
        <f aca="false">'Formato 4'!D13</f>
        <v>-1208867.07</v>
      </c>
      <c r="S6" s="56"/>
      <c r="T6" s="56"/>
      <c r="U6" s="56"/>
      <c r="V6" s="56"/>
      <c r="W6" s="56"/>
      <c r="X6" s="56"/>
      <c r="Y6" s="56"/>
    </row>
    <row r="7" customFormat="false" ht="14.2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4,2,1,0,0,0,0</v>
      </c>
      <c r="B7" s="0" t="n">
        <v>4</v>
      </c>
      <c r="C7" s="0" t="n">
        <v>2</v>
      </c>
      <c r="D7" s="0" t="n">
        <v>1</v>
      </c>
      <c r="J7" s="0" t="s">
        <v>2748</v>
      </c>
      <c r="P7" s="56" t="n">
        <f aca="false">'Formato 4'!B14</f>
        <v>1921805.39</v>
      </c>
      <c r="Q7" s="56" t="n">
        <f aca="false">'Formato 4'!C14</f>
        <v>1921805.39</v>
      </c>
      <c r="R7" s="56" t="n">
        <f aca="false">'Formato 4'!D14</f>
        <v>-1208867.07</v>
      </c>
    </row>
    <row r="8" customFormat="false" ht="14.2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4,2,2,0,0,0,0</v>
      </c>
      <c r="B8" s="0" t="n">
        <v>4</v>
      </c>
      <c r="C8" s="0" t="n">
        <v>2</v>
      </c>
      <c r="D8" s="0" t="n">
        <v>2</v>
      </c>
      <c r="J8" s="0" t="s">
        <v>2749</v>
      </c>
      <c r="P8" s="56" t="n">
        <f aca="false">'Formato 4'!B15</f>
        <v>0</v>
      </c>
      <c r="Q8" s="56" t="n">
        <f aca="false">'Formato 4'!C15</f>
        <v>0</v>
      </c>
      <c r="R8" s="56" t="n">
        <f aca="false">'Formato 4'!D15</f>
        <v>0</v>
      </c>
    </row>
    <row r="9" customFormat="false" ht="14.2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4,3,0,0,0,0,0</v>
      </c>
      <c r="B9" s="0" t="n">
        <v>4</v>
      </c>
      <c r="C9" s="0" t="n">
        <v>3</v>
      </c>
      <c r="I9" s="0" t="s">
        <v>2750</v>
      </c>
      <c r="P9" s="56"/>
      <c r="Q9" s="56" t="n">
        <f aca="false">'Formato 4'!C17</f>
        <v>0</v>
      </c>
      <c r="R9" s="56" t="n">
        <f aca="false">'Formato 4'!D17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4,3,1,0,0,0,0</v>
      </c>
      <c r="B10" s="0" t="n">
        <v>4</v>
      </c>
      <c r="C10" s="0" t="n">
        <v>3</v>
      </c>
      <c r="D10" s="0" t="n">
        <v>1</v>
      </c>
      <c r="J10" s="0" t="s">
        <v>2751</v>
      </c>
      <c r="P10" s="56"/>
      <c r="Q10" s="56" t="n">
        <f aca="false">'Formato 4'!C18</f>
        <v>0</v>
      </c>
      <c r="R10" s="56" t="n">
        <f aca="false">'Formato 4'!D18</f>
        <v>0</v>
      </c>
    </row>
    <row r="11" customFormat="false" ht="14.2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4,3,2,0,0,0,0</v>
      </c>
      <c r="B11" s="0" t="n">
        <v>4</v>
      </c>
      <c r="C11" s="0" t="n">
        <v>3</v>
      </c>
      <c r="D11" s="0" t="n">
        <v>2</v>
      </c>
      <c r="J11" s="0" t="s">
        <v>2752</v>
      </c>
      <c r="N11" s="101"/>
      <c r="P11" s="56"/>
      <c r="Q11" s="56" t="n">
        <f aca="false">'Formato 4'!C19</f>
        <v>0</v>
      </c>
      <c r="R11" s="56" t="n">
        <f aca="false">'Formato 4'!D19</f>
        <v>0</v>
      </c>
    </row>
    <row r="12" customFormat="false" ht="14.2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4,4,0,0,0,0,0</v>
      </c>
      <c r="B12" s="0" t="n">
        <v>4</v>
      </c>
      <c r="C12" s="0" t="n">
        <v>4</v>
      </c>
      <c r="I12" s="0" t="s">
        <v>2753</v>
      </c>
      <c r="P12" s="56" t="n">
        <f aca="false">'Formato 4'!B21</f>
        <v>0</v>
      </c>
      <c r="Q12" s="56" t="n">
        <f aca="false">'Formato 4'!C21</f>
        <v>0</v>
      </c>
      <c r="R12" s="56" t="n">
        <f aca="false">'Formato 4'!D21</f>
        <v>0</v>
      </c>
    </row>
    <row r="13" customFormat="false" ht="14.2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4,5,0,0,0,0,0</v>
      </c>
      <c r="B13" s="0" t="n">
        <v>4</v>
      </c>
      <c r="C13" s="0" t="n">
        <v>5</v>
      </c>
      <c r="I13" s="0" t="s">
        <v>2754</v>
      </c>
      <c r="P13" s="56" t="n">
        <f aca="false">'Formato 4'!B23</f>
        <v>0</v>
      </c>
      <c r="Q13" s="56" t="n">
        <f aca="false">'Formato 4'!C23</f>
        <v>0</v>
      </c>
      <c r="R13" s="56" t="n">
        <f aca="false">'Formato 4'!D23</f>
        <v>0</v>
      </c>
    </row>
    <row r="14" customFormat="false" ht="14.2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4,6,0,0,0,0,0</v>
      </c>
      <c r="B14" s="0" t="n">
        <v>4</v>
      </c>
      <c r="C14" s="0" t="n">
        <v>6</v>
      </c>
      <c r="I14" s="0" t="s">
        <v>2755</v>
      </c>
      <c r="P14" s="56" t="n">
        <f aca="false">'Formato 4'!B25</f>
        <v>0</v>
      </c>
      <c r="Q14" s="56" t="n">
        <f aca="false">'Formato 4'!C25</f>
        <v>0</v>
      </c>
      <c r="R14" s="56" t="n">
        <f aca="false">'Formato 4'!D25</f>
        <v>0</v>
      </c>
    </row>
    <row r="15" customFormat="false" ht="14.2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4,7,0,0,0,0,0</v>
      </c>
      <c r="B15" s="0" t="n">
        <v>4</v>
      </c>
      <c r="C15" s="0" t="n">
        <v>7</v>
      </c>
      <c r="I15" s="0" t="s">
        <v>2756</v>
      </c>
      <c r="P15" s="0" t="n">
        <f aca="false">'Formato 4'!B29</f>
        <v>0</v>
      </c>
      <c r="Q15" s="0" t="n">
        <f aca="false">'Formato 4'!C29</f>
        <v>0</v>
      </c>
      <c r="R15" s="0" t="n">
        <f aca="false">'Formato 4'!D29</f>
        <v>0</v>
      </c>
    </row>
    <row r="16" customFormat="false" ht="14.2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4,7,1,0,0,0,0</v>
      </c>
      <c r="B16" s="0" t="n">
        <v>4</v>
      </c>
      <c r="C16" s="0" t="n">
        <v>7</v>
      </c>
      <c r="D16" s="0" t="n">
        <v>1</v>
      </c>
      <c r="J16" s="0" t="s">
        <v>2757</v>
      </c>
      <c r="P16" s="0" t="n">
        <f aca="false">'Formato 4'!B30</f>
        <v>0</v>
      </c>
      <c r="Q16" s="0" t="n">
        <f aca="false">'Formato 4'!C30</f>
        <v>0</v>
      </c>
      <c r="R16" s="0" t="n">
        <f aca="false">'Formato 4'!D30</f>
        <v>0</v>
      </c>
    </row>
    <row r="17" customFormat="false" ht="14.2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4,7,2,0,0,0,0</v>
      </c>
      <c r="B17" s="0" t="n">
        <v>4</v>
      </c>
      <c r="C17" s="0" t="n">
        <v>7</v>
      </c>
      <c r="D17" s="0" t="n">
        <v>2</v>
      </c>
      <c r="J17" s="0" t="s">
        <v>2758</v>
      </c>
      <c r="P17" s="0" t="n">
        <f aca="false">'Formato 4'!B31</f>
        <v>0</v>
      </c>
      <c r="Q17" s="0" t="n">
        <f aca="false">'Formato 4'!C31</f>
        <v>0</v>
      </c>
      <c r="R17" s="0" t="n">
        <f aca="false">'Formato 4'!D31</f>
        <v>0</v>
      </c>
    </row>
    <row r="18" customFormat="false" ht="14.2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4,8,0,0,0,0,0</v>
      </c>
      <c r="B18" s="0" t="n">
        <v>4</v>
      </c>
      <c r="C18" s="0" t="n">
        <v>8</v>
      </c>
      <c r="I18" s="0" t="s">
        <v>2759</v>
      </c>
      <c r="P18" s="0" t="n">
        <f aca="false">'Formato 4'!B33</f>
        <v>0</v>
      </c>
      <c r="Q18" s="0" t="n">
        <f aca="false">'Formato 4'!C33</f>
        <v>0</v>
      </c>
      <c r="R18" s="0" t="n">
        <f aca="false">'Formato 4'!D33</f>
        <v>0</v>
      </c>
    </row>
    <row r="19" customFormat="false" ht="14.2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4,8,0,0,0,0,0</v>
      </c>
      <c r="B19" s="0" t="n">
        <v>4</v>
      </c>
      <c r="C19" s="0" t="n">
        <v>8</v>
      </c>
      <c r="I19" s="0" t="s">
        <v>2760</v>
      </c>
      <c r="P19" s="0" t="n">
        <f aca="false">'Formato 4'!B37</f>
        <v>0</v>
      </c>
      <c r="Q19" s="0" t="n">
        <f aca="false">'Formato 4'!C37</f>
        <v>0</v>
      </c>
      <c r="R19" s="0" t="n">
        <f aca="false">'Formato 4'!D37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4,8,1,0,0,0,0</v>
      </c>
      <c r="B20" s="0" t="n">
        <v>4</v>
      </c>
      <c r="C20" s="0" t="n">
        <v>8</v>
      </c>
      <c r="D20" s="0" t="n">
        <v>1</v>
      </c>
      <c r="J20" s="0" t="s">
        <v>2761</v>
      </c>
      <c r="P20" s="0" t="n">
        <f aca="false">'Formato 4'!B38</f>
        <v>0</v>
      </c>
      <c r="Q20" s="0" t="n">
        <f aca="false">'Formato 4'!C38</f>
        <v>0</v>
      </c>
      <c r="R20" s="0" t="n">
        <f aca="false">'Formato 4'!D38</f>
        <v>0</v>
      </c>
    </row>
    <row r="21" customFormat="false" ht="14.2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4,8,2,0,0,0,0</v>
      </c>
      <c r="B21" s="0" t="n">
        <v>4</v>
      </c>
      <c r="C21" s="0" t="n">
        <v>8</v>
      </c>
      <c r="D21" s="0" t="n">
        <v>2</v>
      </c>
      <c r="J21" s="0" t="s">
        <v>2762</v>
      </c>
      <c r="P21" s="0" t="n">
        <f aca="false">'Formato 4'!B39</f>
        <v>0</v>
      </c>
      <c r="Q21" s="0" t="n">
        <f aca="false">'Formato 4'!C39</f>
        <v>0</v>
      </c>
      <c r="R21" s="0" t="n">
        <f aca="false">'Formato 4'!D39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4,9,0,0,0,0,0</v>
      </c>
      <c r="B22" s="0" t="n">
        <v>4</v>
      </c>
      <c r="C22" s="0" t="n">
        <v>9</v>
      </c>
      <c r="I22" s="0" t="s">
        <v>2763</v>
      </c>
      <c r="P22" s="0" t="n">
        <f aca="false">'Formato 4'!B40</f>
        <v>0</v>
      </c>
      <c r="Q22" s="0" t="n">
        <f aca="false">'Formato 4'!C40</f>
        <v>0</v>
      </c>
      <c r="R22" s="0" t="n">
        <f aca="false">'Formato 4'!D40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4,9,1,0,0,0,0</v>
      </c>
      <c r="B23" s="0" t="n">
        <v>4</v>
      </c>
      <c r="C23" s="0" t="n">
        <v>9</v>
      </c>
      <c r="D23" s="0" t="n">
        <v>1</v>
      </c>
      <c r="J23" s="0" t="s">
        <v>2729</v>
      </c>
      <c r="P23" s="0" t="n">
        <f aca="false">'Formato 4'!B41</f>
        <v>0</v>
      </c>
      <c r="Q23" s="0" t="n">
        <f aca="false">'Formato 4'!C41</f>
        <v>0</v>
      </c>
      <c r="R23" s="0" t="n">
        <f aca="false">'Formato 4'!D41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4,9,2,0,0,0,0</v>
      </c>
      <c r="B24" s="0" t="n">
        <v>4</v>
      </c>
      <c r="C24" s="0" t="n">
        <v>9</v>
      </c>
      <c r="D24" s="0" t="n">
        <v>2</v>
      </c>
      <c r="J24" s="0" t="s">
        <v>2730</v>
      </c>
      <c r="P24" s="0" t="n">
        <f aca="false">'Formato 4'!B42</f>
        <v>0</v>
      </c>
      <c r="Q24" s="0" t="n">
        <f aca="false">'Formato 4'!C42</f>
        <v>0</v>
      </c>
      <c r="R24" s="0" t="n">
        <f aca="false">'Formato 4'!D42</f>
        <v>0</v>
      </c>
    </row>
    <row r="25" customFormat="false" ht="14.2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4,10,0,0,0,0,0</v>
      </c>
      <c r="B25" s="0" t="n">
        <v>4</v>
      </c>
      <c r="C25" s="0" t="n">
        <v>10</v>
      </c>
      <c r="I25" s="0" t="s">
        <v>2746</v>
      </c>
      <c r="P25" s="0" t="n">
        <f aca="false">'Formato 4'!B44</f>
        <v>0</v>
      </c>
      <c r="Q25" s="0" t="n">
        <f aca="false">'Formato 4'!C44</f>
        <v>0</v>
      </c>
      <c r="R25" s="0" t="n">
        <f aca="false">'Formato 4'!D44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4,11,0,0,0,0,0</v>
      </c>
      <c r="B26" s="0" t="n">
        <v>4</v>
      </c>
      <c r="C26" s="0" t="n">
        <v>11</v>
      </c>
      <c r="I26" s="0" t="s">
        <v>2744</v>
      </c>
      <c r="P26" s="0" t="n">
        <f aca="false">'Formato 4'!B48</f>
        <v>1921805.39</v>
      </c>
      <c r="Q26" s="0" t="n">
        <f aca="false">'Formato 4'!C48</f>
        <v>1921805.39</v>
      </c>
      <c r="R26" s="0" t="n">
        <f aca="false">'Formato 4'!D48</f>
        <v>-1208867.07</v>
      </c>
    </row>
    <row r="27" customFormat="false" ht="14.2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4,11,1,0,0,0,0</v>
      </c>
      <c r="B27" s="0" t="n">
        <v>4</v>
      </c>
      <c r="C27" s="0" t="n">
        <v>11</v>
      </c>
      <c r="D27" s="0" t="n">
        <v>1</v>
      </c>
      <c r="J27" s="0" t="s">
        <v>2764</v>
      </c>
      <c r="P27" s="0" t="n">
        <f aca="false">'Formato 4'!B49</f>
        <v>0</v>
      </c>
      <c r="Q27" s="0" t="n">
        <f aca="false">'Formato 4'!C49</f>
        <v>0</v>
      </c>
      <c r="R27" s="0" t="n">
        <f aca="false">'Formato 4'!D49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4,11,1,1,0,0,0</v>
      </c>
      <c r="B28" s="0" t="n">
        <v>4</v>
      </c>
      <c r="C28" s="0" t="n">
        <v>11</v>
      </c>
      <c r="D28" s="0" t="n">
        <v>1</v>
      </c>
      <c r="E28" s="0" t="n">
        <v>1</v>
      </c>
      <c r="K28" s="0" t="s">
        <v>2761</v>
      </c>
      <c r="P28" s="0" t="n">
        <f aca="false">'Formato 4'!B50</f>
        <v>0</v>
      </c>
      <c r="Q28" s="0" t="n">
        <f aca="false">'Formato 4'!C50</f>
        <v>0</v>
      </c>
      <c r="R28" s="0" t="n">
        <f aca="false">'Formato 4'!D50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4,11,1,2,0,0,0</v>
      </c>
      <c r="B29" s="0" t="n">
        <v>4</v>
      </c>
      <c r="C29" s="0" t="n">
        <v>11</v>
      </c>
      <c r="D29" s="0" t="n">
        <v>1</v>
      </c>
      <c r="E29" s="0" t="n">
        <v>2</v>
      </c>
      <c r="K29" s="0" t="s">
        <v>2765</v>
      </c>
      <c r="P29" s="0" t="n">
        <f aca="false">'Formato 4'!B51</f>
        <v>0</v>
      </c>
      <c r="Q29" s="0" t="n">
        <f aca="false">'Formato 4'!C51</f>
        <v>0</v>
      </c>
      <c r="R29" s="0" t="n">
        <f aca="false">'Formato 4'!D51</f>
        <v>0</v>
      </c>
    </row>
    <row r="30" customFormat="false" ht="14.2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4,12,0,0,0,0,0</v>
      </c>
      <c r="B30" s="0" t="n">
        <v>4</v>
      </c>
      <c r="C30" s="0" t="n">
        <v>12</v>
      </c>
      <c r="I30" s="0" t="s">
        <v>2748</v>
      </c>
      <c r="P30" s="0" t="n">
        <f aca="false">'Formato 4'!B53</f>
        <v>1921805.39</v>
      </c>
      <c r="Q30" s="0" t="n">
        <f aca="false">'Formato 4'!C53</f>
        <v>1921805.39</v>
      </c>
      <c r="R30" s="0" t="n">
        <f aca="false">'Formato 4'!D53</f>
        <v>-1208867.07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4,13,0,0,0,0,0</v>
      </c>
      <c r="B31" s="0" t="n">
        <v>4</v>
      </c>
      <c r="C31" s="0" t="n">
        <v>13</v>
      </c>
      <c r="I31" s="0" t="s">
        <v>2751</v>
      </c>
      <c r="Q31" s="0" t="n">
        <f aca="false">'Formato 4'!C55</f>
        <v>0</v>
      </c>
      <c r="R31" s="0" t="n">
        <f aca="false">'Formato 4'!D55</f>
        <v>0</v>
      </c>
    </row>
    <row r="32" customFormat="false" ht="14.2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4,14,0,0,0,0,0</v>
      </c>
      <c r="B32" s="0" t="n">
        <v>4</v>
      </c>
      <c r="C32" s="0" t="n">
        <v>14</v>
      </c>
      <c r="I32" s="0" t="s">
        <v>2745</v>
      </c>
      <c r="P32" s="0" t="n">
        <f aca="false">'Formato 4'!B63</f>
        <v>0</v>
      </c>
      <c r="Q32" s="0" t="n">
        <f aca="false">'Formato 4'!C63</f>
        <v>0</v>
      </c>
      <c r="R32" s="0" t="n">
        <f aca="false">'Formato 4'!D63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4,14,1,0,0,0,0</v>
      </c>
      <c r="B33" s="0" t="n">
        <v>4</v>
      </c>
      <c r="C33" s="0" t="n">
        <v>14</v>
      </c>
      <c r="D33" s="0" t="n">
        <v>1</v>
      </c>
      <c r="J33" s="0" t="s">
        <v>2766</v>
      </c>
      <c r="P33" s="0" t="n">
        <f aca="false">'Formato 4'!B64</f>
        <v>0</v>
      </c>
      <c r="Q33" s="0" t="n">
        <f aca="false">'Formato 4'!C64</f>
        <v>0</v>
      </c>
      <c r="R33" s="0" t="n">
        <f aca="false">'Formato 4'!D64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4,14,1,1,0,0,0</v>
      </c>
      <c r="B34" s="0" t="n">
        <v>4</v>
      </c>
      <c r="C34" s="0" t="n">
        <v>14</v>
      </c>
      <c r="D34" s="0" t="n">
        <v>1</v>
      </c>
      <c r="E34" s="0" t="n">
        <v>1</v>
      </c>
      <c r="K34" s="0" t="s">
        <v>2767</v>
      </c>
      <c r="P34" s="0" t="n">
        <f aca="false">'Formato 4'!B65</f>
        <v>0</v>
      </c>
      <c r="Q34" s="0" t="n">
        <f aca="false">'Formato 4'!C65</f>
        <v>0</v>
      </c>
      <c r="R34" s="0" t="n">
        <f aca="false">'Formato 4'!D65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4,14,1,2,0,0,0</v>
      </c>
      <c r="B35" s="0" t="n">
        <v>4</v>
      </c>
      <c r="C35" s="0" t="n">
        <v>14</v>
      </c>
      <c r="D35" s="0" t="n">
        <v>1</v>
      </c>
      <c r="E35" s="0" t="n">
        <v>2</v>
      </c>
      <c r="K35" s="0" t="s">
        <v>2768</v>
      </c>
      <c r="P35" s="0" t="n">
        <f aca="false">'Formato 4'!B66</f>
        <v>0</v>
      </c>
      <c r="Q35" s="0" t="n">
        <f aca="false">'Formato 4'!C66</f>
        <v>0</v>
      </c>
      <c r="R35" s="0" t="n">
        <f aca="false">'Formato 4'!D66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4,15,0,0,0,0,0</v>
      </c>
      <c r="B36" s="0" t="n">
        <v>4</v>
      </c>
      <c r="C36" s="0" t="n">
        <v>15</v>
      </c>
      <c r="I36" s="0" t="s">
        <v>2749</v>
      </c>
      <c r="P36" s="0" t="n">
        <f aca="false">'Formato 4'!B68</f>
        <v>0</v>
      </c>
      <c r="Q36" s="0" t="n">
        <f aca="false">'Formato 4'!C68</f>
        <v>0</v>
      </c>
      <c r="R36" s="0" t="n">
        <f aca="false">'Formato 4'!D68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4,16,0,0,0,0,0</v>
      </c>
      <c r="B37" s="0" t="n">
        <v>4</v>
      </c>
      <c r="C37" s="0" t="n">
        <v>16</v>
      </c>
      <c r="I37" s="0" t="s">
        <v>2752</v>
      </c>
      <c r="Q37" s="0" t="n">
        <f aca="false">'Formato 4'!C70</f>
        <v>0</v>
      </c>
      <c r="R37" s="0" t="n">
        <f aca="false">'Formato 4'!D70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4,17,0,0,0,0,0</v>
      </c>
      <c r="B38" s="0" t="n">
        <v>4</v>
      </c>
      <c r="C38" s="0" t="n">
        <v>17</v>
      </c>
      <c r="I38" s="0" t="s">
        <v>2769</v>
      </c>
      <c r="P38" s="0" t="n">
        <f aca="false">'Formato 4'!B72</f>
        <v>0</v>
      </c>
      <c r="Q38" s="0" t="n">
        <f aca="false">'Formato 4'!C72</f>
        <v>0</v>
      </c>
      <c r="R38" s="0" t="n">
        <f aca="false">'Formato 4'!D72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4,18,0,0,0,0,0</v>
      </c>
      <c r="B39" s="0" t="n">
        <v>4</v>
      </c>
      <c r="C39" s="0" t="n">
        <v>18</v>
      </c>
      <c r="I39" s="0" t="s">
        <v>2770</v>
      </c>
      <c r="P39" s="0" t="n">
        <f aca="false">'Formato 4'!B74</f>
        <v>0</v>
      </c>
      <c r="Q39" s="0" t="n">
        <f aca="false">'Formato 4'!C74</f>
        <v>0</v>
      </c>
      <c r="R39" s="0" t="n">
        <f aca="false"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76"/>
  <sheetViews>
    <sheetView showFormulas="false" showGridLines="false" showRowColHeaders="true" showZeros="true" rightToLeft="false" tabSelected="false" showOutlineSymbols="true" defaultGridColor="true" view="normal" topLeftCell="A22" colorId="64" zoomScale="85" zoomScaleNormal="85" zoomScalePageLayoutView="100" workbookViewId="0">
      <selection pane="topLeft" activeCell="B34" activeCellId="0" sqref="B34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92.86"/>
    <col collapsed="false" customWidth="true" hidden="false" outlineLevel="0" max="7" min="2" style="0" width="20.71"/>
    <col collapsed="false" customWidth="true" hidden="true" outlineLevel="0" max="8" min="8" style="0" width="9.14"/>
    <col collapsed="false" customWidth="false" hidden="true" outlineLevel="0" max="1024" min="9" style="0" width="10.71"/>
  </cols>
  <sheetData>
    <row r="1" s="75" customFormat="true" ht="37.5" hidden="false" customHeight="true" outlineLevel="0" collapsed="false">
      <c r="A1" s="102" t="s">
        <v>2771</v>
      </c>
      <c r="B1" s="102"/>
      <c r="C1" s="102"/>
      <c r="D1" s="102"/>
      <c r="E1" s="102"/>
      <c r="F1" s="102"/>
      <c r="G1" s="102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2772</v>
      </c>
      <c r="B3" s="25"/>
      <c r="C3" s="25"/>
      <c r="D3" s="25"/>
      <c r="E3" s="25"/>
      <c r="F3" s="25"/>
      <c r="G3" s="25"/>
    </row>
    <row r="4" customFormat="false" ht="14.25" hidden="false" customHeight="false" outlineLevel="0" collapsed="false">
      <c r="A4" s="26" t="str">
        <f aca="false">TRIMESTRE</f>
        <v>Del 1 de enero al 30 de junio de 2022 (b)</v>
      </c>
      <c r="B4" s="26"/>
      <c r="C4" s="26"/>
      <c r="D4" s="26"/>
      <c r="E4" s="26"/>
      <c r="F4" s="26"/>
      <c r="G4" s="26"/>
    </row>
    <row r="5" customFormat="false" ht="14.25" hidden="false" customHeight="false" outlineLevel="0" collapsed="false">
      <c r="A5" s="27" t="s">
        <v>2359</v>
      </c>
      <c r="B5" s="27"/>
      <c r="C5" s="27"/>
      <c r="D5" s="27"/>
      <c r="E5" s="27"/>
      <c r="F5" s="27"/>
      <c r="G5" s="27"/>
    </row>
    <row r="6" customFormat="false" ht="15" hidden="false" customHeight="false" outlineLevel="0" collapsed="false">
      <c r="A6" s="103" t="s">
        <v>2773</v>
      </c>
      <c r="B6" s="103" t="s">
        <v>2774</v>
      </c>
      <c r="C6" s="103"/>
      <c r="D6" s="103"/>
      <c r="E6" s="103"/>
      <c r="F6" s="103"/>
      <c r="G6" s="103" t="s">
        <v>2775</v>
      </c>
    </row>
    <row r="7" customFormat="false" ht="30" hidden="false" customHeight="false" outlineLevel="0" collapsed="false">
      <c r="A7" s="103"/>
      <c r="B7" s="103" t="s">
        <v>2776</v>
      </c>
      <c r="C7" s="60" t="s">
        <v>2777</v>
      </c>
      <c r="D7" s="103" t="s">
        <v>2778</v>
      </c>
      <c r="E7" s="103" t="s">
        <v>2702</v>
      </c>
      <c r="F7" s="103" t="s">
        <v>2779</v>
      </c>
      <c r="G7" s="103"/>
    </row>
    <row r="8" customFormat="false" ht="15" hidden="false" customHeight="false" outlineLevel="0" collapsed="false">
      <c r="A8" s="104" t="s">
        <v>2744</v>
      </c>
      <c r="B8" s="53"/>
      <c r="C8" s="53"/>
      <c r="D8" s="53"/>
      <c r="E8" s="53"/>
      <c r="F8" s="53"/>
      <c r="G8" s="53"/>
    </row>
    <row r="9" customFormat="false" ht="14.25" hidden="false" customHeight="false" outlineLevel="0" collapsed="false">
      <c r="A9" s="85" t="s">
        <v>2780</v>
      </c>
      <c r="B9" s="69" t="n">
        <v>0</v>
      </c>
      <c r="C9" s="69" t="n">
        <v>0</v>
      </c>
      <c r="D9" s="69" t="n">
        <v>0</v>
      </c>
      <c r="E9" s="69" t="n">
        <v>0</v>
      </c>
      <c r="F9" s="69" t="n">
        <v>0</v>
      </c>
      <c r="G9" s="69" t="n">
        <f aca="false">F9-B9</f>
        <v>0</v>
      </c>
      <c r="H9" s="105"/>
    </row>
    <row r="10" customFormat="false" ht="14.25" hidden="false" customHeight="false" outlineLevel="0" collapsed="false">
      <c r="A10" s="85" t="s">
        <v>2781</v>
      </c>
      <c r="B10" s="69" t="n">
        <v>0</v>
      </c>
      <c r="C10" s="69" t="n">
        <v>0</v>
      </c>
      <c r="D10" s="69" t="n">
        <v>0</v>
      </c>
      <c r="E10" s="69" t="n">
        <v>0</v>
      </c>
      <c r="F10" s="69" t="n">
        <v>0</v>
      </c>
      <c r="G10" s="69" t="n">
        <f aca="false">F10-B10</f>
        <v>0</v>
      </c>
    </row>
    <row r="11" customFormat="false" ht="14.25" hidden="false" customHeight="false" outlineLevel="0" collapsed="false">
      <c r="A11" s="85" t="s">
        <v>2782</v>
      </c>
      <c r="B11" s="69" t="n">
        <v>0</v>
      </c>
      <c r="C11" s="69" t="n">
        <v>0</v>
      </c>
      <c r="D11" s="69" t="n">
        <v>0</v>
      </c>
      <c r="E11" s="69" t="n">
        <v>0</v>
      </c>
      <c r="F11" s="69" t="n">
        <v>0</v>
      </c>
      <c r="G11" s="69" t="n">
        <f aca="false">F11-B11</f>
        <v>0</v>
      </c>
    </row>
    <row r="12" customFormat="false" ht="15" hidden="false" customHeight="false" outlineLevel="0" collapsed="false">
      <c r="A12" s="85" t="s">
        <v>2783</v>
      </c>
      <c r="B12" s="69" t="n">
        <v>2902915.57</v>
      </c>
      <c r="C12" s="69" t="n">
        <v>0</v>
      </c>
      <c r="D12" s="69" t="n">
        <v>2902915.57</v>
      </c>
      <c r="E12" s="69" t="n">
        <v>1821308.89</v>
      </c>
      <c r="F12" s="69" t="n">
        <v>1821308.89</v>
      </c>
      <c r="G12" s="69" t="n">
        <v>-1081606.68</v>
      </c>
    </row>
    <row r="13" customFormat="false" ht="14.25" hidden="false" customHeight="false" outlineLevel="0" collapsed="false">
      <c r="A13" s="85" t="s">
        <v>2784</v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f aca="false">F13-B13</f>
        <v>0</v>
      </c>
    </row>
    <row r="14" customFormat="false" ht="14.25" hidden="false" customHeight="false" outlineLevel="0" collapsed="false">
      <c r="A14" s="85" t="s">
        <v>2785</v>
      </c>
      <c r="B14" s="69" t="n">
        <v>0</v>
      </c>
      <c r="C14" s="69" t="n">
        <v>0</v>
      </c>
      <c r="D14" s="69" t="n">
        <v>0</v>
      </c>
      <c r="E14" s="69" t="n">
        <v>0</v>
      </c>
      <c r="F14" s="69" t="n">
        <v>0</v>
      </c>
      <c r="G14" s="69" t="n">
        <f aca="false">F14-B14</f>
        <v>0</v>
      </c>
    </row>
    <row r="15" customFormat="false" ht="15" hidden="false" customHeight="false" outlineLevel="0" collapsed="false">
      <c r="A15" s="85" t="s">
        <v>2786</v>
      </c>
      <c r="B15" s="69" t="n">
        <v>12038.24</v>
      </c>
      <c r="C15" s="69" t="n">
        <v>0</v>
      </c>
      <c r="D15" s="69" t="n">
        <v>12038.24</v>
      </c>
      <c r="E15" s="69" t="n">
        <v>6820.58</v>
      </c>
      <c r="F15" s="69" t="n">
        <v>6820.58</v>
      </c>
      <c r="G15" s="69" t="n">
        <v>-5217.66</v>
      </c>
    </row>
    <row r="16" customFormat="false" ht="14.25" hidden="false" customHeight="false" outlineLevel="0" collapsed="false">
      <c r="A16" s="106" t="s">
        <v>2787</v>
      </c>
      <c r="B16" s="69" t="n">
        <f aca="false">SUM(B17:B27)</f>
        <v>0</v>
      </c>
      <c r="C16" s="69" t="n">
        <f aca="false">SUM(C17:C27)</f>
        <v>0</v>
      </c>
      <c r="D16" s="69" t="n">
        <f aca="false">SUM(D17:D27)</f>
        <v>0</v>
      </c>
      <c r="E16" s="69" t="n">
        <f aca="false">SUM(E17:E27)</f>
        <v>0</v>
      </c>
      <c r="F16" s="69" t="n">
        <f aca="false">SUM(F17:F27)</f>
        <v>0</v>
      </c>
      <c r="G16" s="69" t="n">
        <f aca="false">SUM(G17:G27)</f>
        <v>0</v>
      </c>
    </row>
    <row r="17" customFormat="false" ht="14.25" hidden="false" customHeight="false" outlineLevel="0" collapsed="false">
      <c r="A17" s="96" t="s">
        <v>2788</v>
      </c>
      <c r="B17" s="69" t="n">
        <v>0</v>
      </c>
      <c r="C17" s="69" t="n">
        <v>0</v>
      </c>
      <c r="D17" s="69" t="n">
        <v>0</v>
      </c>
      <c r="E17" s="69" t="n">
        <v>0</v>
      </c>
      <c r="F17" s="69" t="n">
        <v>0</v>
      </c>
      <c r="G17" s="69" t="n">
        <f aca="false">F17-B17</f>
        <v>0</v>
      </c>
    </row>
    <row r="18" customFormat="false" ht="15" hidden="false" customHeight="false" outlineLevel="0" collapsed="false">
      <c r="A18" s="96" t="s">
        <v>2789</v>
      </c>
      <c r="B18" s="69" t="n">
        <v>0</v>
      </c>
      <c r="C18" s="69" t="n">
        <v>0</v>
      </c>
      <c r="D18" s="69" t="n">
        <v>0</v>
      </c>
      <c r="E18" s="69" t="n">
        <v>0</v>
      </c>
      <c r="F18" s="69" t="n">
        <v>0</v>
      </c>
      <c r="G18" s="69" t="n">
        <v>0</v>
      </c>
    </row>
    <row r="19" customFormat="false" ht="15" hidden="false" customHeight="false" outlineLevel="0" collapsed="false">
      <c r="A19" s="96" t="s">
        <v>2790</v>
      </c>
      <c r="B19" s="69" t="n">
        <v>0</v>
      </c>
      <c r="C19" s="69" t="n">
        <v>0</v>
      </c>
      <c r="D19" s="69" t="n">
        <v>0</v>
      </c>
      <c r="E19" s="69" t="n">
        <v>0</v>
      </c>
      <c r="F19" s="69" t="n">
        <v>0</v>
      </c>
      <c r="G19" s="69" t="n">
        <f aca="false">F19-B19</f>
        <v>0</v>
      </c>
    </row>
    <row r="20" customFormat="false" ht="15" hidden="false" customHeight="false" outlineLevel="0" collapsed="false">
      <c r="A20" s="96" t="s">
        <v>2791</v>
      </c>
      <c r="B20" s="69" t="n">
        <v>0</v>
      </c>
      <c r="C20" s="69" t="n">
        <v>0</v>
      </c>
      <c r="D20" s="69" t="n">
        <v>0</v>
      </c>
      <c r="E20" s="69" t="n">
        <v>0</v>
      </c>
      <c r="F20" s="69" t="n">
        <v>0</v>
      </c>
      <c r="G20" s="69" t="n">
        <f aca="false">F20-B20</f>
        <v>0</v>
      </c>
    </row>
    <row r="21" customFormat="false" ht="15" hidden="false" customHeight="false" outlineLevel="0" collapsed="false">
      <c r="A21" s="96" t="s">
        <v>2792</v>
      </c>
      <c r="B21" s="69" t="n">
        <v>0</v>
      </c>
      <c r="C21" s="69" t="n">
        <v>0</v>
      </c>
      <c r="D21" s="69" t="n">
        <v>0</v>
      </c>
      <c r="E21" s="69" t="n">
        <v>0</v>
      </c>
      <c r="F21" s="69" t="n">
        <v>0</v>
      </c>
      <c r="G21" s="69" t="n">
        <f aca="false">F21-B21</f>
        <v>0</v>
      </c>
    </row>
    <row r="22" customFormat="false" ht="15" hidden="false" customHeight="false" outlineLevel="0" collapsed="false">
      <c r="A22" s="96" t="s">
        <v>2793</v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f aca="false">F22-B22</f>
        <v>0</v>
      </c>
    </row>
    <row r="23" customFormat="false" ht="15" hidden="false" customHeight="false" outlineLevel="0" collapsed="false">
      <c r="A23" s="96" t="s">
        <v>2794</v>
      </c>
      <c r="B23" s="69" t="n">
        <v>0</v>
      </c>
      <c r="C23" s="69" t="n">
        <v>0</v>
      </c>
      <c r="D23" s="69" t="n">
        <v>0</v>
      </c>
      <c r="E23" s="69" t="n">
        <v>0</v>
      </c>
      <c r="F23" s="69" t="n">
        <v>0</v>
      </c>
      <c r="G23" s="69" t="n">
        <f aca="false">F23-B23</f>
        <v>0</v>
      </c>
    </row>
    <row r="24" customFormat="false" ht="15" hidden="false" customHeight="false" outlineLevel="0" collapsed="false">
      <c r="A24" s="96" t="s">
        <v>2795</v>
      </c>
      <c r="B24" s="69" t="n">
        <v>0</v>
      </c>
      <c r="C24" s="69" t="n">
        <v>0</v>
      </c>
      <c r="D24" s="69" t="n">
        <v>0</v>
      </c>
      <c r="E24" s="69" t="n">
        <v>0</v>
      </c>
      <c r="F24" s="69" t="n">
        <v>0</v>
      </c>
      <c r="G24" s="69" t="n">
        <f aca="false">F24-B24</f>
        <v>0</v>
      </c>
    </row>
    <row r="25" customFormat="false" ht="15" hidden="false" customHeight="false" outlineLevel="0" collapsed="false">
      <c r="A25" s="96" t="s">
        <v>2796</v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f aca="false">F25-B25</f>
        <v>0</v>
      </c>
    </row>
    <row r="26" customFormat="false" ht="15" hidden="false" customHeight="false" outlineLevel="0" collapsed="false">
      <c r="A26" s="96" t="s">
        <v>2797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69" t="n">
        <f aca="false">F26-B26</f>
        <v>0</v>
      </c>
    </row>
    <row r="27" customFormat="false" ht="15" hidden="false" customHeight="false" outlineLevel="0" collapsed="false">
      <c r="A27" s="96" t="s">
        <v>2798</v>
      </c>
      <c r="B27" s="69" t="n">
        <v>0</v>
      </c>
      <c r="C27" s="69" t="n">
        <v>0</v>
      </c>
      <c r="D27" s="69" t="n">
        <v>0</v>
      </c>
      <c r="E27" s="69" t="n">
        <v>0</v>
      </c>
      <c r="F27" s="69" t="n">
        <v>0</v>
      </c>
      <c r="G27" s="69" t="n">
        <f aca="false">F27-B27</f>
        <v>0</v>
      </c>
    </row>
    <row r="28" customFormat="false" ht="15" hidden="false" customHeight="false" outlineLevel="0" collapsed="false">
      <c r="A28" s="85" t="s">
        <v>2799</v>
      </c>
      <c r="B28" s="69" t="n">
        <f aca="false">SUM(B29:B33)</f>
        <v>0</v>
      </c>
      <c r="C28" s="69" t="n">
        <f aca="false">SUM(C29:C33)</f>
        <v>0</v>
      </c>
      <c r="D28" s="69" t="n">
        <f aca="false">SUM(D29:D33)</f>
        <v>0</v>
      </c>
      <c r="E28" s="69" t="n">
        <f aca="false">SUM(E29:E33)</f>
        <v>0</v>
      </c>
      <c r="F28" s="69" t="n">
        <f aca="false">SUM(F29:F33)</f>
        <v>0</v>
      </c>
      <c r="G28" s="69" t="n">
        <f aca="false">SUM(G29:G33)</f>
        <v>0</v>
      </c>
    </row>
    <row r="29" customFormat="false" ht="15" hidden="false" customHeight="false" outlineLevel="0" collapsed="false">
      <c r="A29" s="96" t="s">
        <v>2800</v>
      </c>
      <c r="B29" s="69" t="n">
        <v>0</v>
      </c>
      <c r="C29" s="69" t="n">
        <v>0</v>
      </c>
      <c r="D29" s="69" t="n">
        <v>0</v>
      </c>
      <c r="E29" s="69" t="n">
        <v>0</v>
      </c>
      <c r="F29" s="69" t="n">
        <v>0</v>
      </c>
      <c r="G29" s="69" t="n">
        <f aca="false">F29-B29</f>
        <v>0</v>
      </c>
    </row>
    <row r="30" customFormat="false" ht="15" hidden="false" customHeight="false" outlineLevel="0" collapsed="false">
      <c r="A30" s="96" t="s">
        <v>2801</v>
      </c>
      <c r="B30" s="69" t="n">
        <v>0</v>
      </c>
      <c r="C30" s="69" t="n">
        <v>0</v>
      </c>
      <c r="D30" s="69" t="n">
        <v>0</v>
      </c>
      <c r="E30" s="69" t="n">
        <v>0</v>
      </c>
      <c r="F30" s="69" t="n">
        <v>0</v>
      </c>
      <c r="G30" s="69" t="n">
        <f aca="false">F30-B30</f>
        <v>0</v>
      </c>
    </row>
    <row r="31" customFormat="false" ht="15" hidden="false" customHeight="false" outlineLevel="0" collapsed="false">
      <c r="A31" s="96" t="s">
        <v>2802</v>
      </c>
      <c r="B31" s="69" t="n">
        <v>0</v>
      </c>
      <c r="C31" s="69" t="n">
        <v>0</v>
      </c>
      <c r="D31" s="69" t="n">
        <v>0</v>
      </c>
      <c r="E31" s="69" t="n">
        <v>0</v>
      </c>
      <c r="F31" s="69" t="n">
        <v>0</v>
      </c>
      <c r="G31" s="69" t="n">
        <f aca="false">F31-B31</f>
        <v>0</v>
      </c>
    </row>
    <row r="32" customFormat="false" ht="15" hidden="false" customHeight="false" outlineLevel="0" collapsed="false">
      <c r="A32" s="96" t="s">
        <v>2803</v>
      </c>
      <c r="B32" s="69" t="n">
        <v>0</v>
      </c>
      <c r="C32" s="69" t="n">
        <v>0</v>
      </c>
      <c r="D32" s="69" t="n">
        <v>0</v>
      </c>
      <c r="E32" s="69" t="n">
        <v>0</v>
      </c>
      <c r="F32" s="69" t="n">
        <v>0</v>
      </c>
      <c r="G32" s="69" t="n">
        <f aca="false">F32-B32</f>
        <v>0</v>
      </c>
    </row>
    <row r="33" customFormat="false" ht="15" hidden="false" customHeight="false" outlineLevel="0" collapsed="false">
      <c r="A33" s="96" t="s">
        <v>2804</v>
      </c>
      <c r="B33" s="69" t="n">
        <v>0</v>
      </c>
      <c r="C33" s="69" t="n">
        <v>0</v>
      </c>
      <c r="D33" s="69" t="n">
        <v>0</v>
      </c>
      <c r="E33" s="69" t="n">
        <v>0</v>
      </c>
      <c r="F33" s="69" t="n">
        <v>0</v>
      </c>
      <c r="G33" s="69" t="n">
        <f aca="false">F33-B33</f>
        <v>0</v>
      </c>
    </row>
    <row r="34" customFormat="false" ht="15" hidden="false" customHeight="false" outlineLevel="0" collapsed="false">
      <c r="A34" s="85" t="s">
        <v>2805</v>
      </c>
      <c r="B34" s="69" t="n">
        <v>227756.89</v>
      </c>
      <c r="C34" s="69" t="n">
        <v>0</v>
      </c>
      <c r="D34" s="69" t="n">
        <v>227756.89</v>
      </c>
      <c r="E34" s="69" t="n">
        <v>100496.5</v>
      </c>
      <c r="F34" s="69" t="n">
        <v>100496.5</v>
      </c>
      <c r="G34" s="69" t="n">
        <v>-127260.39</v>
      </c>
    </row>
    <row r="35" customFormat="false" ht="15" hidden="false" customHeight="false" outlineLevel="0" collapsed="false">
      <c r="A35" s="85" t="s">
        <v>2806</v>
      </c>
      <c r="B35" s="69" t="n">
        <v>0</v>
      </c>
      <c r="C35" s="69" t="n">
        <v>0</v>
      </c>
      <c r="D35" s="69" t="n">
        <v>0</v>
      </c>
      <c r="E35" s="69" t="n">
        <v>0</v>
      </c>
      <c r="F35" s="69" t="n">
        <v>0</v>
      </c>
      <c r="G35" s="69" t="n">
        <f aca="false">G36</f>
        <v>0</v>
      </c>
    </row>
    <row r="36" customFormat="false" ht="15" hidden="false" customHeight="false" outlineLevel="0" collapsed="false">
      <c r="A36" s="96" t="s">
        <v>2807</v>
      </c>
      <c r="B36" s="69" t="n">
        <v>0</v>
      </c>
      <c r="C36" s="69" t="n">
        <v>0</v>
      </c>
      <c r="D36" s="69" t="n">
        <v>0</v>
      </c>
      <c r="E36" s="69" t="n">
        <v>0</v>
      </c>
      <c r="F36" s="69" t="n">
        <v>0</v>
      </c>
      <c r="G36" s="69" t="n">
        <f aca="false">F36-B36</f>
        <v>0</v>
      </c>
    </row>
    <row r="37" customFormat="false" ht="15" hidden="false" customHeight="false" outlineLevel="0" collapsed="false">
      <c r="A37" s="85" t="s">
        <v>2808</v>
      </c>
      <c r="B37" s="69" t="n">
        <f aca="false">B38+B39</f>
        <v>0</v>
      </c>
      <c r="C37" s="69" t="n">
        <f aca="false">C38+C39</f>
        <v>0</v>
      </c>
      <c r="D37" s="69" t="n">
        <f aca="false">D38+D39</f>
        <v>0</v>
      </c>
      <c r="E37" s="69" t="n">
        <f aca="false">E38+E39</f>
        <v>0</v>
      </c>
      <c r="F37" s="69" t="n">
        <f aca="false">F38+F39</f>
        <v>0</v>
      </c>
      <c r="G37" s="69" t="n">
        <f aca="false">G38+G39</f>
        <v>0</v>
      </c>
    </row>
    <row r="38" customFormat="false" ht="15" hidden="false" customHeight="false" outlineLevel="0" collapsed="false">
      <c r="A38" s="96" t="s">
        <v>2809</v>
      </c>
      <c r="B38" s="69" t="n">
        <v>0</v>
      </c>
      <c r="C38" s="69" t="n">
        <v>0</v>
      </c>
      <c r="D38" s="69" t="n">
        <v>0</v>
      </c>
      <c r="E38" s="69" t="n">
        <v>0</v>
      </c>
      <c r="F38" s="69" t="n">
        <v>0</v>
      </c>
      <c r="G38" s="69" t="n">
        <f aca="false">F38-B38</f>
        <v>0</v>
      </c>
    </row>
    <row r="39" customFormat="false" ht="15" hidden="false" customHeight="false" outlineLevel="0" collapsed="false">
      <c r="A39" s="96" t="s">
        <v>2810</v>
      </c>
      <c r="B39" s="69" t="n">
        <v>0</v>
      </c>
      <c r="C39" s="69" t="n">
        <v>0</v>
      </c>
      <c r="D39" s="69" t="n">
        <v>0</v>
      </c>
      <c r="E39" s="69" t="n">
        <v>0</v>
      </c>
      <c r="F39" s="69" t="n">
        <v>0</v>
      </c>
      <c r="G39" s="69" t="n">
        <f aca="false">F39-B39</f>
        <v>0</v>
      </c>
    </row>
    <row r="40" customFormat="false" ht="15" hidden="false" customHeight="false" outlineLevel="0" collapsed="false">
      <c r="A40" s="37"/>
      <c r="B40" s="69"/>
      <c r="C40" s="69"/>
      <c r="D40" s="69"/>
      <c r="E40" s="69"/>
      <c r="F40" s="69"/>
      <c r="G40" s="69"/>
    </row>
    <row r="41" customFormat="false" ht="15" hidden="false" customHeight="false" outlineLevel="0" collapsed="false">
      <c r="A41" s="46" t="s">
        <v>2811</v>
      </c>
      <c r="B41" s="48" t="n">
        <f aca="false">SUM(B9,B10,B11,B12,B13,B14,B15,B16,B28,B34,B35,B37)</f>
        <v>3142710.7</v>
      </c>
      <c r="C41" s="48" t="n">
        <f aca="false">SUM(C9,C10,C11,C12,C13,C14,C15,C16,C28,C34,C35,C37)</f>
        <v>0</v>
      </c>
      <c r="D41" s="48" t="n">
        <f aca="false">SUM(D9,D10,D11,D12,D13,D14,D15,D16,D28,D34,D35,D37)</f>
        <v>3142710.7</v>
      </c>
      <c r="E41" s="48" t="n">
        <f aca="false">SUM(E9,E10,E11,E12,E13,E14,E15,E16,E28,E34,E35,E37)</f>
        <v>1928625.97</v>
      </c>
      <c r="F41" s="48" t="n">
        <f aca="false">SUM(F9,F10,F11,F12,F13,F14,F15,F16,F28,F34,F35,F37)</f>
        <v>1928625.97</v>
      </c>
      <c r="G41" s="48" t="n">
        <f aca="false">SUM(G9,G10,G11,G12,G13,G14,G15,G16,G28,G34,G35,G37)</f>
        <v>-1214084.73</v>
      </c>
    </row>
    <row r="42" customFormat="false" ht="15" hidden="false" customHeight="false" outlineLevel="0" collapsed="false">
      <c r="A42" s="46" t="s">
        <v>2812</v>
      </c>
      <c r="B42" s="77"/>
      <c r="C42" s="77"/>
      <c r="D42" s="77"/>
      <c r="E42" s="77"/>
      <c r="F42" s="77"/>
      <c r="G42" s="48" t="n">
        <f aca="false">IF(G41&gt;0,G41,0)</f>
        <v>0</v>
      </c>
      <c r="H42" s="105"/>
    </row>
    <row r="43" customFormat="false" ht="15" hidden="false" customHeight="false" outlineLevel="0" collapsed="false">
      <c r="A43" s="37"/>
      <c r="B43" s="37"/>
      <c r="C43" s="37"/>
      <c r="D43" s="37"/>
      <c r="E43" s="37"/>
      <c r="F43" s="37"/>
      <c r="G43" s="37"/>
    </row>
    <row r="44" customFormat="false" ht="15" hidden="false" customHeight="false" outlineLevel="0" collapsed="false">
      <c r="A44" s="46" t="s">
        <v>2813</v>
      </c>
      <c r="B44" s="37"/>
      <c r="C44" s="37"/>
      <c r="D44" s="37"/>
      <c r="E44" s="37"/>
      <c r="F44" s="37"/>
      <c r="G44" s="37"/>
    </row>
    <row r="45" customFormat="false" ht="15" hidden="false" customHeight="false" outlineLevel="0" collapsed="false">
      <c r="A45" s="85" t="s">
        <v>2814</v>
      </c>
      <c r="B45" s="69" t="n">
        <f aca="false">SUM(B46:B53)</f>
        <v>0</v>
      </c>
      <c r="C45" s="69" t="n">
        <f aca="false">SUM(C46:C53)</f>
        <v>0</v>
      </c>
      <c r="D45" s="69" t="n">
        <f aca="false">SUM(D46:D53)</f>
        <v>0</v>
      </c>
      <c r="E45" s="69" t="n">
        <f aca="false">SUM(E46:E53)</f>
        <v>0</v>
      </c>
      <c r="F45" s="69" t="n">
        <f aca="false">SUM(F46:F53)</f>
        <v>0</v>
      </c>
      <c r="G45" s="69" t="n">
        <f aca="false">SUM(G46:G53)</f>
        <v>0</v>
      </c>
    </row>
    <row r="46" customFormat="false" ht="15" hidden="false" customHeight="false" outlineLevel="0" collapsed="false">
      <c r="A46" s="107" t="s">
        <v>2815</v>
      </c>
      <c r="B46" s="69" t="n">
        <v>0</v>
      </c>
      <c r="C46" s="69" t="n">
        <v>0</v>
      </c>
      <c r="D46" s="69" t="n">
        <v>0</v>
      </c>
      <c r="E46" s="69" t="n">
        <v>0</v>
      </c>
      <c r="F46" s="69" t="n">
        <v>0</v>
      </c>
      <c r="G46" s="69" t="n">
        <f aca="false">F46-B46</f>
        <v>0</v>
      </c>
    </row>
    <row r="47" customFormat="false" ht="15" hidden="false" customHeight="false" outlineLevel="0" collapsed="false">
      <c r="A47" s="107" t="s">
        <v>2816</v>
      </c>
      <c r="B47" s="69" t="n">
        <v>0</v>
      </c>
      <c r="C47" s="69" t="n">
        <v>0</v>
      </c>
      <c r="D47" s="69" t="n">
        <v>0</v>
      </c>
      <c r="E47" s="69" t="n">
        <v>0</v>
      </c>
      <c r="F47" s="69" t="n">
        <v>0</v>
      </c>
      <c r="G47" s="69" t="n">
        <f aca="false">F47-B47</f>
        <v>0</v>
      </c>
    </row>
    <row r="48" customFormat="false" ht="15" hidden="false" customHeight="false" outlineLevel="0" collapsed="false">
      <c r="A48" s="107" t="s">
        <v>2817</v>
      </c>
      <c r="B48" s="69" t="n">
        <v>0</v>
      </c>
      <c r="C48" s="69" t="n">
        <v>0</v>
      </c>
      <c r="D48" s="69" t="n">
        <v>0</v>
      </c>
      <c r="E48" s="69" t="n">
        <v>0</v>
      </c>
      <c r="F48" s="69" t="n">
        <v>0</v>
      </c>
      <c r="G48" s="69" t="n">
        <f aca="false">F48-B48</f>
        <v>0</v>
      </c>
    </row>
    <row r="49" customFormat="false" ht="30" hidden="false" customHeight="false" outlineLevel="0" collapsed="false">
      <c r="A49" s="107" t="s">
        <v>2818</v>
      </c>
      <c r="B49" s="69" t="n">
        <v>0</v>
      </c>
      <c r="C49" s="69" t="n">
        <v>0</v>
      </c>
      <c r="D49" s="69" t="n">
        <v>0</v>
      </c>
      <c r="E49" s="69" t="n">
        <v>0</v>
      </c>
      <c r="F49" s="69" t="n">
        <v>0</v>
      </c>
      <c r="G49" s="69" t="n">
        <f aca="false">F49-B49</f>
        <v>0</v>
      </c>
    </row>
    <row r="50" customFormat="false" ht="15" hidden="false" customHeight="false" outlineLevel="0" collapsed="false">
      <c r="A50" s="107" t="s">
        <v>2819</v>
      </c>
      <c r="B50" s="69" t="n">
        <v>0</v>
      </c>
      <c r="C50" s="69" t="n">
        <v>0</v>
      </c>
      <c r="D50" s="69" t="n">
        <v>0</v>
      </c>
      <c r="E50" s="69" t="n">
        <v>0</v>
      </c>
      <c r="F50" s="69" t="n">
        <v>0</v>
      </c>
      <c r="G50" s="69" t="n">
        <f aca="false">F50-B50</f>
        <v>0</v>
      </c>
    </row>
    <row r="51" customFormat="false" ht="15" hidden="false" customHeight="false" outlineLevel="0" collapsed="false">
      <c r="A51" s="107" t="s">
        <v>2820</v>
      </c>
      <c r="B51" s="69" t="n">
        <v>0</v>
      </c>
      <c r="C51" s="69" t="n">
        <v>0</v>
      </c>
      <c r="D51" s="69" t="n">
        <v>0</v>
      </c>
      <c r="E51" s="69" t="n">
        <v>0</v>
      </c>
      <c r="F51" s="69" t="n">
        <v>0</v>
      </c>
      <c r="G51" s="69" t="n">
        <f aca="false">F51-B51</f>
        <v>0</v>
      </c>
    </row>
    <row r="52" customFormat="false" ht="15" hidden="false" customHeight="false" outlineLevel="0" collapsed="false">
      <c r="A52" s="108" t="s">
        <v>2821</v>
      </c>
      <c r="B52" s="69" t="n">
        <v>0</v>
      </c>
      <c r="C52" s="69" t="n">
        <v>0</v>
      </c>
      <c r="D52" s="69" t="n">
        <v>0</v>
      </c>
      <c r="E52" s="69" t="n">
        <v>0</v>
      </c>
      <c r="F52" s="69" t="n">
        <v>0</v>
      </c>
      <c r="G52" s="69" t="n">
        <f aca="false">F52-B52</f>
        <v>0</v>
      </c>
    </row>
    <row r="53" customFormat="false" ht="15" hidden="false" customHeight="false" outlineLevel="0" collapsed="false">
      <c r="A53" s="96" t="s">
        <v>2822</v>
      </c>
      <c r="B53" s="69" t="n">
        <v>0</v>
      </c>
      <c r="C53" s="69" t="n">
        <v>0</v>
      </c>
      <c r="D53" s="69" t="n">
        <v>0</v>
      </c>
      <c r="E53" s="69" t="n">
        <v>0</v>
      </c>
      <c r="F53" s="69" t="n">
        <v>0</v>
      </c>
      <c r="G53" s="69" t="n">
        <f aca="false">F53-B53</f>
        <v>0</v>
      </c>
    </row>
    <row r="54" customFormat="false" ht="15" hidden="false" customHeight="false" outlineLevel="0" collapsed="false">
      <c r="A54" s="85" t="s">
        <v>2823</v>
      </c>
      <c r="B54" s="69" t="n">
        <f aca="false">SUM(B55:B58)</f>
        <v>0</v>
      </c>
      <c r="C54" s="69" t="n">
        <f aca="false">SUM(C55:C58)</f>
        <v>0</v>
      </c>
      <c r="D54" s="69" t="n">
        <f aca="false">SUM(D55:D58)</f>
        <v>0</v>
      </c>
      <c r="E54" s="69" t="n">
        <f aca="false">SUM(E55:E58)</f>
        <v>0</v>
      </c>
      <c r="F54" s="69" t="n">
        <f aca="false">SUM(F55:F58)</f>
        <v>0</v>
      </c>
      <c r="G54" s="69" t="n">
        <f aca="false">SUM(G55:G58)</f>
        <v>0</v>
      </c>
    </row>
    <row r="55" customFormat="false" ht="15" hidden="false" customHeight="false" outlineLevel="0" collapsed="false">
      <c r="A55" s="108" t="s">
        <v>2824</v>
      </c>
      <c r="B55" s="69" t="n">
        <v>0</v>
      </c>
      <c r="C55" s="69" t="n">
        <v>0</v>
      </c>
      <c r="D55" s="69" t="n">
        <v>0</v>
      </c>
      <c r="E55" s="69" t="n">
        <v>0</v>
      </c>
      <c r="F55" s="69" t="n">
        <v>0</v>
      </c>
      <c r="G55" s="69" t="n">
        <f aca="false">F55-B55</f>
        <v>0</v>
      </c>
    </row>
    <row r="56" customFormat="false" ht="15" hidden="false" customHeight="false" outlineLevel="0" collapsed="false">
      <c r="A56" s="107" t="s">
        <v>2825</v>
      </c>
      <c r="B56" s="69" t="n">
        <v>0</v>
      </c>
      <c r="C56" s="69" t="n">
        <v>0</v>
      </c>
      <c r="D56" s="69" t="n">
        <v>0</v>
      </c>
      <c r="E56" s="69" t="n">
        <v>0</v>
      </c>
      <c r="F56" s="69" t="n">
        <v>0</v>
      </c>
      <c r="G56" s="69" t="n">
        <f aca="false">F56-B56</f>
        <v>0</v>
      </c>
    </row>
    <row r="57" customFormat="false" ht="15" hidden="false" customHeight="false" outlineLevel="0" collapsed="false">
      <c r="A57" s="107" t="s">
        <v>2826</v>
      </c>
      <c r="B57" s="69" t="n">
        <v>0</v>
      </c>
      <c r="C57" s="69" t="n">
        <v>0</v>
      </c>
      <c r="D57" s="69" t="n">
        <v>0</v>
      </c>
      <c r="E57" s="69" t="n">
        <v>0</v>
      </c>
      <c r="F57" s="69" t="n">
        <v>0</v>
      </c>
      <c r="G57" s="69" t="n">
        <f aca="false">F57-B57</f>
        <v>0</v>
      </c>
    </row>
    <row r="58" customFormat="false" ht="15" hidden="false" customHeight="false" outlineLevel="0" collapsed="false">
      <c r="A58" s="108" t="s">
        <v>2827</v>
      </c>
      <c r="B58" s="69" t="n">
        <v>0</v>
      </c>
      <c r="C58" s="69" t="n">
        <v>0</v>
      </c>
      <c r="D58" s="69" t="n">
        <v>0</v>
      </c>
      <c r="E58" s="69" t="n">
        <v>0</v>
      </c>
      <c r="F58" s="69" t="n">
        <v>0</v>
      </c>
      <c r="G58" s="69" t="n">
        <f aca="false">F58-B58</f>
        <v>0</v>
      </c>
    </row>
    <row r="59" customFormat="false" ht="15" hidden="false" customHeight="false" outlineLevel="0" collapsed="false">
      <c r="A59" s="85" t="s">
        <v>2828</v>
      </c>
      <c r="B59" s="69" t="n">
        <f aca="false">SUM(B60:B61)</f>
        <v>0</v>
      </c>
      <c r="C59" s="69" t="n">
        <f aca="false">SUM(C60:C61)</f>
        <v>0</v>
      </c>
      <c r="D59" s="69" t="n">
        <f aca="false">SUM(D60:D61)</f>
        <v>0</v>
      </c>
      <c r="E59" s="69" t="n">
        <f aca="false">SUM(E60:E61)</f>
        <v>0</v>
      </c>
      <c r="F59" s="69" t="n">
        <f aca="false">SUM(F60:F61)</f>
        <v>0</v>
      </c>
      <c r="G59" s="69" t="n">
        <f aca="false">SUM(G60:G61)</f>
        <v>0</v>
      </c>
    </row>
    <row r="60" customFormat="false" ht="15" hidden="false" customHeight="false" outlineLevel="0" collapsed="false">
      <c r="A60" s="107" t="s">
        <v>2829</v>
      </c>
      <c r="B60" s="69" t="n">
        <v>0</v>
      </c>
      <c r="C60" s="69" t="n">
        <v>0</v>
      </c>
      <c r="D60" s="69" t="n">
        <v>0</v>
      </c>
      <c r="E60" s="69" t="n">
        <v>0</v>
      </c>
      <c r="F60" s="69" t="n">
        <v>0</v>
      </c>
      <c r="G60" s="69" t="n">
        <f aca="false">F60-B60</f>
        <v>0</v>
      </c>
    </row>
    <row r="61" customFormat="false" ht="15" hidden="false" customHeight="false" outlineLevel="0" collapsed="false">
      <c r="A61" s="107" t="s">
        <v>2830</v>
      </c>
      <c r="B61" s="69" t="n">
        <v>0</v>
      </c>
      <c r="C61" s="69" t="n">
        <v>0</v>
      </c>
      <c r="D61" s="69" t="n">
        <v>0</v>
      </c>
      <c r="E61" s="69" t="n">
        <v>0</v>
      </c>
      <c r="F61" s="69" t="n">
        <v>0</v>
      </c>
      <c r="G61" s="69" t="n">
        <f aca="false">F61-B61</f>
        <v>0</v>
      </c>
    </row>
    <row r="62" customFormat="false" ht="15" hidden="false" customHeight="false" outlineLevel="0" collapsed="false">
      <c r="A62" s="85" t="s">
        <v>2831</v>
      </c>
      <c r="B62" s="69" t="n">
        <v>0</v>
      </c>
      <c r="C62" s="69" t="n">
        <v>0</v>
      </c>
      <c r="D62" s="69" t="n">
        <v>0</v>
      </c>
      <c r="E62" s="69" t="n">
        <v>0</v>
      </c>
      <c r="F62" s="69" t="n">
        <v>0</v>
      </c>
      <c r="G62" s="69" t="n">
        <f aca="false">F62-B62</f>
        <v>0</v>
      </c>
    </row>
    <row r="63" customFormat="false" ht="15" hidden="false" customHeight="false" outlineLevel="0" collapsed="false">
      <c r="A63" s="85" t="s">
        <v>2832</v>
      </c>
      <c r="B63" s="69" t="n">
        <v>0</v>
      </c>
      <c r="C63" s="69" t="n">
        <v>0</v>
      </c>
      <c r="D63" s="69" t="n">
        <v>0</v>
      </c>
      <c r="E63" s="69" t="n">
        <v>0</v>
      </c>
      <c r="F63" s="69" t="n">
        <v>0</v>
      </c>
      <c r="G63" s="69" t="n">
        <f aca="false">F63-B63</f>
        <v>0</v>
      </c>
    </row>
    <row r="64" customFormat="false" ht="15" hidden="false" customHeight="false" outlineLevel="0" collapsed="false">
      <c r="A64" s="37"/>
      <c r="B64" s="37"/>
      <c r="C64" s="37"/>
      <c r="D64" s="37"/>
      <c r="E64" s="37"/>
      <c r="F64" s="37"/>
      <c r="G64" s="37"/>
    </row>
    <row r="65" customFormat="false" ht="15" hidden="false" customHeight="false" outlineLevel="0" collapsed="false">
      <c r="A65" s="46" t="s">
        <v>2833</v>
      </c>
      <c r="B65" s="48" t="n">
        <f aca="false">B45+B54+B59+B62+B63</f>
        <v>0</v>
      </c>
      <c r="C65" s="48" t="n">
        <f aca="false">C45+C54+C59+C62+C63</f>
        <v>0</v>
      </c>
      <c r="D65" s="48" t="n">
        <f aca="false">D45+D54+D59+D62+D63</f>
        <v>0</v>
      </c>
      <c r="E65" s="48" t="n">
        <f aca="false">E45+E54+E59+E62+E63</f>
        <v>0</v>
      </c>
      <c r="F65" s="48" t="n">
        <f aca="false">F45+F54+F59+F62+F63</f>
        <v>0</v>
      </c>
      <c r="G65" s="48" t="n">
        <f aca="false">G45+G54+G59+G62+G63</f>
        <v>0</v>
      </c>
    </row>
    <row r="66" customFormat="false" ht="15" hidden="false" customHeight="false" outlineLevel="0" collapsed="false">
      <c r="A66" s="37"/>
      <c r="B66" s="37"/>
      <c r="C66" s="37"/>
      <c r="D66" s="37"/>
      <c r="E66" s="37"/>
      <c r="F66" s="37"/>
      <c r="G66" s="37"/>
    </row>
    <row r="67" customFormat="false" ht="15" hidden="false" customHeight="false" outlineLevel="0" collapsed="false">
      <c r="A67" s="46" t="s">
        <v>2834</v>
      </c>
      <c r="B67" s="48" t="n">
        <f aca="false">B68</f>
        <v>0</v>
      </c>
      <c r="C67" s="48" t="n">
        <f aca="false">C68</f>
        <v>0</v>
      </c>
      <c r="D67" s="48" t="n">
        <f aca="false">D68</f>
        <v>0</v>
      </c>
      <c r="E67" s="48" t="n">
        <f aca="false">E68</f>
        <v>0</v>
      </c>
      <c r="F67" s="48" t="n">
        <f aca="false">F68</f>
        <v>0</v>
      </c>
      <c r="G67" s="48" t="n">
        <f aca="false">G68</f>
        <v>0</v>
      </c>
    </row>
    <row r="68" customFormat="false" ht="15" hidden="false" customHeight="false" outlineLevel="0" collapsed="false">
      <c r="A68" s="85" t="s">
        <v>2835</v>
      </c>
      <c r="B68" s="69" t="n">
        <v>0</v>
      </c>
      <c r="C68" s="69" t="n">
        <v>0</v>
      </c>
      <c r="D68" s="69" t="n">
        <v>0</v>
      </c>
      <c r="E68" s="69" t="n">
        <v>0</v>
      </c>
      <c r="F68" s="69" t="n">
        <v>0</v>
      </c>
      <c r="G68" s="69" t="n">
        <f aca="false">F68-B68</f>
        <v>0</v>
      </c>
    </row>
    <row r="69" customFormat="false" ht="15" hidden="false" customHeight="false" outlineLevel="0" collapsed="false">
      <c r="A69" s="37"/>
      <c r="B69" s="37"/>
      <c r="C69" s="37"/>
      <c r="D69" s="37"/>
      <c r="E69" s="37"/>
      <c r="F69" s="37"/>
      <c r="G69" s="37"/>
    </row>
    <row r="70" customFormat="false" ht="15" hidden="false" customHeight="false" outlineLevel="0" collapsed="false">
      <c r="A70" s="46" t="s">
        <v>2836</v>
      </c>
      <c r="B70" s="48" t="n">
        <f aca="false">B41+B65+B67</f>
        <v>3142710.7</v>
      </c>
      <c r="C70" s="48" t="n">
        <f aca="false">C41+C65+C67</f>
        <v>0</v>
      </c>
      <c r="D70" s="48" t="n">
        <f aca="false">D41+D65+D67</f>
        <v>3142710.7</v>
      </c>
      <c r="E70" s="48" t="n">
        <f aca="false">E41+E65+E67</f>
        <v>1928625.97</v>
      </c>
      <c r="F70" s="48" t="n">
        <f aca="false">F41+F65+F67</f>
        <v>1928625.97</v>
      </c>
      <c r="G70" s="48" t="n">
        <f aca="false">G41+G65+G67</f>
        <v>-1214084.73</v>
      </c>
    </row>
    <row r="71" customFormat="false" ht="15" hidden="false" customHeight="false" outlineLevel="0" collapsed="false">
      <c r="A71" s="37"/>
      <c r="B71" s="37"/>
      <c r="C71" s="37"/>
      <c r="D71" s="37"/>
      <c r="E71" s="37"/>
      <c r="F71" s="37"/>
      <c r="G71" s="37"/>
    </row>
    <row r="72" customFormat="false" ht="15" hidden="false" customHeight="false" outlineLevel="0" collapsed="false">
      <c r="A72" s="46" t="s">
        <v>2837</v>
      </c>
      <c r="B72" s="37"/>
      <c r="C72" s="37"/>
      <c r="D72" s="37"/>
      <c r="E72" s="37"/>
      <c r="F72" s="37"/>
      <c r="G72" s="37"/>
    </row>
    <row r="73" customFormat="false" ht="15" hidden="false" customHeight="false" outlineLevel="0" collapsed="false">
      <c r="A73" s="109" t="s">
        <v>2838</v>
      </c>
      <c r="B73" s="69" t="n">
        <v>0</v>
      </c>
      <c r="C73" s="69" t="n">
        <v>0</v>
      </c>
      <c r="D73" s="69" t="n">
        <v>0</v>
      </c>
      <c r="E73" s="69" t="n">
        <v>0</v>
      </c>
      <c r="F73" s="69" t="n">
        <v>0</v>
      </c>
      <c r="G73" s="69" t="n">
        <f aca="false">F73-B73</f>
        <v>0</v>
      </c>
    </row>
    <row r="74" customFormat="false" ht="30" hidden="false" customHeight="false" outlineLevel="0" collapsed="false">
      <c r="A74" s="109" t="s">
        <v>2839</v>
      </c>
      <c r="B74" s="69" t="n">
        <v>0</v>
      </c>
      <c r="C74" s="69" t="n">
        <v>0</v>
      </c>
      <c r="D74" s="69" t="n">
        <v>0</v>
      </c>
      <c r="E74" s="69" t="n">
        <v>0</v>
      </c>
      <c r="F74" s="69" t="n">
        <v>0</v>
      </c>
      <c r="G74" s="69" t="n">
        <f aca="false">F74-B74</f>
        <v>0</v>
      </c>
    </row>
    <row r="75" customFormat="false" ht="15" hidden="false" customHeight="false" outlineLevel="0" collapsed="false">
      <c r="A75" s="90" t="s">
        <v>2840</v>
      </c>
      <c r="B75" s="48" t="n">
        <f aca="false">B73+B74</f>
        <v>0</v>
      </c>
      <c r="C75" s="48" t="n">
        <f aca="false">C73+C74</f>
        <v>0</v>
      </c>
      <c r="D75" s="48" t="n">
        <f aca="false">D73+D74</f>
        <v>0</v>
      </c>
      <c r="E75" s="48" t="n">
        <f aca="false">E73+E74</f>
        <v>0</v>
      </c>
      <c r="F75" s="48" t="n">
        <f aca="false">F73+F74</f>
        <v>0</v>
      </c>
      <c r="G75" s="48" t="n">
        <f aca="false">G73+G74</f>
        <v>0</v>
      </c>
    </row>
    <row r="76" customFormat="false" ht="15" hidden="false" customHeight="false" outlineLevel="0" collapsed="false">
      <c r="A76" s="82"/>
      <c r="B76" s="71"/>
      <c r="C76" s="71"/>
      <c r="D76" s="71"/>
      <c r="E76" s="71"/>
      <c r="F76" s="71"/>
      <c r="G76" s="71"/>
    </row>
  </sheetData>
  <sheetProtection sheet="true" password="d9cf" objects="true" scenarios="true"/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2">
    <dataValidation allowBlank="true" operator="between" showDropDown="false" showErrorMessage="true" showInputMessage="true" sqref="B9:G75" type="decimal">
      <formula1>-1.79769313486231E+100</formula1>
      <formula2>1.79769313486231E+100</formula2>
    </dataValidation>
    <dataValidation allowBlank="true" error="Solo se aceptan valores numéricos." operator="between" showDropDown="false" showErrorMessage="true" showInputMessage="true" sqref="H45:AMJ62" type="decimal">
      <formula1>'Info General'!#REF!</formula1>
      <formula2>'Info General'!#REF!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36" activeCellId="0" sqref="P36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2841</v>
      </c>
      <c r="Q1" s="0" t="s">
        <v>2842</v>
      </c>
      <c r="R1" s="0" t="s">
        <v>2843</v>
      </c>
      <c r="S1" s="0" t="s">
        <v>2741</v>
      </c>
      <c r="T1" s="0" t="s">
        <v>2844</v>
      </c>
      <c r="U1" s="0" t="s">
        <v>2845</v>
      </c>
    </row>
    <row r="2" customFormat="false" ht="1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 s="0" t="n">
        <v>5</v>
      </c>
      <c r="C2" s="0" t="n">
        <v>1</v>
      </c>
      <c r="I2" s="0" t="s">
        <v>2744</v>
      </c>
      <c r="P2" s="56"/>
      <c r="Q2" s="56"/>
      <c r="R2" s="56"/>
      <c r="S2" s="56"/>
      <c r="T2" s="56"/>
      <c r="U2" s="56"/>
      <c r="V2" s="56"/>
    </row>
    <row r="3" customFormat="false" ht="14.2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5,1,1,0,0,0,0</v>
      </c>
      <c r="B3" s="0" t="n">
        <v>5</v>
      </c>
      <c r="C3" s="0" t="n">
        <v>1</v>
      </c>
      <c r="D3" s="0" t="n">
        <v>1</v>
      </c>
      <c r="J3" s="0" t="s">
        <v>2846</v>
      </c>
      <c r="P3" s="56" t="n">
        <f aca="false">'Formato 5'!B9</f>
        <v>0</v>
      </c>
      <c r="Q3" s="56" t="n">
        <f aca="false">'Formato 5'!C9</f>
        <v>0</v>
      </c>
      <c r="R3" s="56" t="n">
        <f aca="false">'Formato 5'!D9</f>
        <v>0</v>
      </c>
      <c r="S3" s="56" t="n">
        <f aca="false">'Formato 5'!E9</f>
        <v>0</v>
      </c>
      <c r="T3" s="56" t="n">
        <f aca="false">'Formato 5'!F9</f>
        <v>0</v>
      </c>
      <c r="U3" s="56" t="n">
        <f aca="false">'Formato 5'!G9</f>
        <v>0</v>
      </c>
      <c r="V3" s="56"/>
    </row>
    <row r="4" customFormat="false" ht="14.2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5,1,2,0,0,0,0</v>
      </c>
      <c r="B4" s="0" t="n">
        <v>5</v>
      </c>
      <c r="C4" s="0" t="n">
        <v>1</v>
      </c>
      <c r="D4" s="0" t="n">
        <v>2</v>
      </c>
      <c r="J4" s="0" t="s">
        <v>2847</v>
      </c>
      <c r="P4" s="56" t="n">
        <f aca="false">'Formato 5'!B10</f>
        <v>0</v>
      </c>
      <c r="Q4" s="56" t="n">
        <f aca="false">'Formato 5'!C10</f>
        <v>0</v>
      </c>
      <c r="R4" s="56" t="n">
        <f aca="false">'Formato 5'!D10</f>
        <v>0</v>
      </c>
      <c r="S4" s="56" t="n">
        <f aca="false">'Formato 5'!E10</f>
        <v>0</v>
      </c>
      <c r="T4" s="56" t="n">
        <f aca="false">'Formato 5'!F10</f>
        <v>0</v>
      </c>
      <c r="U4" s="56" t="n">
        <f aca="false">'Formato 5'!G10</f>
        <v>0</v>
      </c>
      <c r="V4" s="56"/>
    </row>
    <row r="5" customFormat="false" ht="14.2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5,1,3,0,0,0,0</v>
      </c>
      <c r="B5" s="0" t="n">
        <v>5</v>
      </c>
      <c r="C5" s="0" t="n">
        <v>1</v>
      </c>
      <c r="D5" s="0" t="n">
        <v>3</v>
      </c>
      <c r="J5" s="0" t="s">
        <v>2848</v>
      </c>
      <c r="P5" s="56" t="n">
        <f aca="false">'Formato 5'!B11</f>
        <v>0</v>
      </c>
      <c r="Q5" s="56" t="n">
        <f aca="false">'Formato 5'!C11</f>
        <v>0</v>
      </c>
      <c r="R5" s="56" t="n">
        <f aca="false">'Formato 5'!D11</f>
        <v>0</v>
      </c>
      <c r="S5" s="56" t="n">
        <f aca="false">'Formato 5'!E11</f>
        <v>0</v>
      </c>
      <c r="T5" s="56" t="n">
        <f aca="false">'Formato 5'!F11</f>
        <v>0</v>
      </c>
      <c r="U5" s="56" t="n">
        <f aca="false">'Formato 5'!G11</f>
        <v>0</v>
      </c>
      <c r="V5" s="56"/>
    </row>
    <row r="6" customFormat="false" ht="14.2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5,1,4,0,0,0,0</v>
      </c>
      <c r="B6" s="0" t="n">
        <v>5</v>
      </c>
      <c r="C6" s="0" t="n">
        <v>1</v>
      </c>
      <c r="D6" s="0" t="n">
        <v>4</v>
      </c>
      <c r="J6" s="0" t="s">
        <v>2849</v>
      </c>
      <c r="P6" s="56" t="n">
        <f aca="false">'Formato 5'!B12</f>
        <v>2902915.57</v>
      </c>
      <c r="Q6" s="56" t="n">
        <f aca="false">'Formato 5'!C12</f>
        <v>0</v>
      </c>
      <c r="R6" s="56" t="n">
        <f aca="false">'Formato 5'!D12</f>
        <v>2902915.57</v>
      </c>
      <c r="S6" s="56" t="n">
        <f aca="false">'Formato 5'!E12</f>
        <v>1821308.89</v>
      </c>
      <c r="T6" s="56" t="n">
        <f aca="false">'Formato 5'!F12</f>
        <v>1821308.89</v>
      </c>
      <c r="U6" s="56" t="n">
        <f aca="false">'Formato 5'!G12</f>
        <v>-1081606.68</v>
      </c>
      <c r="V6" s="56"/>
      <c r="W6" s="56"/>
      <c r="X6" s="56"/>
      <c r="Y6" s="56"/>
    </row>
    <row r="7" customFormat="false" ht="14.2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5,1,5,0,0,0,0</v>
      </c>
      <c r="B7" s="0" t="n">
        <v>5</v>
      </c>
      <c r="C7" s="0" t="n">
        <v>1</v>
      </c>
      <c r="D7" s="0" t="n">
        <v>5</v>
      </c>
      <c r="J7" s="0" t="s">
        <v>2850</v>
      </c>
      <c r="P7" s="56" t="n">
        <f aca="false">'Formato 5'!B13</f>
        <v>0</v>
      </c>
      <c r="Q7" s="56" t="n">
        <f aca="false">'Formato 5'!C13</f>
        <v>0</v>
      </c>
      <c r="R7" s="56" t="n">
        <f aca="false">'Formato 5'!D13</f>
        <v>0</v>
      </c>
      <c r="S7" s="56" t="n">
        <f aca="false">'Formato 5'!E13</f>
        <v>0</v>
      </c>
      <c r="T7" s="56" t="n">
        <f aca="false">'Formato 5'!F13</f>
        <v>0</v>
      </c>
      <c r="U7" s="56" t="n">
        <f aca="false">'Formato 5'!G13</f>
        <v>0</v>
      </c>
    </row>
    <row r="8" customFormat="false" ht="14.2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5,1,6,0,0,0,0</v>
      </c>
      <c r="B8" s="0" t="n">
        <v>5</v>
      </c>
      <c r="C8" s="0" t="n">
        <v>1</v>
      </c>
      <c r="D8" s="0" t="n">
        <v>6</v>
      </c>
      <c r="J8" s="0" t="s">
        <v>2851</v>
      </c>
      <c r="P8" s="56" t="n">
        <f aca="false">'Formato 5'!B14</f>
        <v>0</v>
      </c>
      <c r="Q8" s="56" t="n">
        <f aca="false">'Formato 5'!C14</f>
        <v>0</v>
      </c>
      <c r="R8" s="56" t="n">
        <f aca="false">'Formato 5'!D14</f>
        <v>0</v>
      </c>
      <c r="S8" s="56" t="n">
        <f aca="false">'Formato 5'!E14</f>
        <v>0</v>
      </c>
      <c r="T8" s="56" t="n">
        <f aca="false">'Formato 5'!F14</f>
        <v>0</v>
      </c>
      <c r="U8" s="56" t="n">
        <f aca="false">'Formato 5'!G14</f>
        <v>0</v>
      </c>
    </row>
    <row r="9" customFormat="false" ht="14.2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5,1,7,0,0,0,0</v>
      </c>
      <c r="B9" s="0" t="n">
        <v>5</v>
      </c>
      <c r="C9" s="0" t="n">
        <v>1</v>
      </c>
      <c r="D9" s="0" t="n">
        <v>7</v>
      </c>
      <c r="J9" s="0" t="s">
        <v>2852</v>
      </c>
      <c r="P9" s="56" t="n">
        <f aca="false">'Formato 5'!B15</f>
        <v>12038.24</v>
      </c>
      <c r="Q9" s="56" t="n">
        <f aca="false">'Formato 5'!C15</f>
        <v>0</v>
      </c>
      <c r="R9" s="56" t="n">
        <f aca="false">'Formato 5'!D15</f>
        <v>12038.24</v>
      </c>
      <c r="S9" s="56" t="n">
        <f aca="false">'Formato 5'!E15</f>
        <v>6820.58</v>
      </c>
      <c r="T9" s="56" t="n">
        <f aca="false">'Formato 5'!F15</f>
        <v>6820.58</v>
      </c>
      <c r="U9" s="56" t="n">
        <f aca="false">'Formato 5'!G15</f>
        <v>-5217.66</v>
      </c>
    </row>
    <row r="10" customFormat="false" ht="14.2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5,1,8,0,0,0,0</v>
      </c>
      <c r="B10" s="0" t="n">
        <v>5</v>
      </c>
      <c r="C10" s="0" t="n">
        <v>1</v>
      </c>
      <c r="D10" s="0" t="n">
        <v>8</v>
      </c>
      <c r="J10" s="0" t="s">
        <v>2853</v>
      </c>
      <c r="P10" s="56" t="n">
        <f aca="false">'Formato 5'!B16</f>
        <v>0</v>
      </c>
      <c r="Q10" s="56" t="n">
        <f aca="false">'Formato 5'!C16</f>
        <v>0</v>
      </c>
      <c r="R10" s="56" t="n">
        <f aca="false">'Formato 5'!D16</f>
        <v>0</v>
      </c>
      <c r="S10" s="56" t="n">
        <f aca="false">'Formato 5'!E16</f>
        <v>0</v>
      </c>
      <c r="T10" s="56" t="n">
        <f aca="false">'Formato 5'!F16</f>
        <v>0</v>
      </c>
      <c r="U10" s="56" t="n">
        <f aca="false">'Formato 5'!G16</f>
        <v>0</v>
      </c>
    </row>
    <row r="11" customFormat="false" ht="14.2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5,1,8,1,0,0,0</v>
      </c>
      <c r="B11" s="0" t="n">
        <v>5</v>
      </c>
      <c r="C11" s="0" t="n">
        <v>1</v>
      </c>
      <c r="D11" s="0" t="n">
        <v>8</v>
      </c>
      <c r="E11" s="0" t="n">
        <v>1</v>
      </c>
      <c r="K11" s="0" t="s">
        <v>2854</v>
      </c>
      <c r="N11" s="101"/>
      <c r="P11" s="56" t="n">
        <f aca="false">'Formato 5'!B17</f>
        <v>0</v>
      </c>
      <c r="Q11" s="56" t="n">
        <f aca="false">'Formato 5'!C17</f>
        <v>0</v>
      </c>
      <c r="R11" s="56" t="n">
        <f aca="false">'Formato 5'!D17</f>
        <v>0</v>
      </c>
      <c r="S11" s="56" t="n">
        <f aca="false">'Formato 5'!E17</f>
        <v>0</v>
      </c>
      <c r="T11" s="56" t="n">
        <f aca="false">'Formato 5'!F17</f>
        <v>0</v>
      </c>
      <c r="U11" s="56" t="n">
        <f aca="false">'Formato 5'!G17</f>
        <v>0</v>
      </c>
    </row>
    <row r="12" customFormat="false" ht="14.2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5,1,8,2,0,0,0</v>
      </c>
      <c r="B12" s="0" t="n">
        <v>5</v>
      </c>
      <c r="C12" s="0" t="n">
        <v>1</v>
      </c>
      <c r="D12" s="0" t="n">
        <v>8</v>
      </c>
      <c r="E12" s="0" t="n">
        <v>2</v>
      </c>
      <c r="K12" s="0" t="s">
        <v>2855</v>
      </c>
      <c r="P12" s="56" t="n">
        <f aca="false">'Formato 5'!B18</f>
        <v>0</v>
      </c>
      <c r="Q12" s="56" t="n">
        <f aca="false">'Formato 5'!C18</f>
        <v>0</v>
      </c>
      <c r="R12" s="56" t="n">
        <f aca="false">'Formato 5'!D18</f>
        <v>0</v>
      </c>
      <c r="S12" s="56" t="n">
        <f aca="false">'Formato 5'!E18</f>
        <v>0</v>
      </c>
      <c r="T12" s="56" t="n">
        <f aca="false">'Formato 5'!F18</f>
        <v>0</v>
      </c>
      <c r="U12" s="56" t="n">
        <f aca="false">'Formato 5'!G18</f>
        <v>0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5,1,8,3,0,0,0</v>
      </c>
      <c r="B13" s="0" t="n">
        <v>5</v>
      </c>
      <c r="C13" s="0" t="n">
        <v>1</v>
      </c>
      <c r="D13" s="0" t="n">
        <v>8</v>
      </c>
      <c r="E13" s="0" t="n">
        <v>3</v>
      </c>
      <c r="K13" s="0" t="s">
        <v>2856</v>
      </c>
      <c r="P13" s="56" t="n">
        <f aca="false">'Formato 5'!B19</f>
        <v>0</v>
      </c>
      <c r="Q13" s="56" t="n">
        <f aca="false">'Formato 5'!C19</f>
        <v>0</v>
      </c>
      <c r="R13" s="56" t="n">
        <f aca="false">'Formato 5'!D19</f>
        <v>0</v>
      </c>
      <c r="S13" s="56" t="n">
        <f aca="false">'Formato 5'!E19</f>
        <v>0</v>
      </c>
      <c r="T13" s="56" t="n">
        <f aca="false">'Formato 5'!F19</f>
        <v>0</v>
      </c>
      <c r="U13" s="56" t="n">
        <f aca="false">'Formato 5'!G19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5,1,8,4,0,0,0</v>
      </c>
      <c r="B14" s="0" t="n">
        <v>5</v>
      </c>
      <c r="C14" s="0" t="n">
        <v>1</v>
      </c>
      <c r="D14" s="0" t="n">
        <v>8</v>
      </c>
      <c r="E14" s="0" t="n">
        <v>4</v>
      </c>
      <c r="K14" s="0" t="s">
        <v>2857</v>
      </c>
      <c r="P14" s="56" t="n">
        <f aca="false">'Formato 5'!B20</f>
        <v>0</v>
      </c>
      <c r="Q14" s="56" t="n">
        <f aca="false">'Formato 5'!C20</f>
        <v>0</v>
      </c>
      <c r="R14" s="56" t="n">
        <f aca="false">'Formato 5'!D20</f>
        <v>0</v>
      </c>
      <c r="S14" s="56" t="n">
        <f aca="false">'Formato 5'!E20</f>
        <v>0</v>
      </c>
      <c r="T14" s="56" t="n">
        <f aca="false">'Formato 5'!F20</f>
        <v>0</v>
      </c>
      <c r="U14" s="56" t="n">
        <f aca="false">'Formato 5'!G20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5,1,8,5,0,0,0</v>
      </c>
      <c r="B15" s="0" t="n">
        <v>5</v>
      </c>
      <c r="C15" s="0" t="n">
        <v>1</v>
      </c>
      <c r="D15" s="0" t="n">
        <v>8</v>
      </c>
      <c r="E15" s="0" t="n">
        <v>5</v>
      </c>
      <c r="K15" s="0" t="s">
        <v>2858</v>
      </c>
      <c r="P15" s="56" t="n">
        <f aca="false">'Formato 5'!B21</f>
        <v>0</v>
      </c>
      <c r="Q15" s="56" t="n">
        <f aca="false">'Formato 5'!C21</f>
        <v>0</v>
      </c>
      <c r="R15" s="56" t="n">
        <f aca="false">'Formato 5'!D21</f>
        <v>0</v>
      </c>
      <c r="S15" s="56" t="n">
        <f aca="false">'Formato 5'!E21</f>
        <v>0</v>
      </c>
      <c r="T15" s="56" t="n">
        <f aca="false">'Formato 5'!F21</f>
        <v>0</v>
      </c>
      <c r="U15" s="56" t="n">
        <f aca="false">'Formato 5'!G21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5,1,8,6,0,0,0</v>
      </c>
      <c r="B16" s="0" t="n">
        <v>5</v>
      </c>
      <c r="C16" s="0" t="n">
        <v>1</v>
      </c>
      <c r="D16" s="0" t="n">
        <v>8</v>
      </c>
      <c r="E16" s="0" t="n">
        <v>6</v>
      </c>
      <c r="K16" s="0" t="s">
        <v>2859</v>
      </c>
      <c r="P16" s="56" t="n">
        <f aca="false">'Formato 5'!B22</f>
        <v>0</v>
      </c>
      <c r="Q16" s="56" t="n">
        <f aca="false">'Formato 5'!C22</f>
        <v>0</v>
      </c>
      <c r="R16" s="56" t="n">
        <f aca="false">'Formato 5'!D22</f>
        <v>0</v>
      </c>
      <c r="S16" s="56" t="n">
        <f aca="false">'Formato 5'!E22</f>
        <v>0</v>
      </c>
      <c r="T16" s="56" t="n">
        <f aca="false">'Formato 5'!F22</f>
        <v>0</v>
      </c>
      <c r="U16" s="56" t="n">
        <f aca="false">'Formato 5'!G22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5,1,8,7,0,0,0</v>
      </c>
      <c r="B17" s="0" t="n">
        <v>5</v>
      </c>
      <c r="C17" s="0" t="n">
        <v>1</v>
      </c>
      <c r="D17" s="0" t="n">
        <v>8</v>
      </c>
      <c r="E17" s="0" t="n">
        <v>7</v>
      </c>
      <c r="K17" s="0" t="s">
        <v>2860</v>
      </c>
      <c r="P17" s="56" t="n">
        <f aca="false">'Formato 5'!B23</f>
        <v>0</v>
      </c>
      <c r="Q17" s="56" t="n">
        <f aca="false">'Formato 5'!C23</f>
        <v>0</v>
      </c>
      <c r="R17" s="56" t="n">
        <f aca="false">'Formato 5'!D23</f>
        <v>0</v>
      </c>
      <c r="S17" s="56" t="n">
        <f aca="false">'Formato 5'!E23</f>
        <v>0</v>
      </c>
      <c r="T17" s="56" t="n">
        <f aca="false">'Formato 5'!F23</f>
        <v>0</v>
      </c>
      <c r="U17" s="56" t="n">
        <f aca="false">'Formato 5'!G23</f>
        <v>0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5,1,8,8,0,0,0</v>
      </c>
      <c r="B18" s="0" t="n">
        <v>5</v>
      </c>
      <c r="C18" s="0" t="n">
        <v>1</v>
      </c>
      <c r="D18" s="0" t="n">
        <v>8</v>
      </c>
      <c r="E18" s="0" t="n">
        <v>8</v>
      </c>
      <c r="K18" s="0" t="s">
        <v>2861</v>
      </c>
      <c r="P18" s="56" t="n">
        <f aca="false">'Formato 5'!B24</f>
        <v>0</v>
      </c>
      <c r="Q18" s="56" t="n">
        <f aca="false">'Formato 5'!C24</f>
        <v>0</v>
      </c>
      <c r="R18" s="56" t="n">
        <f aca="false">'Formato 5'!D24</f>
        <v>0</v>
      </c>
      <c r="S18" s="56" t="n">
        <f aca="false">'Formato 5'!E24</f>
        <v>0</v>
      </c>
      <c r="T18" s="56" t="n">
        <f aca="false">'Formato 5'!F24</f>
        <v>0</v>
      </c>
      <c r="U18" s="56" t="n">
        <f aca="false">'Formato 5'!G24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5,1,8,9,0,0,0</v>
      </c>
      <c r="B19" s="0" t="n">
        <v>5</v>
      </c>
      <c r="C19" s="0" t="n">
        <v>1</v>
      </c>
      <c r="D19" s="0" t="n">
        <v>8</v>
      </c>
      <c r="E19" s="0" t="n">
        <v>9</v>
      </c>
      <c r="K19" s="0" t="s">
        <v>2862</v>
      </c>
      <c r="P19" s="56" t="n">
        <f aca="false">'Formato 5'!B25</f>
        <v>0</v>
      </c>
      <c r="Q19" s="56" t="n">
        <f aca="false">'Formato 5'!C25</f>
        <v>0</v>
      </c>
      <c r="R19" s="56" t="n">
        <f aca="false">'Formato 5'!D25</f>
        <v>0</v>
      </c>
      <c r="S19" s="56" t="n">
        <f aca="false">'Formato 5'!E25</f>
        <v>0</v>
      </c>
      <c r="T19" s="56" t="n">
        <f aca="false">'Formato 5'!F25</f>
        <v>0</v>
      </c>
      <c r="U19" s="56" t="n">
        <f aca="false">'Formato 5'!G25</f>
        <v>0</v>
      </c>
    </row>
    <row r="20" customFormat="false" ht="14.2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5,1,8,10,0,0,0</v>
      </c>
      <c r="B20" s="0" t="n">
        <v>5</v>
      </c>
      <c r="C20" s="0" t="n">
        <v>1</v>
      </c>
      <c r="D20" s="0" t="n">
        <v>8</v>
      </c>
      <c r="E20" s="0" t="n">
        <v>10</v>
      </c>
      <c r="K20" s="0" t="s">
        <v>2863</v>
      </c>
      <c r="P20" s="56" t="n">
        <f aca="false">'Formato 5'!B26</f>
        <v>0</v>
      </c>
      <c r="Q20" s="56" t="n">
        <f aca="false">'Formato 5'!C26</f>
        <v>0</v>
      </c>
      <c r="R20" s="56" t="n">
        <f aca="false">'Formato 5'!D26</f>
        <v>0</v>
      </c>
      <c r="S20" s="56" t="n">
        <f aca="false">'Formato 5'!E26</f>
        <v>0</v>
      </c>
      <c r="T20" s="56" t="n">
        <f aca="false">'Formato 5'!F26</f>
        <v>0</v>
      </c>
      <c r="U20" s="56" t="n">
        <f aca="false">'Formato 5'!G26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5,1,8,11,0,0,0</v>
      </c>
      <c r="B21" s="0" t="n">
        <v>5</v>
      </c>
      <c r="C21" s="0" t="n">
        <v>1</v>
      </c>
      <c r="D21" s="0" t="n">
        <v>8</v>
      </c>
      <c r="E21" s="0" t="n">
        <v>11</v>
      </c>
      <c r="K21" s="0" t="s">
        <v>2864</v>
      </c>
      <c r="P21" s="56" t="n">
        <f aca="false">'Formato 5'!B27</f>
        <v>0</v>
      </c>
      <c r="Q21" s="56" t="n">
        <f aca="false">'Formato 5'!C27</f>
        <v>0</v>
      </c>
      <c r="R21" s="56" t="n">
        <f aca="false">'Formato 5'!D27</f>
        <v>0</v>
      </c>
      <c r="S21" s="56" t="n">
        <f aca="false">'Formato 5'!E27</f>
        <v>0</v>
      </c>
      <c r="T21" s="56" t="n">
        <f aca="false">'Formato 5'!F27</f>
        <v>0</v>
      </c>
      <c r="U21" s="56" t="n">
        <f aca="false">'Formato 5'!G27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5,1,9,0,0,0,0</v>
      </c>
      <c r="B22" s="0" t="n">
        <v>5</v>
      </c>
      <c r="C22" s="0" t="n">
        <v>1</v>
      </c>
      <c r="D22" s="0" t="n">
        <v>9</v>
      </c>
      <c r="J22" s="0" t="s">
        <v>2865</v>
      </c>
      <c r="P22" s="56" t="n">
        <f aca="false">'Formato 5'!B28</f>
        <v>0</v>
      </c>
      <c r="Q22" s="56" t="n">
        <f aca="false">'Formato 5'!C28</f>
        <v>0</v>
      </c>
      <c r="R22" s="56" t="n">
        <f aca="false">'Formato 5'!D28</f>
        <v>0</v>
      </c>
      <c r="S22" s="56" t="n">
        <f aca="false">'Formato 5'!E28</f>
        <v>0</v>
      </c>
      <c r="T22" s="56" t="n">
        <f aca="false">'Formato 5'!F28</f>
        <v>0</v>
      </c>
      <c r="U22" s="56" t="n">
        <f aca="false">'Formato 5'!G28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5,1,9,1,0,0,0</v>
      </c>
      <c r="B23" s="0" t="n">
        <v>5</v>
      </c>
      <c r="C23" s="0" t="n">
        <v>1</v>
      </c>
      <c r="D23" s="0" t="n">
        <v>9</v>
      </c>
      <c r="E23" s="0" t="n">
        <v>1</v>
      </c>
      <c r="K23" s="0" t="s">
        <v>2866</v>
      </c>
      <c r="P23" s="56" t="n">
        <f aca="false">'Formato 5'!B29</f>
        <v>0</v>
      </c>
      <c r="Q23" s="56" t="n">
        <f aca="false">'Formato 5'!C29</f>
        <v>0</v>
      </c>
      <c r="R23" s="56" t="n">
        <f aca="false">'Formato 5'!D29</f>
        <v>0</v>
      </c>
      <c r="S23" s="56" t="n">
        <f aca="false">'Formato 5'!E29</f>
        <v>0</v>
      </c>
      <c r="T23" s="56" t="n">
        <f aca="false">'Formato 5'!F29</f>
        <v>0</v>
      </c>
      <c r="U23" s="56" t="n">
        <f aca="false">'Formato 5'!G29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5,1,9,2,0,0,0</v>
      </c>
      <c r="B24" s="0" t="n">
        <v>5</v>
      </c>
      <c r="C24" s="0" t="n">
        <v>1</v>
      </c>
      <c r="D24" s="0" t="n">
        <v>9</v>
      </c>
      <c r="E24" s="0" t="n">
        <v>2</v>
      </c>
      <c r="K24" s="0" t="s">
        <v>2867</v>
      </c>
      <c r="P24" s="56" t="n">
        <f aca="false">'Formato 5'!B30</f>
        <v>0</v>
      </c>
      <c r="Q24" s="56" t="n">
        <f aca="false">'Formato 5'!C30</f>
        <v>0</v>
      </c>
      <c r="R24" s="56" t="n">
        <f aca="false">'Formato 5'!D30</f>
        <v>0</v>
      </c>
      <c r="S24" s="56" t="n">
        <f aca="false">'Formato 5'!E30</f>
        <v>0</v>
      </c>
      <c r="T24" s="56" t="n">
        <f aca="false">'Formato 5'!F30</f>
        <v>0</v>
      </c>
      <c r="U24" s="56" t="n">
        <f aca="false">'Formato 5'!G30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5,1,9,3,0,0,0</v>
      </c>
      <c r="B25" s="0" t="n">
        <v>5</v>
      </c>
      <c r="C25" s="0" t="n">
        <v>1</v>
      </c>
      <c r="D25" s="0" t="n">
        <v>9</v>
      </c>
      <c r="E25" s="0" t="n">
        <v>3</v>
      </c>
      <c r="K25" s="0" t="s">
        <v>2868</v>
      </c>
      <c r="P25" s="56" t="n">
        <f aca="false">'Formato 5'!B31</f>
        <v>0</v>
      </c>
      <c r="Q25" s="56" t="n">
        <f aca="false">'Formato 5'!C31</f>
        <v>0</v>
      </c>
      <c r="R25" s="56" t="n">
        <f aca="false">'Formato 5'!D31</f>
        <v>0</v>
      </c>
      <c r="S25" s="56" t="n">
        <f aca="false">'Formato 5'!E31</f>
        <v>0</v>
      </c>
      <c r="T25" s="56" t="n">
        <f aca="false">'Formato 5'!F31</f>
        <v>0</v>
      </c>
      <c r="U25" s="56" t="n">
        <f aca="false">'Formato 5'!G31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5,1,9,4,0,0,0</v>
      </c>
      <c r="B26" s="0" t="n">
        <v>5</v>
      </c>
      <c r="C26" s="0" t="n">
        <v>1</v>
      </c>
      <c r="D26" s="0" t="n">
        <v>9</v>
      </c>
      <c r="E26" s="0" t="n">
        <v>4</v>
      </c>
      <c r="K26" s="0" t="s">
        <v>2869</v>
      </c>
      <c r="P26" s="56" t="n">
        <f aca="false">'Formato 5'!B32</f>
        <v>0</v>
      </c>
      <c r="Q26" s="56" t="n">
        <f aca="false">'Formato 5'!C32</f>
        <v>0</v>
      </c>
      <c r="R26" s="56" t="n">
        <f aca="false">'Formato 5'!D32</f>
        <v>0</v>
      </c>
      <c r="S26" s="56" t="n">
        <f aca="false">'Formato 5'!E32</f>
        <v>0</v>
      </c>
      <c r="T26" s="56" t="n">
        <f aca="false">'Formato 5'!F32</f>
        <v>0</v>
      </c>
      <c r="U26" s="56" t="n">
        <f aca="false">'Formato 5'!G32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5,1,9,5,0,0,0</v>
      </c>
      <c r="B27" s="0" t="n">
        <v>5</v>
      </c>
      <c r="C27" s="0" t="n">
        <v>1</v>
      </c>
      <c r="D27" s="0" t="n">
        <v>9</v>
      </c>
      <c r="E27" s="0" t="n">
        <v>5</v>
      </c>
      <c r="K27" s="0" t="s">
        <v>2870</v>
      </c>
      <c r="P27" s="56" t="n">
        <f aca="false">'Formato 5'!B33</f>
        <v>0</v>
      </c>
      <c r="Q27" s="56" t="n">
        <f aca="false">'Formato 5'!C33</f>
        <v>0</v>
      </c>
      <c r="R27" s="56" t="n">
        <f aca="false">'Formato 5'!D33</f>
        <v>0</v>
      </c>
      <c r="S27" s="56" t="n">
        <f aca="false">'Formato 5'!E33</f>
        <v>0</v>
      </c>
      <c r="T27" s="56" t="n">
        <f aca="false">'Formato 5'!F33</f>
        <v>0</v>
      </c>
      <c r="U27" s="56" t="n">
        <f aca="false">'Formato 5'!G33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5,1,10,0,0,0,0</v>
      </c>
      <c r="B28" s="0" t="n">
        <v>5</v>
      </c>
      <c r="C28" s="0" t="n">
        <v>1</v>
      </c>
      <c r="D28" s="0" t="n">
        <v>10</v>
      </c>
      <c r="J28" s="0" t="s">
        <v>2871</v>
      </c>
      <c r="P28" s="56" t="n">
        <f aca="false">'Formato 5'!B34</f>
        <v>227756.89</v>
      </c>
      <c r="Q28" s="56" t="n">
        <f aca="false">'Formato 5'!C34</f>
        <v>0</v>
      </c>
      <c r="R28" s="56" t="n">
        <f aca="false">'Formato 5'!D34</f>
        <v>227756.89</v>
      </c>
      <c r="S28" s="56" t="n">
        <f aca="false">'Formato 5'!E34</f>
        <v>100496.5</v>
      </c>
      <c r="T28" s="56" t="n">
        <f aca="false">'Formato 5'!F34</f>
        <v>100496.5</v>
      </c>
      <c r="U28" s="56" t="n">
        <f aca="false">'Formato 5'!G34</f>
        <v>-127260.39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5,1,11,0,0,0,0</v>
      </c>
      <c r="B29" s="0" t="n">
        <v>5</v>
      </c>
      <c r="C29" s="0" t="n">
        <v>1</v>
      </c>
      <c r="D29" s="0" t="n">
        <v>11</v>
      </c>
      <c r="J29" s="0" t="s">
        <v>2872</v>
      </c>
      <c r="P29" s="56" t="n">
        <f aca="false">'Formato 5'!B35</f>
        <v>0</v>
      </c>
      <c r="Q29" s="56" t="n">
        <f aca="false">'Formato 5'!C35</f>
        <v>0</v>
      </c>
      <c r="R29" s="56" t="n">
        <f aca="false">'Formato 5'!D35</f>
        <v>0</v>
      </c>
      <c r="S29" s="56" t="n">
        <f aca="false">'Formato 5'!E35</f>
        <v>0</v>
      </c>
      <c r="T29" s="56" t="n">
        <f aca="false">'Formato 5'!F35</f>
        <v>0</v>
      </c>
      <c r="U29" s="56" t="n">
        <f aca="false">'Formato 5'!G35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5,1,11,1,0,0,0</v>
      </c>
      <c r="B30" s="0" t="n">
        <v>5</v>
      </c>
      <c r="C30" s="0" t="n">
        <v>1</v>
      </c>
      <c r="D30" s="0" t="n">
        <v>11</v>
      </c>
      <c r="E30" s="0" t="n">
        <v>1</v>
      </c>
      <c r="K30" s="0" t="s">
        <v>2873</v>
      </c>
      <c r="P30" s="56" t="n">
        <f aca="false">'Formato 5'!B36</f>
        <v>0</v>
      </c>
      <c r="Q30" s="56" t="n">
        <f aca="false">'Formato 5'!C36</f>
        <v>0</v>
      </c>
      <c r="R30" s="56" t="n">
        <f aca="false">'Formato 5'!D36</f>
        <v>0</v>
      </c>
      <c r="S30" s="56" t="n">
        <f aca="false">'Formato 5'!E36</f>
        <v>0</v>
      </c>
      <c r="T30" s="56" t="n">
        <f aca="false">'Formato 5'!F36</f>
        <v>0</v>
      </c>
      <c r="U30" s="56" t="n">
        <f aca="false">'Formato 5'!G36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5,1,12,0,0,0,0</v>
      </c>
      <c r="B31" s="0" t="n">
        <v>5</v>
      </c>
      <c r="C31" s="0" t="n">
        <v>1</v>
      </c>
      <c r="D31" s="0" t="n">
        <v>12</v>
      </c>
      <c r="J31" s="0" t="s">
        <v>2874</v>
      </c>
      <c r="P31" s="56" t="n">
        <f aca="false">'Formato 5'!B37</f>
        <v>0</v>
      </c>
      <c r="Q31" s="56" t="n">
        <f aca="false">'Formato 5'!C37</f>
        <v>0</v>
      </c>
      <c r="R31" s="56" t="n">
        <f aca="false">'Formato 5'!D37</f>
        <v>0</v>
      </c>
      <c r="S31" s="56" t="n">
        <f aca="false">'Formato 5'!E37</f>
        <v>0</v>
      </c>
      <c r="T31" s="56" t="n">
        <f aca="false">'Formato 5'!F37</f>
        <v>0</v>
      </c>
      <c r="U31" s="56" t="n">
        <f aca="false">'Formato 5'!G37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5,1,12,1,0,0,0</v>
      </c>
      <c r="B32" s="0" t="n">
        <v>5</v>
      </c>
      <c r="C32" s="0" t="n">
        <v>1</v>
      </c>
      <c r="D32" s="0" t="n">
        <v>12</v>
      </c>
      <c r="E32" s="0" t="n">
        <v>1</v>
      </c>
      <c r="K32" s="0" t="s">
        <v>2875</v>
      </c>
      <c r="P32" s="56" t="n">
        <f aca="false">'Formato 5'!B38</f>
        <v>0</v>
      </c>
      <c r="Q32" s="56" t="n">
        <f aca="false">'Formato 5'!C38</f>
        <v>0</v>
      </c>
      <c r="R32" s="56" t="n">
        <f aca="false">'Formato 5'!D38</f>
        <v>0</v>
      </c>
      <c r="S32" s="56" t="n">
        <f aca="false">'Formato 5'!E38</f>
        <v>0</v>
      </c>
      <c r="T32" s="56" t="n">
        <f aca="false">'Formato 5'!F38</f>
        <v>0</v>
      </c>
      <c r="U32" s="56" t="n">
        <f aca="false">'Formato 5'!G38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5,1,12,2,0,0,0</v>
      </c>
      <c r="B33" s="0" t="n">
        <v>5</v>
      </c>
      <c r="C33" s="0" t="n">
        <v>1</v>
      </c>
      <c r="D33" s="0" t="n">
        <v>12</v>
      </c>
      <c r="E33" s="0" t="n">
        <v>2</v>
      </c>
      <c r="K33" s="0" t="s">
        <v>2876</v>
      </c>
      <c r="P33" s="56" t="n">
        <f aca="false">'Formato 5'!B39</f>
        <v>0</v>
      </c>
      <c r="Q33" s="56" t="n">
        <f aca="false">'Formato 5'!C39</f>
        <v>0</v>
      </c>
      <c r="R33" s="56" t="n">
        <f aca="false">'Formato 5'!D39</f>
        <v>0</v>
      </c>
      <c r="S33" s="56" t="n">
        <f aca="false">'Formato 5'!E39</f>
        <v>0</v>
      </c>
      <c r="T33" s="56" t="n">
        <f aca="false">'Formato 5'!F39</f>
        <v>0</v>
      </c>
      <c r="U33" s="56" t="n">
        <f aca="false">'Formato 5'!G39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5,2,0,0,0,0,0</v>
      </c>
      <c r="B34" s="0" t="n">
        <v>5</v>
      </c>
      <c r="C34" s="0" t="n">
        <v>2</v>
      </c>
      <c r="I34" s="0" t="s">
        <v>2877</v>
      </c>
      <c r="P34" s="0" t="n">
        <f aca="false">'Formato 5'!B41</f>
        <v>3142710.7</v>
      </c>
      <c r="Q34" s="0" t="n">
        <f aca="false">'Formato 5'!C41</f>
        <v>0</v>
      </c>
      <c r="R34" s="0" t="n">
        <f aca="false">'Formato 5'!D41</f>
        <v>3142710.7</v>
      </c>
      <c r="S34" s="0" t="n">
        <f aca="false">'Formato 5'!E41</f>
        <v>1928625.97</v>
      </c>
      <c r="T34" s="0" t="n">
        <f aca="false">'Formato 5'!F41</f>
        <v>1928625.97</v>
      </c>
      <c r="U34" s="0" t="n">
        <f aca="false">'Formato 5'!G41</f>
        <v>-1214084.73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5,3,0,0,0,0,0</v>
      </c>
      <c r="B35" s="0" t="n">
        <v>5</v>
      </c>
      <c r="C35" s="0" t="n">
        <v>3</v>
      </c>
      <c r="I35" s="0" t="s">
        <v>2812</v>
      </c>
      <c r="U35" s="0" t="n">
        <f aca="false">'Formato 5'!G42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5,4,0,0,0,0,0</v>
      </c>
      <c r="B36" s="0" t="n">
        <v>5</v>
      </c>
      <c r="C36" s="0" t="n">
        <v>4</v>
      </c>
      <c r="I36" s="0" t="s">
        <v>2813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5,4,1,0,0,0,0</v>
      </c>
      <c r="B37" s="0" t="n">
        <v>5</v>
      </c>
      <c r="C37" s="0" t="n">
        <v>4</v>
      </c>
      <c r="D37" s="0" t="n">
        <v>1</v>
      </c>
      <c r="J37" s="0" t="s">
        <v>2587</v>
      </c>
      <c r="P37" s="0" t="n">
        <f aca="false">'Formato 5'!B45</f>
        <v>0</v>
      </c>
      <c r="Q37" s="0" t="n">
        <f aca="false">'Formato 5'!C45</f>
        <v>0</v>
      </c>
      <c r="R37" s="0" t="n">
        <f aca="false">'Formato 5'!D45</f>
        <v>0</v>
      </c>
      <c r="S37" s="0" t="n">
        <f aca="false">'Formato 5'!E45</f>
        <v>0</v>
      </c>
      <c r="T37" s="0" t="n">
        <f aca="false">'Formato 5'!F45</f>
        <v>0</v>
      </c>
      <c r="U37" s="0" t="n">
        <f aca="false">'Formato 5'!G45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5,4,1,1,0,0,0</v>
      </c>
      <c r="B38" s="0" t="n">
        <v>5</v>
      </c>
      <c r="C38" s="0" t="n">
        <v>4</v>
      </c>
      <c r="D38" s="0" t="n">
        <v>1</v>
      </c>
      <c r="E38" s="0" t="n">
        <v>1</v>
      </c>
      <c r="K38" s="0" t="s">
        <v>2878</v>
      </c>
      <c r="P38" s="0" t="n">
        <f aca="false">'Formato 5'!B46</f>
        <v>0</v>
      </c>
      <c r="Q38" s="0" t="n">
        <f aca="false">'Formato 5'!C46</f>
        <v>0</v>
      </c>
      <c r="R38" s="0" t="n">
        <f aca="false">'Formato 5'!D46</f>
        <v>0</v>
      </c>
      <c r="S38" s="0" t="n">
        <f aca="false">'Formato 5'!E46</f>
        <v>0</v>
      </c>
      <c r="T38" s="0" t="n">
        <f aca="false">'Formato 5'!F46</f>
        <v>0</v>
      </c>
      <c r="U38" s="0" t="n">
        <f aca="false">'Formato 5'!G46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5,4,1,2,0,0,0</v>
      </c>
      <c r="B39" s="0" t="n">
        <v>5</v>
      </c>
      <c r="C39" s="0" t="n">
        <v>4</v>
      </c>
      <c r="D39" s="0" t="n">
        <v>1</v>
      </c>
      <c r="E39" s="0" t="n">
        <v>2</v>
      </c>
      <c r="K39" s="0" t="s">
        <v>2879</v>
      </c>
      <c r="P39" s="0" t="n">
        <f aca="false">'Formato 5'!B47</f>
        <v>0</v>
      </c>
      <c r="Q39" s="0" t="n">
        <f aca="false">'Formato 5'!C47</f>
        <v>0</v>
      </c>
      <c r="R39" s="0" t="n">
        <f aca="false">'Formato 5'!D47</f>
        <v>0</v>
      </c>
      <c r="S39" s="0" t="n">
        <f aca="false">'Formato 5'!E47</f>
        <v>0</v>
      </c>
      <c r="T39" s="0" t="n">
        <f aca="false">'Formato 5'!F47</f>
        <v>0</v>
      </c>
      <c r="U39" s="0" t="n">
        <f aca="false">'Formato 5'!G47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5,4,1,3,0,0,0</v>
      </c>
      <c r="B40" s="0" t="n">
        <v>5</v>
      </c>
      <c r="C40" s="0" t="n">
        <v>4</v>
      </c>
      <c r="D40" s="0" t="n">
        <v>1</v>
      </c>
      <c r="E40" s="0" t="n">
        <v>3</v>
      </c>
      <c r="K40" s="0" t="s">
        <v>2880</v>
      </c>
      <c r="P40" s="0" t="n">
        <f aca="false">'Formato 5'!B48</f>
        <v>0</v>
      </c>
      <c r="Q40" s="0" t="n">
        <f aca="false">'Formato 5'!C48</f>
        <v>0</v>
      </c>
      <c r="R40" s="0" t="n">
        <f aca="false">'Formato 5'!D48</f>
        <v>0</v>
      </c>
      <c r="S40" s="0" t="n">
        <f aca="false">'Formato 5'!E48</f>
        <v>0</v>
      </c>
      <c r="T40" s="0" t="n">
        <f aca="false">'Formato 5'!F48</f>
        <v>0</v>
      </c>
      <c r="U40" s="0" t="n">
        <f aca="false">'Formato 5'!G48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5,4,1,4,0,0,0</v>
      </c>
      <c r="B41" s="0" t="n">
        <v>5</v>
      </c>
      <c r="C41" s="0" t="n">
        <v>4</v>
      </c>
      <c r="D41" s="0" t="n">
        <v>1</v>
      </c>
      <c r="E41" s="0" t="n">
        <v>4</v>
      </c>
      <c r="K41" s="0" t="s">
        <v>2881</v>
      </c>
      <c r="P41" s="0" t="n">
        <f aca="false">'Formato 5'!B49</f>
        <v>0</v>
      </c>
      <c r="Q41" s="0" t="n">
        <f aca="false">'Formato 5'!C49</f>
        <v>0</v>
      </c>
      <c r="R41" s="0" t="n">
        <f aca="false">'Formato 5'!D49</f>
        <v>0</v>
      </c>
      <c r="S41" s="0" t="n">
        <f aca="false">'Formato 5'!E49</f>
        <v>0</v>
      </c>
      <c r="T41" s="0" t="n">
        <f aca="false">'Formato 5'!F49</f>
        <v>0</v>
      </c>
      <c r="U41" s="0" t="n">
        <f aca="false">'Formato 5'!G49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5,4,1,5,0,0,0</v>
      </c>
      <c r="B42" s="0" t="n">
        <v>5</v>
      </c>
      <c r="C42" s="0" t="n">
        <v>4</v>
      </c>
      <c r="D42" s="0" t="n">
        <v>1</v>
      </c>
      <c r="E42" s="0" t="n">
        <v>5</v>
      </c>
      <c r="K42" s="0" t="s">
        <v>2882</v>
      </c>
      <c r="P42" s="0" t="n">
        <f aca="false">'Formato 5'!B50</f>
        <v>0</v>
      </c>
      <c r="Q42" s="0" t="n">
        <f aca="false">'Formato 5'!C50</f>
        <v>0</v>
      </c>
      <c r="R42" s="0" t="n">
        <f aca="false">'Formato 5'!D50</f>
        <v>0</v>
      </c>
      <c r="S42" s="0" t="n">
        <f aca="false">'Formato 5'!E50</f>
        <v>0</v>
      </c>
      <c r="T42" s="0" t="n">
        <f aca="false">'Formato 5'!F50</f>
        <v>0</v>
      </c>
      <c r="U42" s="0" t="n">
        <f aca="false">'Formato 5'!G50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5,4,1,6,0,0,0</v>
      </c>
      <c r="B43" s="0" t="n">
        <v>5</v>
      </c>
      <c r="C43" s="0" t="n">
        <v>4</v>
      </c>
      <c r="D43" s="0" t="n">
        <v>1</v>
      </c>
      <c r="E43" s="0" t="n">
        <v>6</v>
      </c>
      <c r="K43" s="0" t="s">
        <v>2883</v>
      </c>
      <c r="P43" s="0" t="n">
        <f aca="false">'Formato 5'!B51</f>
        <v>0</v>
      </c>
      <c r="Q43" s="0" t="n">
        <f aca="false">'Formato 5'!C51</f>
        <v>0</v>
      </c>
      <c r="R43" s="0" t="n">
        <f aca="false">'Formato 5'!D51</f>
        <v>0</v>
      </c>
      <c r="S43" s="0" t="n">
        <f aca="false">'Formato 5'!E51</f>
        <v>0</v>
      </c>
      <c r="T43" s="0" t="n">
        <f aca="false">'Formato 5'!F51</f>
        <v>0</v>
      </c>
      <c r="U43" s="0" t="n">
        <f aca="false">'Formato 5'!G51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5,4,1,7,0,0,0</v>
      </c>
      <c r="B44" s="0" t="n">
        <v>5</v>
      </c>
      <c r="C44" s="0" t="n">
        <v>4</v>
      </c>
      <c r="D44" s="0" t="n">
        <v>1</v>
      </c>
      <c r="E44" s="0" t="n">
        <v>7</v>
      </c>
      <c r="K44" s="0" t="s">
        <v>2884</v>
      </c>
      <c r="P44" s="0" t="n">
        <f aca="false">'Formato 5'!B52</f>
        <v>0</v>
      </c>
      <c r="Q44" s="0" t="n">
        <f aca="false">'Formato 5'!C52</f>
        <v>0</v>
      </c>
      <c r="R44" s="0" t="n">
        <f aca="false">'Formato 5'!D52</f>
        <v>0</v>
      </c>
      <c r="S44" s="0" t="n">
        <f aca="false">'Formato 5'!E52</f>
        <v>0</v>
      </c>
      <c r="T44" s="0" t="n">
        <f aca="false">'Formato 5'!F52</f>
        <v>0</v>
      </c>
      <c r="U44" s="0" t="n">
        <f aca="false">'Formato 5'!G52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5,4,1,8,0,0,0</v>
      </c>
      <c r="B45" s="0" t="n">
        <v>5</v>
      </c>
      <c r="C45" s="0" t="n">
        <v>4</v>
      </c>
      <c r="D45" s="0" t="n">
        <v>1</v>
      </c>
      <c r="E45" s="0" t="n">
        <v>8</v>
      </c>
      <c r="K45" s="0" t="s">
        <v>2885</v>
      </c>
      <c r="P45" s="0" t="n">
        <f aca="false">'Formato 5'!B53</f>
        <v>0</v>
      </c>
      <c r="Q45" s="0" t="n">
        <f aca="false">'Formato 5'!C53</f>
        <v>0</v>
      </c>
      <c r="R45" s="0" t="n">
        <f aca="false">'Formato 5'!D53</f>
        <v>0</v>
      </c>
      <c r="S45" s="0" t="n">
        <f aca="false">'Formato 5'!E53</f>
        <v>0</v>
      </c>
      <c r="T45" s="0" t="n">
        <f aca="false">'Formato 5'!F53</f>
        <v>0</v>
      </c>
      <c r="U45" s="0" t="n">
        <f aca="false">'Formato 5'!G53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5,4,2,0,0,0,0</v>
      </c>
      <c r="B46" s="0" t="n">
        <v>5</v>
      </c>
      <c r="C46" s="0" t="n">
        <v>4</v>
      </c>
      <c r="D46" s="0" t="n">
        <v>2</v>
      </c>
      <c r="J46" s="0" t="s">
        <v>2872</v>
      </c>
      <c r="P46" s="0" t="n">
        <f aca="false">'Formato 5'!B54</f>
        <v>0</v>
      </c>
      <c r="Q46" s="0" t="n">
        <f aca="false">'Formato 5'!C54</f>
        <v>0</v>
      </c>
      <c r="R46" s="0" t="n">
        <f aca="false">'Formato 5'!D54</f>
        <v>0</v>
      </c>
      <c r="S46" s="0" t="n">
        <f aca="false">'Formato 5'!E54</f>
        <v>0</v>
      </c>
      <c r="T46" s="0" t="n">
        <f aca="false">'Formato 5'!F54</f>
        <v>0</v>
      </c>
      <c r="U46" s="0" t="n">
        <f aca="false">'Formato 5'!G54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5,4,2,1,0,0,0</v>
      </c>
      <c r="B47" s="0" t="n">
        <v>5</v>
      </c>
      <c r="C47" s="0" t="n">
        <v>4</v>
      </c>
      <c r="D47" s="0" t="n">
        <v>2</v>
      </c>
      <c r="E47" s="0" t="n">
        <v>1</v>
      </c>
      <c r="K47" s="0" t="s">
        <v>2886</v>
      </c>
      <c r="P47" s="0" t="n">
        <f aca="false">'Formato 5'!B55</f>
        <v>0</v>
      </c>
      <c r="Q47" s="0" t="n">
        <f aca="false">'Formato 5'!C55</f>
        <v>0</v>
      </c>
      <c r="R47" s="0" t="n">
        <f aca="false">'Formato 5'!D55</f>
        <v>0</v>
      </c>
      <c r="S47" s="0" t="n">
        <f aca="false">'Formato 5'!E55</f>
        <v>0</v>
      </c>
      <c r="T47" s="0" t="n">
        <f aca="false">'Formato 5'!F55</f>
        <v>0</v>
      </c>
      <c r="U47" s="0" t="n">
        <f aca="false">'Formato 5'!G55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5,4,2,2,0,0,0</v>
      </c>
      <c r="B48" s="0" t="n">
        <v>5</v>
      </c>
      <c r="C48" s="0" t="n">
        <v>4</v>
      </c>
      <c r="D48" s="0" t="n">
        <v>2</v>
      </c>
      <c r="E48" s="0" t="n">
        <v>2</v>
      </c>
      <c r="K48" s="0" t="s">
        <v>2887</v>
      </c>
      <c r="P48" s="0" t="n">
        <f aca="false">'Formato 5'!B56</f>
        <v>0</v>
      </c>
      <c r="Q48" s="0" t="n">
        <f aca="false">'Formato 5'!C56</f>
        <v>0</v>
      </c>
      <c r="R48" s="0" t="n">
        <f aca="false">'Formato 5'!D56</f>
        <v>0</v>
      </c>
      <c r="S48" s="0" t="n">
        <f aca="false">'Formato 5'!E56</f>
        <v>0</v>
      </c>
      <c r="T48" s="0" t="n">
        <f aca="false">'Formato 5'!F56</f>
        <v>0</v>
      </c>
      <c r="U48" s="0" t="n">
        <f aca="false">'Formato 5'!G56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5,4,2,3,0,0,0</v>
      </c>
      <c r="B49" s="0" t="n">
        <v>5</v>
      </c>
      <c r="C49" s="0" t="n">
        <v>4</v>
      </c>
      <c r="D49" s="0" t="n">
        <v>2</v>
      </c>
      <c r="E49" s="0" t="n">
        <v>3</v>
      </c>
      <c r="K49" s="0" t="s">
        <v>2888</v>
      </c>
      <c r="P49" s="0" t="n">
        <f aca="false">'Formato 5'!B57</f>
        <v>0</v>
      </c>
      <c r="Q49" s="0" t="n">
        <f aca="false">'Formato 5'!C57</f>
        <v>0</v>
      </c>
      <c r="R49" s="0" t="n">
        <f aca="false">'Formato 5'!D57</f>
        <v>0</v>
      </c>
      <c r="S49" s="0" t="n">
        <f aca="false">'Formato 5'!E57</f>
        <v>0</v>
      </c>
      <c r="T49" s="0" t="n">
        <f aca="false">'Formato 5'!F57</f>
        <v>0</v>
      </c>
      <c r="U49" s="0" t="n">
        <f aca="false">'Formato 5'!G57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5,4,2,4,0,0,0</v>
      </c>
      <c r="B50" s="0" t="n">
        <v>5</v>
      </c>
      <c r="C50" s="0" t="n">
        <v>4</v>
      </c>
      <c r="D50" s="0" t="n">
        <v>2</v>
      </c>
      <c r="E50" s="0" t="n">
        <v>4</v>
      </c>
      <c r="K50" s="0" t="s">
        <v>2873</v>
      </c>
      <c r="P50" s="0" t="n">
        <f aca="false">'Formato 5'!B58</f>
        <v>0</v>
      </c>
      <c r="Q50" s="0" t="n">
        <f aca="false">'Formato 5'!C58</f>
        <v>0</v>
      </c>
      <c r="R50" s="0" t="n">
        <f aca="false">'Formato 5'!D58</f>
        <v>0</v>
      </c>
      <c r="S50" s="0" t="n">
        <f aca="false">'Formato 5'!E58</f>
        <v>0</v>
      </c>
      <c r="T50" s="0" t="n">
        <f aca="false">'Formato 5'!F58</f>
        <v>0</v>
      </c>
      <c r="U50" s="0" t="n">
        <f aca="false">'Formato 5'!G58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5,4,3,0,0,0,0</v>
      </c>
      <c r="B51" s="0" t="n">
        <v>5</v>
      </c>
      <c r="C51" s="0" t="n">
        <v>4</v>
      </c>
      <c r="D51" s="0" t="n">
        <v>3</v>
      </c>
      <c r="J51" s="0" t="s">
        <v>2889</v>
      </c>
      <c r="P51" s="0" t="n">
        <f aca="false">'Formato 5'!B59</f>
        <v>0</v>
      </c>
      <c r="Q51" s="0" t="n">
        <f aca="false">'Formato 5'!C59</f>
        <v>0</v>
      </c>
      <c r="R51" s="0" t="n">
        <f aca="false">'Formato 5'!D59</f>
        <v>0</v>
      </c>
      <c r="S51" s="0" t="n">
        <f aca="false">'Formato 5'!E59</f>
        <v>0</v>
      </c>
      <c r="T51" s="0" t="n">
        <f aca="false">'Formato 5'!F59</f>
        <v>0</v>
      </c>
      <c r="U51" s="0" t="n">
        <f aca="false">'Formato 5'!G59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5,4,3,1,0,0,0</v>
      </c>
      <c r="B52" s="0" t="n">
        <v>5</v>
      </c>
      <c r="C52" s="0" t="n">
        <v>4</v>
      </c>
      <c r="D52" s="0" t="n">
        <v>3</v>
      </c>
      <c r="E52" s="0" t="n">
        <v>1</v>
      </c>
      <c r="K52" s="0" t="s">
        <v>2890</v>
      </c>
      <c r="P52" s="0" t="n">
        <f aca="false">'Formato 5'!B60</f>
        <v>0</v>
      </c>
      <c r="Q52" s="0" t="n">
        <f aca="false">'Formato 5'!C60</f>
        <v>0</v>
      </c>
      <c r="R52" s="0" t="n">
        <f aca="false">'Formato 5'!D60</f>
        <v>0</v>
      </c>
      <c r="S52" s="0" t="n">
        <f aca="false">'Formato 5'!E60</f>
        <v>0</v>
      </c>
      <c r="T52" s="0" t="n">
        <f aca="false">'Formato 5'!F60</f>
        <v>0</v>
      </c>
      <c r="U52" s="0" t="n">
        <f aca="false">'Formato 5'!G60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5,4,3,2,0,0,0</v>
      </c>
      <c r="B53" s="0" t="n">
        <v>5</v>
      </c>
      <c r="C53" s="0" t="n">
        <v>4</v>
      </c>
      <c r="D53" s="0" t="n">
        <v>3</v>
      </c>
      <c r="E53" s="0" t="n">
        <v>2</v>
      </c>
      <c r="K53" s="0" t="s">
        <v>2891</v>
      </c>
      <c r="P53" s="0" t="n">
        <f aca="false">'Formato 5'!B61</f>
        <v>0</v>
      </c>
      <c r="Q53" s="0" t="n">
        <f aca="false">'Formato 5'!C61</f>
        <v>0</v>
      </c>
      <c r="R53" s="0" t="n">
        <f aca="false">'Formato 5'!D61</f>
        <v>0</v>
      </c>
      <c r="S53" s="0" t="n">
        <f aca="false">'Formato 5'!E61</f>
        <v>0</v>
      </c>
      <c r="T53" s="0" t="n">
        <f aca="false">'Formato 5'!F61</f>
        <v>0</v>
      </c>
      <c r="U53" s="0" t="n">
        <f aca="false">'Formato 5'!G61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5,4,4,0,0,0,0</v>
      </c>
      <c r="B54" s="0" t="n">
        <v>5</v>
      </c>
      <c r="C54" s="0" t="n">
        <v>4</v>
      </c>
      <c r="D54" s="0" t="n">
        <v>4</v>
      </c>
      <c r="J54" s="0" t="s">
        <v>2892</v>
      </c>
      <c r="P54" s="0" t="n">
        <f aca="false">'Formato 5'!B62</f>
        <v>0</v>
      </c>
      <c r="Q54" s="0" t="n">
        <f aca="false">'Formato 5'!C62</f>
        <v>0</v>
      </c>
      <c r="R54" s="0" t="n">
        <f aca="false">'Formato 5'!D62</f>
        <v>0</v>
      </c>
      <c r="S54" s="0" t="n">
        <f aca="false">'Formato 5'!E62</f>
        <v>0</v>
      </c>
      <c r="T54" s="0" t="n">
        <f aca="false">'Formato 5'!F62</f>
        <v>0</v>
      </c>
      <c r="U54" s="0" t="n">
        <f aca="false">'Formato 5'!G62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5,4,5,0,0,0,0</v>
      </c>
      <c r="B55" s="0" t="n">
        <v>5</v>
      </c>
      <c r="C55" s="0" t="n">
        <v>4</v>
      </c>
      <c r="D55" s="0" t="n">
        <v>5</v>
      </c>
      <c r="J55" s="0" t="s">
        <v>2893</v>
      </c>
      <c r="P55" s="0" t="n">
        <f aca="false">'Formato 5'!B63</f>
        <v>0</v>
      </c>
      <c r="Q55" s="0" t="n">
        <f aca="false">'Formato 5'!C63</f>
        <v>0</v>
      </c>
      <c r="R55" s="0" t="n">
        <f aca="false">'Formato 5'!D63</f>
        <v>0</v>
      </c>
      <c r="S55" s="0" t="n">
        <f aca="false">'Formato 5'!E63</f>
        <v>0</v>
      </c>
      <c r="T55" s="0" t="n">
        <f aca="false">'Formato 5'!F63</f>
        <v>0</v>
      </c>
      <c r="U55" s="0" t="n">
        <f aca="false">'Formato 5'!G63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5,5,0,0,0,0,0</v>
      </c>
      <c r="B56" s="0" t="n">
        <v>5</v>
      </c>
      <c r="C56" s="0" t="n">
        <v>5</v>
      </c>
      <c r="I56" s="0" t="s">
        <v>2894</v>
      </c>
      <c r="P56" s="0" t="n">
        <f aca="false">'Formato 5'!B65</f>
        <v>0</v>
      </c>
      <c r="Q56" s="0" t="n">
        <f aca="false">'Formato 5'!C65</f>
        <v>0</v>
      </c>
      <c r="R56" s="0" t="n">
        <f aca="false">'Formato 5'!D65</f>
        <v>0</v>
      </c>
      <c r="S56" s="0" t="n">
        <f aca="false">'Formato 5'!E65</f>
        <v>0</v>
      </c>
      <c r="T56" s="0" t="n">
        <f aca="false">'Formato 5'!F65</f>
        <v>0</v>
      </c>
      <c r="U56" s="0" t="n">
        <f aca="false">'Formato 5'!G65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5,6,0,0,0,0,0</v>
      </c>
      <c r="B57" s="0" t="n">
        <v>5</v>
      </c>
      <c r="C57" s="0" t="n">
        <v>6</v>
      </c>
      <c r="I57" s="0" t="s">
        <v>2895</v>
      </c>
      <c r="P57" s="0" t="n">
        <f aca="false">'Formato 5'!B67</f>
        <v>0</v>
      </c>
      <c r="Q57" s="0" t="n">
        <f aca="false">'Formato 5'!C67</f>
        <v>0</v>
      </c>
      <c r="R57" s="0" t="n">
        <f aca="false">'Formato 5'!D67</f>
        <v>0</v>
      </c>
      <c r="S57" s="0" t="n">
        <f aca="false">'Formato 5'!E67</f>
        <v>0</v>
      </c>
      <c r="T57" s="0" t="n">
        <f aca="false">'Formato 5'!F67</f>
        <v>0</v>
      </c>
      <c r="U57" s="0" t="n">
        <f aca="false">'Formato 5'!G67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5,6,1,0,0,0,0</v>
      </c>
      <c r="B58" s="0" t="n">
        <v>5</v>
      </c>
      <c r="C58" s="0" t="n">
        <v>6</v>
      </c>
      <c r="D58" s="0" t="n">
        <v>1</v>
      </c>
      <c r="J58" s="0" t="s">
        <v>2895</v>
      </c>
      <c r="P58" s="0" t="n">
        <f aca="false">'Formato 5'!B68</f>
        <v>0</v>
      </c>
      <c r="Q58" s="0" t="n">
        <f aca="false">'Formato 5'!C68</f>
        <v>0</v>
      </c>
      <c r="R58" s="0" t="n">
        <f aca="false">'Formato 5'!D68</f>
        <v>0</v>
      </c>
      <c r="S58" s="0" t="n">
        <f aca="false">'Formato 5'!E68</f>
        <v>0</v>
      </c>
      <c r="T58" s="0" t="n">
        <f aca="false">'Formato 5'!F68</f>
        <v>0</v>
      </c>
      <c r="U58" s="0" t="n">
        <f aca="false">'Formato 5'!G68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5,7,0,0,0,0,0</v>
      </c>
      <c r="B59" s="0" t="n">
        <v>5</v>
      </c>
      <c r="C59" s="0" t="n">
        <v>7</v>
      </c>
      <c r="I59" s="0" t="s">
        <v>2837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5,7,1,0,0,0,0</v>
      </c>
      <c r="B60" s="0" t="n">
        <v>5</v>
      </c>
      <c r="C60" s="0" t="n">
        <v>7</v>
      </c>
      <c r="D60" s="0" t="n">
        <v>1</v>
      </c>
      <c r="J60" s="0" t="s">
        <v>2896</v>
      </c>
      <c r="P60" s="0" t="n">
        <f aca="false">'Formato 5'!B73</f>
        <v>0</v>
      </c>
      <c r="Q60" s="0" t="n">
        <f aca="false">'Formato 5'!C73</f>
        <v>0</v>
      </c>
      <c r="R60" s="0" t="n">
        <f aca="false">'Formato 5'!D73</f>
        <v>0</v>
      </c>
      <c r="S60" s="0" t="n">
        <f aca="false">'Formato 5'!E73</f>
        <v>0</v>
      </c>
      <c r="T60" s="0" t="n">
        <f aca="false">'Formato 5'!F73</f>
        <v>0</v>
      </c>
      <c r="U60" s="0" t="n">
        <f aca="false">'Formato 5'!G73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5,7,2,0,0,0,0</v>
      </c>
      <c r="B61" s="0" t="n">
        <v>5</v>
      </c>
      <c r="C61" s="0" t="n">
        <v>7</v>
      </c>
      <c r="D61" s="0" t="n">
        <v>2</v>
      </c>
      <c r="J61" s="0" t="s">
        <v>2897</v>
      </c>
      <c r="P61" s="0" t="n">
        <f aca="false">'Formato 5'!B74</f>
        <v>0</v>
      </c>
      <c r="Q61" s="0" t="n">
        <f aca="false">'Formato 5'!C74</f>
        <v>0</v>
      </c>
      <c r="R61" s="0" t="n">
        <f aca="false">'Formato 5'!D74</f>
        <v>0</v>
      </c>
      <c r="S61" s="0" t="n">
        <f aca="false">'Formato 5'!E74</f>
        <v>0</v>
      </c>
      <c r="T61" s="0" t="n">
        <f aca="false">'Formato 5'!F74</f>
        <v>0</v>
      </c>
      <c r="U61" s="0" t="n">
        <f aca="false">'Formato 5'!G74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5,7,3,0,0,0,0</v>
      </c>
      <c r="B62" s="0" t="n">
        <v>5</v>
      </c>
      <c r="C62" s="0" t="n">
        <v>7</v>
      </c>
      <c r="D62" s="0" t="n">
        <v>3</v>
      </c>
      <c r="J62" s="0" t="s">
        <v>2895</v>
      </c>
      <c r="P62" s="0" t="n">
        <f aca="false">'Formato 5'!B75</f>
        <v>0</v>
      </c>
      <c r="Q62" s="0" t="n">
        <f aca="false">'Formato 5'!C75</f>
        <v>0</v>
      </c>
      <c r="R62" s="0" t="n">
        <f aca="false">'Formato 5'!D75</f>
        <v>0</v>
      </c>
      <c r="S62" s="0" t="n">
        <f aca="false">'Formato 5'!E75</f>
        <v>0</v>
      </c>
      <c r="T62" s="0" t="n">
        <f aca="false">'Formato 5'!F75</f>
        <v>0</v>
      </c>
      <c r="U62" s="0" t="n">
        <f aca="false"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0" activeCellId="0" sqref="B10"/>
    </sheetView>
  </sheetViews>
  <sheetFormatPr defaultColWidth="9.14453125" defaultRowHeight="15" zeroHeight="true" outlineLevelRow="0" outlineLevelCol="0"/>
  <cols>
    <col collapsed="false" customWidth="true" hidden="false" outlineLevel="0" max="1" min="1" style="0" width="102.85"/>
    <col collapsed="false" customWidth="true" hidden="false" outlineLevel="0" max="6" min="2" style="0" width="20.71"/>
    <col collapsed="false" customWidth="true" hidden="false" outlineLevel="0" max="7" min="7" style="0" width="17.57"/>
    <col collapsed="false" customWidth="false" hidden="true" outlineLevel="0" max="1024" min="8" style="0" width="9.14"/>
  </cols>
  <sheetData>
    <row r="1" customFormat="false" ht="56.25" hidden="false" customHeight="true" outlineLevel="0" collapsed="false">
      <c r="A1" s="110" t="s">
        <v>2898</v>
      </c>
      <c r="B1" s="110"/>
      <c r="C1" s="110"/>
      <c r="D1" s="110"/>
      <c r="E1" s="110"/>
      <c r="F1" s="110"/>
      <c r="G1" s="110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2899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2900</v>
      </c>
      <c r="B4" s="25"/>
      <c r="C4" s="25"/>
      <c r="D4" s="25"/>
      <c r="E4" s="25"/>
      <c r="F4" s="25"/>
      <c r="G4" s="25"/>
    </row>
    <row r="5" customFormat="false" ht="14.25" hidden="false" customHeight="false" outlineLevel="0" collapsed="false">
      <c r="A5" s="26" t="str">
        <f aca="false">TRIMESTRE</f>
        <v>Del 1 de enero al 30 de junio de 2022 (b)</v>
      </c>
      <c r="B5" s="26"/>
      <c r="C5" s="26"/>
      <c r="D5" s="26"/>
      <c r="E5" s="26"/>
      <c r="F5" s="26"/>
      <c r="G5" s="26"/>
    </row>
    <row r="6" customFormat="false" ht="14.2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60" t="s">
        <v>2361</v>
      </c>
      <c r="B7" s="60" t="s">
        <v>2901</v>
      </c>
      <c r="C7" s="60"/>
      <c r="D7" s="60"/>
      <c r="E7" s="60"/>
      <c r="F7" s="60"/>
      <c r="G7" s="111" t="s">
        <v>2902</v>
      </c>
    </row>
    <row r="8" customFormat="false" ht="30" hidden="false" customHeight="false" outlineLevel="0" collapsed="false">
      <c r="A8" s="60"/>
      <c r="B8" s="60" t="s">
        <v>2903</v>
      </c>
      <c r="C8" s="60" t="s">
        <v>2904</v>
      </c>
      <c r="D8" s="60" t="s">
        <v>2905</v>
      </c>
      <c r="E8" s="60" t="s">
        <v>2702</v>
      </c>
      <c r="F8" s="60" t="s">
        <v>2906</v>
      </c>
      <c r="G8" s="111"/>
    </row>
    <row r="9" customFormat="false" ht="14.25" hidden="false" customHeight="false" outlineLevel="0" collapsed="false">
      <c r="A9" s="112" t="s">
        <v>2907</v>
      </c>
      <c r="B9" s="113" t="n">
        <f aca="false">SUM(B10,B18,B28,B38,B48,B58,B62,B71,B75)</f>
        <v>3138646.87</v>
      </c>
      <c r="C9" s="113" t="n">
        <f aca="false">SUM(C10,C18,C28,C38,C48,C58,C62,C71,C75)</f>
        <v>0</v>
      </c>
      <c r="D9" s="113" t="n">
        <f aca="false">SUM(D10,D18,D28,D38,D48,D58,D62,D71,D75)</f>
        <v>3138646.87</v>
      </c>
      <c r="E9" s="113" t="n">
        <f aca="false">SUM(E10,E18,E28,E38,E48,E58,E62,E71,E75)</f>
        <v>1306220.14</v>
      </c>
      <c r="F9" s="113" t="n">
        <f aca="false">SUM(F10,F18,F28,F38,F48,F58,F62,F71,F75)</f>
        <v>1306220.14</v>
      </c>
      <c r="G9" s="113" t="n">
        <f aca="false">SUM(G10,G18,G28,G38,G48,G58,G62,G71,G75)</f>
        <v>1832426.73</v>
      </c>
    </row>
    <row r="10" customFormat="false" ht="15" hidden="false" customHeight="false" outlineLevel="0" collapsed="false">
      <c r="A10" s="114" t="s">
        <v>2908</v>
      </c>
      <c r="B10" s="115" t="n">
        <v>1318754.81</v>
      </c>
      <c r="C10" s="115" t="n">
        <v>0</v>
      </c>
      <c r="D10" s="115" t="n">
        <v>1318754.81</v>
      </c>
      <c r="E10" s="115" t="n">
        <v>516826.69</v>
      </c>
      <c r="F10" s="115" t="n">
        <v>516826.69</v>
      </c>
      <c r="G10" s="115" t="n">
        <v>801928.12</v>
      </c>
    </row>
    <row r="11" customFormat="false" ht="15" hidden="false" customHeight="false" outlineLevel="0" collapsed="false">
      <c r="A11" s="116" t="s">
        <v>2909</v>
      </c>
      <c r="B11" s="69" t="n">
        <v>846061.68</v>
      </c>
      <c r="C11" s="69" t="n">
        <v>0</v>
      </c>
      <c r="D11" s="69" t="n">
        <v>846061.68</v>
      </c>
      <c r="E11" s="69" t="n">
        <v>423030.84</v>
      </c>
      <c r="F11" s="69" t="n">
        <v>423030.84</v>
      </c>
      <c r="G11" s="115" t="n">
        <v>423030.84</v>
      </c>
    </row>
    <row r="12" customFormat="false" ht="15" hidden="false" customHeight="false" outlineLevel="0" collapsed="false">
      <c r="A12" s="116" t="s">
        <v>2910</v>
      </c>
      <c r="B12" s="69" t="n">
        <v>180484.16</v>
      </c>
      <c r="C12" s="69" t="n">
        <v>0</v>
      </c>
      <c r="D12" s="69" t="n">
        <v>180484.16</v>
      </c>
      <c r="E12" s="69" t="n">
        <v>52441.05</v>
      </c>
      <c r="F12" s="69" t="n">
        <v>52441.05</v>
      </c>
      <c r="G12" s="115" t="n">
        <v>128043.11</v>
      </c>
    </row>
    <row r="13" customFormat="false" ht="15" hidden="false" customHeight="false" outlineLevel="0" collapsed="false">
      <c r="A13" s="116" t="s">
        <v>2911</v>
      </c>
      <c r="B13" s="69" t="n">
        <v>119134.6</v>
      </c>
      <c r="C13" s="69" t="n">
        <v>0</v>
      </c>
      <c r="D13" s="69" t="n">
        <v>119134.6</v>
      </c>
      <c r="E13" s="69" t="n">
        <v>5512</v>
      </c>
      <c r="F13" s="69" t="n">
        <v>5512</v>
      </c>
      <c r="G13" s="115" t="n">
        <v>113622.6</v>
      </c>
    </row>
    <row r="14" customFormat="false" ht="15" hidden="false" customHeight="false" outlineLevel="0" collapsed="false">
      <c r="A14" s="116" t="s">
        <v>2912</v>
      </c>
      <c r="B14" s="69" t="n">
        <v>0</v>
      </c>
      <c r="C14" s="69" t="n">
        <v>0</v>
      </c>
      <c r="D14" s="69" t="n">
        <v>0</v>
      </c>
      <c r="E14" s="69" t="n">
        <v>0</v>
      </c>
      <c r="F14" s="69" t="n">
        <v>0</v>
      </c>
      <c r="G14" s="115" t="n">
        <v>0</v>
      </c>
    </row>
    <row r="15" customFormat="false" ht="15" hidden="false" customHeight="false" outlineLevel="0" collapsed="false">
      <c r="A15" s="116" t="s">
        <v>2913</v>
      </c>
      <c r="B15" s="69" t="n">
        <v>173074.37</v>
      </c>
      <c r="C15" s="69" t="n">
        <v>0</v>
      </c>
      <c r="D15" s="69" t="n">
        <v>173074.37</v>
      </c>
      <c r="E15" s="69" t="n">
        <v>35842.8</v>
      </c>
      <c r="F15" s="69" t="n">
        <v>35842.8</v>
      </c>
      <c r="G15" s="115" t="n">
        <v>137231.57</v>
      </c>
    </row>
    <row r="16" customFormat="false" ht="15" hidden="false" customHeight="false" outlineLevel="0" collapsed="false">
      <c r="A16" s="116" t="s">
        <v>2914</v>
      </c>
      <c r="B16" s="69" t="n">
        <v>0</v>
      </c>
      <c r="C16" s="69" t="n">
        <v>0</v>
      </c>
      <c r="D16" s="69" t="n">
        <v>0</v>
      </c>
      <c r="E16" s="69" t="n">
        <v>0</v>
      </c>
      <c r="F16" s="69" t="n">
        <v>0</v>
      </c>
      <c r="G16" s="115" t="n">
        <v>0</v>
      </c>
    </row>
    <row r="17" customFormat="false" ht="15" hidden="false" customHeight="false" outlineLevel="0" collapsed="false">
      <c r="A17" s="116" t="s">
        <v>2915</v>
      </c>
      <c r="B17" s="69" t="n">
        <v>0</v>
      </c>
      <c r="C17" s="69" t="n">
        <v>0</v>
      </c>
      <c r="D17" s="69" t="n">
        <v>0</v>
      </c>
      <c r="E17" s="69" t="n">
        <v>0</v>
      </c>
      <c r="F17" s="69" t="n">
        <v>0</v>
      </c>
      <c r="G17" s="115" t="n">
        <v>0</v>
      </c>
    </row>
    <row r="18" customFormat="false" ht="15" hidden="false" customHeight="false" outlineLevel="0" collapsed="false">
      <c r="A18" s="114" t="s">
        <v>2916</v>
      </c>
      <c r="B18" s="115" t="n">
        <v>392689</v>
      </c>
      <c r="C18" s="115" t="n">
        <v>0</v>
      </c>
      <c r="D18" s="115" t="n">
        <v>392689</v>
      </c>
      <c r="E18" s="115" t="n">
        <v>211959.06</v>
      </c>
      <c r="F18" s="115" t="n">
        <v>211959.06</v>
      </c>
      <c r="G18" s="115" t="n">
        <v>180729.94</v>
      </c>
    </row>
    <row r="19" customFormat="false" ht="15" hidden="false" customHeight="false" outlineLevel="0" collapsed="false">
      <c r="A19" s="116" t="s">
        <v>2917</v>
      </c>
      <c r="B19" s="69" t="n">
        <v>71418.26</v>
      </c>
      <c r="C19" s="69" t="n">
        <v>0</v>
      </c>
      <c r="D19" s="69" t="n">
        <v>71418.26</v>
      </c>
      <c r="E19" s="69" t="n">
        <v>30262.47</v>
      </c>
      <c r="F19" s="69" t="n">
        <v>30262.47</v>
      </c>
      <c r="G19" s="115" t="n">
        <v>41155.79</v>
      </c>
    </row>
    <row r="20" customFormat="false" ht="15" hidden="false" customHeight="false" outlineLevel="0" collapsed="false">
      <c r="A20" s="116" t="s">
        <v>2918</v>
      </c>
      <c r="B20" s="69" t="n">
        <v>19507.54</v>
      </c>
      <c r="C20" s="69" t="n">
        <v>0</v>
      </c>
      <c r="D20" s="69" t="n">
        <v>19507.54</v>
      </c>
      <c r="E20" s="69" t="n">
        <v>3269</v>
      </c>
      <c r="F20" s="69" t="n">
        <v>3269</v>
      </c>
      <c r="G20" s="115" t="n">
        <v>16238.54</v>
      </c>
    </row>
    <row r="21" customFormat="false" ht="15" hidden="false" customHeight="false" outlineLevel="0" collapsed="false">
      <c r="A21" s="116" t="s">
        <v>2919</v>
      </c>
      <c r="B21" s="69" t="n">
        <v>0</v>
      </c>
      <c r="C21" s="69" t="n">
        <v>0</v>
      </c>
      <c r="D21" s="69" t="n">
        <v>0</v>
      </c>
      <c r="E21" s="69" t="n">
        <v>0</v>
      </c>
      <c r="F21" s="69" t="n">
        <v>0</v>
      </c>
      <c r="G21" s="115" t="n">
        <v>0</v>
      </c>
    </row>
    <row r="22" customFormat="false" ht="15" hidden="false" customHeight="false" outlineLevel="0" collapsed="false">
      <c r="A22" s="116" t="s">
        <v>2920</v>
      </c>
      <c r="B22" s="69" t="n">
        <v>166197.01</v>
      </c>
      <c r="C22" s="69" t="n">
        <v>0</v>
      </c>
      <c r="D22" s="69" t="n">
        <v>166197.01</v>
      </c>
      <c r="E22" s="69" t="n">
        <v>122911.84</v>
      </c>
      <c r="F22" s="69" t="n">
        <v>122911.84</v>
      </c>
      <c r="G22" s="115" t="n">
        <v>43285.17</v>
      </c>
    </row>
    <row r="23" customFormat="false" ht="15" hidden="false" customHeight="false" outlineLevel="0" collapsed="false">
      <c r="A23" s="116" t="s">
        <v>2921</v>
      </c>
      <c r="B23" s="69" t="n">
        <v>26309.29</v>
      </c>
      <c r="C23" s="69" t="n">
        <v>0</v>
      </c>
      <c r="D23" s="69" t="n">
        <v>26309.29</v>
      </c>
      <c r="E23" s="69" t="n">
        <v>20000</v>
      </c>
      <c r="F23" s="69" t="n">
        <v>20000</v>
      </c>
      <c r="G23" s="115" t="n">
        <v>6309.29</v>
      </c>
    </row>
    <row r="24" customFormat="false" ht="15" hidden="false" customHeight="false" outlineLevel="0" collapsed="false">
      <c r="A24" s="116" t="s">
        <v>2922</v>
      </c>
      <c r="B24" s="69" t="n">
        <v>86187.47</v>
      </c>
      <c r="C24" s="69" t="n">
        <v>0</v>
      </c>
      <c r="D24" s="69" t="n">
        <v>86187.47</v>
      </c>
      <c r="E24" s="69" t="n">
        <v>35041.61</v>
      </c>
      <c r="F24" s="69" t="n">
        <v>35041.61</v>
      </c>
      <c r="G24" s="115" t="n">
        <v>51145.86</v>
      </c>
    </row>
    <row r="25" customFormat="false" ht="15" hidden="false" customHeight="false" outlineLevel="0" collapsed="false">
      <c r="A25" s="116" t="s">
        <v>2923</v>
      </c>
      <c r="B25" s="69" t="n">
        <v>5204.05</v>
      </c>
      <c r="C25" s="69" t="n">
        <v>0</v>
      </c>
      <c r="D25" s="69" t="n">
        <v>5204.05</v>
      </c>
      <c r="E25" s="69" t="n">
        <v>0</v>
      </c>
      <c r="F25" s="69" t="n">
        <v>0</v>
      </c>
      <c r="G25" s="115" t="n">
        <v>5204.05</v>
      </c>
    </row>
    <row r="26" customFormat="false" ht="15" hidden="false" customHeight="false" outlineLevel="0" collapsed="false">
      <c r="A26" s="116" t="s">
        <v>2924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115" t="n">
        <v>0</v>
      </c>
    </row>
    <row r="27" customFormat="false" ht="15" hidden="false" customHeight="false" outlineLevel="0" collapsed="false">
      <c r="A27" s="116" t="s">
        <v>2925</v>
      </c>
      <c r="B27" s="69" t="n">
        <v>17865.38</v>
      </c>
      <c r="C27" s="69" t="n">
        <v>0</v>
      </c>
      <c r="D27" s="69" t="n">
        <v>17865.38</v>
      </c>
      <c r="E27" s="69" t="n">
        <v>474.14</v>
      </c>
      <c r="F27" s="69" t="n">
        <v>474.14</v>
      </c>
      <c r="G27" s="115" t="n">
        <v>17391.24</v>
      </c>
    </row>
    <row r="28" customFormat="false" ht="15" hidden="false" customHeight="false" outlineLevel="0" collapsed="false">
      <c r="A28" s="114" t="s">
        <v>2926</v>
      </c>
      <c r="B28" s="115" t="n">
        <v>1380402.24</v>
      </c>
      <c r="C28" s="115" t="n">
        <v>0</v>
      </c>
      <c r="D28" s="115" t="n">
        <v>1380402.24</v>
      </c>
      <c r="E28" s="115" t="n">
        <v>577434.39</v>
      </c>
      <c r="F28" s="115" t="n">
        <v>577434.39</v>
      </c>
      <c r="G28" s="115" t="n">
        <v>802967.85</v>
      </c>
    </row>
    <row r="29" customFormat="false" ht="15" hidden="false" customHeight="false" outlineLevel="0" collapsed="false">
      <c r="A29" s="116" t="s">
        <v>2927</v>
      </c>
      <c r="B29" s="69" t="n">
        <v>761271.77</v>
      </c>
      <c r="C29" s="69" t="n">
        <v>0</v>
      </c>
      <c r="D29" s="69" t="n">
        <v>761271.77</v>
      </c>
      <c r="E29" s="69" t="n">
        <v>370942.47</v>
      </c>
      <c r="F29" s="69" t="n">
        <v>370942.47</v>
      </c>
      <c r="G29" s="115" t="n">
        <v>390329.3</v>
      </c>
    </row>
    <row r="30" customFormat="false" ht="15" hidden="false" customHeight="false" outlineLevel="0" collapsed="false">
      <c r="A30" s="116" t="s">
        <v>2928</v>
      </c>
      <c r="B30" s="69" t="n">
        <v>1</v>
      </c>
      <c r="C30" s="69" t="n">
        <v>0</v>
      </c>
      <c r="D30" s="69" t="n">
        <v>1</v>
      </c>
      <c r="E30" s="69" t="n">
        <v>0</v>
      </c>
      <c r="F30" s="69" t="n">
        <v>0</v>
      </c>
      <c r="G30" s="115" t="n">
        <v>1</v>
      </c>
    </row>
    <row r="31" customFormat="false" ht="15" hidden="false" customHeight="false" outlineLevel="0" collapsed="false">
      <c r="A31" s="116" t="s">
        <v>2929</v>
      </c>
      <c r="B31" s="69" t="n">
        <v>7708.09</v>
      </c>
      <c r="C31" s="69" t="n">
        <v>0</v>
      </c>
      <c r="D31" s="69" t="n">
        <v>7708.09</v>
      </c>
      <c r="E31" s="69" t="n">
        <v>0</v>
      </c>
      <c r="F31" s="69" t="n">
        <v>0</v>
      </c>
      <c r="G31" s="115" t="n">
        <v>7708.09</v>
      </c>
    </row>
    <row r="32" customFormat="false" ht="15" hidden="false" customHeight="false" outlineLevel="0" collapsed="false">
      <c r="A32" s="116" t="s">
        <v>2930</v>
      </c>
      <c r="B32" s="69" t="n">
        <v>16138.59</v>
      </c>
      <c r="C32" s="69" t="n">
        <v>0</v>
      </c>
      <c r="D32" s="69" t="n">
        <v>16138.59</v>
      </c>
      <c r="E32" s="69" t="n">
        <v>8800.64</v>
      </c>
      <c r="F32" s="69" t="n">
        <v>8800.64</v>
      </c>
      <c r="G32" s="115" t="n">
        <v>7337.95</v>
      </c>
    </row>
    <row r="33" customFormat="false" ht="15" hidden="false" customHeight="false" outlineLevel="0" collapsed="false">
      <c r="A33" s="116" t="s">
        <v>2931</v>
      </c>
      <c r="B33" s="69" t="n">
        <v>204355.4</v>
      </c>
      <c r="C33" s="69" t="n">
        <v>0</v>
      </c>
      <c r="D33" s="69" t="n">
        <v>204355.4</v>
      </c>
      <c r="E33" s="69" t="n">
        <v>100606.01</v>
      </c>
      <c r="F33" s="69" t="n">
        <v>100606.01</v>
      </c>
      <c r="G33" s="115" t="n">
        <v>103749.39</v>
      </c>
    </row>
    <row r="34" customFormat="false" ht="15" hidden="false" customHeight="false" outlineLevel="0" collapsed="false">
      <c r="A34" s="116" t="s">
        <v>2932</v>
      </c>
      <c r="B34" s="69" t="n">
        <v>10431.96</v>
      </c>
      <c r="C34" s="69" t="n">
        <v>0</v>
      </c>
      <c r="D34" s="69" t="n">
        <v>10431.96</v>
      </c>
      <c r="E34" s="69" t="n">
        <v>0</v>
      </c>
      <c r="F34" s="69" t="n">
        <v>0</v>
      </c>
      <c r="G34" s="115" t="n">
        <v>10431.96</v>
      </c>
    </row>
    <row r="35" customFormat="false" ht="15" hidden="false" customHeight="false" outlineLevel="0" collapsed="false">
      <c r="A35" s="116" t="s">
        <v>2933</v>
      </c>
      <c r="B35" s="69" t="n">
        <v>13391.73</v>
      </c>
      <c r="C35" s="69" t="n">
        <v>0</v>
      </c>
      <c r="D35" s="69" t="n">
        <v>13391.73</v>
      </c>
      <c r="E35" s="69" t="n">
        <v>7498.39</v>
      </c>
      <c r="F35" s="69" t="n">
        <v>7498.39</v>
      </c>
      <c r="G35" s="115" t="n">
        <v>5893.34</v>
      </c>
    </row>
    <row r="36" customFormat="false" ht="15" hidden="false" customHeight="false" outlineLevel="0" collapsed="false">
      <c r="A36" s="116" t="s">
        <v>2934</v>
      </c>
      <c r="B36" s="69" t="n">
        <v>15445.05</v>
      </c>
      <c r="C36" s="69" t="n">
        <v>0</v>
      </c>
      <c r="D36" s="69" t="n">
        <v>15445.05</v>
      </c>
      <c r="E36" s="69" t="n">
        <v>0</v>
      </c>
      <c r="F36" s="69" t="n">
        <v>0</v>
      </c>
      <c r="G36" s="115" t="n">
        <v>15445.05</v>
      </c>
    </row>
    <row r="37" customFormat="false" ht="15" hidden="false" customHeight="false" outlineLevel="0" collapsed="false">
      <c r="A37" s="116" t="s">
        <v>2935</v>
      </c>
      <c r="B37" s="69" t="n">
        <v>351658.65</v>
      </c>
      <c r="C37" s="69" t="n">
        <v>0</v>
      </c>
      <c r="D37" s="69" t="n">
        <v>351658.65</v>
      </c>
      <c r="E37" s="69" t="n">
        <v>89586.88</v>
      </c>
      <c r="F37" s="69" t="n">
        <v>89586.88</v>
      </c>
      <c r="G37" s="115" t="n">
        <v>262071.77</v>
      </c>
    </row>
    <row r="38" customFormat="false" ht="15" hidden="false" customHeight="false" outlineLevel="0" collapsed="false">
      <c r="A38" s="114" t="s">
        <v>2936</v>
      </c>
      <c r="B38" s="115" t="n">
        <v>0</v>
      </c>
      <c r="C38" s="115" t="n">
        <v>0</v>
      </c>
      <c r="D38" s="115" t="n">
        <v>0</v>
      </c>
      <c r="E38" s="115" t="n">
        <v>0</v>
      </c>
      <c r="F38" s="115" t="n">
        <v>0</v>
      </c>
      <c r="G38" s="115" t="n">
        <v>0</v>
      </c>
    </row>
    <row r="39" customFormat="false" ht="15" hidden="false" customHeight="false" outlineLevel="0" collapsed="false">
      <c r="A39" s="116" t="s">
        <v>2937</v>
      </c>
      <c r="B39" s="69" t="n">
        <v>0</v>
      </c>
      <c r="C39" s="69" t="n">
        <v>0</v>
      </c>
      <c r="D39" s="69" t="n">
        <v>0</v>
      </c>
      <c r="E39" s="69" t="n">
        <v>0</v>
      </c>
      <c r="F39" s="69" t="n">
        <v>0</v>
      </c>
      <c r="G39" s="115" t="n">
        <v>0</v>
      </c>
    </row>
    <row r="40" customFormat="false" ht="15" hidden="false" customHeight="false" outlineLevel="0" collapsed="false">
      <c r="A40" s="116" t="s">
        <v>2938</v>
      </c>
      <c r="B40" s="69" t="n">
        <v>0</v>
      </c>
      <c r="C40" s="69" t="n">
        <v>0</v>
      </c>
      <c r="D40" s="69" t="n">
        <v>0</v>
      </c>
      <c r="E40" s="69" t="n">
        <v>0</v>
      </c>
      <c r="F40" s="69" t="n">
        <v>0</v>
      </c>
      <c r="G40" s="115" t="n">
        <v>0</v>
      </c>
    </row>
    <row r="41" customFormat="false" ht="15" hidden="false" customHeight="false" outlineLevel="0" collapsed="false">
      <c r="A41" s="116" t="s">
        <v>2939</v>
      </c>
      <c r="B41" s="69" t="n">
        <v>0</v>
      </c>
      <c r="C41" s="69" t="n">
        <v>0</v>
      </c>
      <c r="D41" s="69" t="n">
        <v>0</v>
      </c>
      <c r="E41" s="69" t="n">
        <v>0</v>
      </c>
      <c r="F41" s="69" t="n">
        <v>0</v>
      </c>
      <c r="G41" s="115" t="n">
        <v>0</v>
      </c>
    </row>
    <row r="42" customFormat="false" ht="15" hidden="false" customHeight="false" outlineLevel="0" collapsed="false">
      <c r="A42" s="116" t="s">
        <v>2940</v>
      </c>
      <c r="B42" s="69" t="n">
        <v>0</v>
      </c>
      <c r="C42" s="69" t="n">
        <v>0</v>
      </c>
      <c r="D42" s="69" t="n">
        <v>0</v>
      </c>
      <c r="E42" s="69" t="n">
        <v>0</v>
      </c>
      <c r="F42" s="69" t="n">
        <v>0</v>
      </c>
      <c r="G42" s="115" t="n">
        <v>0</v>
      </c>
    </row>
    <row r="43" customFormat="false" ht="15" hidden="false" customHeight="false" outlineLevel="0" collapsed="false">
      <c r="A43" s="116" t="s">
        <v>2941</v>
      </c>
      <c r="B43" s="69" t="n">
        <v>0</v>
      </c>
      <c r="C43" s="69" t="n">
        <v>0</v>
      </c>
      <c r="D43" s="69" t="n">
        <v>0</v>
      </c>
      <c r="E43" s="69" t="n">
        <v>0</v>
      </c>
      <c r="F43" s="69" t="n">
        <v>0</v>
      </c>
      <c r="G43" s="115" t="n">
        <v>0</v>
      </c>
    </row>
    <row r="44" customFormat="false" ht="15" hidden="false" customHeight="false" outlineLevel="0" collapsed="false">
      <c r="A44" s="116" t="s">
        <v>2942</v>
      </c>
      <c r="B44" s="69" t="n">
        <v>0</v>
      </c>
      <c r="C44" s="69" t="n">
        <v>0</v>
      </c>
      <c r="D44" s="69" t="n">
        <v>0</v>
      </c>
      <c r="E44" s="69" t="n">
        <v>0</v>
      </c>
      <c r="F44" s="69" t="n">
        <v>0</v>
      </c>
      <c r="G44" s="115" t="n">
        <v>0</v>
      </c>
    </row>
    <row r="45" customFormat="false" ht="15" hidden="false" customHeight="false" outlineLevel="0" collapsed="false">
      <c r="A45" s="116" t="s">
        <v>2943</v>
      </c>
      <c r="B45" s="69" t="n">
        <v>0</v>
      </c>
      <c r="C45" s="69" t="n">
        <v>0</v>
      </c>
      <c r="D45" s="69" t="n">
        <v>0</v>
      </c>
      <c r="E45" s="69" t="n">
        <v>0</v>
      </c>
      <c r="F45" s="69" t="n">
        <v>0</v>
      </c>
      <c r="G45" s="115" t="n">
        <v>0</v>
      </c>
    </row>
    <row r="46" customFormat="false" ht="15" hidden="false" customHeight="false" outlineLevel="0" collapsed="false">
      <c r="A46" s="116" t="s">
        <v>2944</v>
      </c>
      <c r="B46" s="69" t="n">
        <v>0</v>
      </c>
      <c r="C46" s="69" t="n">
        <v>0</v>
      </c>
      <c r="D46" s="69" t="n">
        <v>0</v>
      </c>
      <c r="E46" s="69" t="n">
        <v>0</v>
      </c>
      <c r="F46" s="69" t="n">
        <v>0</v>
      </c>
      <c r="G46" s="115" t="n">
        <v>0</v>
      </c>
    </row>
    <row r="47" customFormat="false" ht="15" hidden="false" customHeight="false" outlineLevel="0" collapsed="false">
      <c r="A47" s="116" t="s">
        <v>2945</v>
      </c>
      <c r="B47" s="69" t="n">
        <v>0</v>
      </c>
      <c r="C47" s="69" t="n">
        <v>0</v>
      </c>
      <c r="D47" s="69" t="n">
        <v>0</v>
      </c>
      <c r="E47" s="69" t="n">
        <v>0</v>
      </c>
      <c r="F47" s="69" t="n">
        <v>0</v>
      </c>
      <c r="G47" s="115" t="n">
        <v>0</v>
      </c>
    </row>
    <row r="48" customFormat="false" ht="15" hidden="false" customHeight="false" outlineLevel="0" collapsed="false">
      <c r="A48" s="114" t="s">
        <v>2946</v>
      </c>
      <c r="B48" s="115" t="n">
        <v>46800.82</v>
      </c>
      <c r="C48" s="115" t="n">
        <v>0</v>
      </c>
      <c r="D48" s="115" t="n">
        <v>46800.82</v>
      </c>
      <c r="E48" s="115" t="n">
        <v>0</v>
      </c>
      <c r="F48" s="115" t="n">
        <v>0</v>
      </c>
      <c r="G48" s="115" t="n">
        <v>46800.82</v>
      </c>
    </row>
    <row r="49" customFormat="false" ht="15" hidden="false" customHeight="false" outlineLevel="0" collapsed="false">
      <c r="A49" s="116" t="s">
        <v>2947</v>
      </c>
      <c r="B49" s="69" t="n">
        <v>21348.92</v>
      </c>
      <c r="C49" s="69" t="n">
        <v>0</v>
      </c>
      <c r="D49" s="69" t="n">
        <v>21348.92</v>
      </c>
      <c r="E49" s="69" t="n">
        <v>0</v>
      </c>
      <c r="F49" s="69" t="n">
        <v>0</v>
      </c>
      <c r="G49" s="115" t="n">
        <v>21348.92</v>
      </c>
    </row>
    <row r="50" customFormat="false" ht="15" hidden="false" customHeight="false" outlineLevel="0" collapsed="false">
      <c r="A50" s="116" t="s">
        <v>2948</v>
      </c>
      <c r="B50" s="69" t="n">
        <v>0</v>
      </c>
      <c r="C50" s="69" t="n">
        <v>0</v>
      </c>
      <c r="D50" s="69" t="n">
        <v>0</v>
      </c>
      <c r="E50" s="69" t="n">
        <v>0</v>
      </c>
      <c r="F50" s="69" t="n">
        <v>0</v>
      </c>
      <c r="G50" s="115" t="n">
        <v>0</v>
      </c>
    </row>
    <row r="51" customFormat="false" ht="15" hidden="false" customHeight="false" outlineLevel="0" collapsed="false">
      <c r="A51" s="116" t="s">
        <v>2949</v>
      </c>
      <c r="B51" s="69" t="n">
        <v>0</v>
      </c>
      <c r="C51" s="69" t="n">
        <v>0</v>
      </c>
      <c r="D51" s="69" t="n">
        <v>0</v>
      </c>
      <c r="E51" s="69" t="n">
        <v>0</v>
      </c>
      <c r="F51" s="69" t="n">
        <v>0</v>
      </c>
      <c r="G51" s="115" t="n">
        <v>0</v>
      </c>
    </row>
    <row r="52" customFormat="false" ht="15" hidden="false" customHeight="false" outlineLevel="0" collapsed="false">
      <c r="A52" s="116" t="s">
        <v>2950</v>
      </c>
      <c r="B52" s="69" t="n">
        <v>6259.88</v>
      </c>
      <c r="C52" s="69" t="n">
        <v>0</v>
      </c>
      <c r="D52" s="69" t="n">
        <v>6259.88</v>
      </c>
      <c r="E52" s="69" t="n">
        <v>0</v>
      </c>
      <c r="F52" s="69" t="n">
        <v>0</v>
      </c>
      <c r="G52" s="115" t="n">
        <v>6259.88</v>
      </c>
    </row>
    <row r="53" customFormat="false" ht="15" hidden="false" customHeight="false" outlineLevel="0" collapsed="false">
      <c r="A53" s="116" t="s">
        <v>2951</v>
      </c>
      <c r="B53" s="69" t="n">
        <v>0</v>
      </c>
      <c r="C53" s="69" t="n">
        <v>0</v>
      </c>
      <c r="D53" s="69" t="n">
        <v>0</v>
      </c>
      <c r="E53" s="69" t="n">
        <v>0</v>
      </c>
      <c r="F53" s="69" t="n">
        <v>0</v>
      </c>
      <c r="G53" s="115" t="n">
        <v>0</v>
      </c>
    </row>
    <row r="54" customFormat="false" ht="15" hidden="false" customHeight="false" outlineLevel="0" collapsed="false">
      <c r="A54" s="116" t="s">
        <v>2952</v>
      </c>
      <c r="B54" s="69" t="n">
        <v>0</v>
      </c>
      <c r="C54" s="69" t="n">
        <v>0</v>
      </c>
      <c r="D54" s="69" t="n">
        <v>0</v>
      </c>
      <c r="E54" s="69" t="n">
        <v>0</v>
      </c>
      <c r="F54" s="69" t="n">
        <v>0</v>
      </c>
      <c r="G54" s="115" t="n">
        <v>0</v>
      </c>
    </row>
    <row r="55" customFormat="false" ht="15" hidden="false" customHeight="false" outlineLevel="0" collapsed="false">
      <c r="A55" s="116" t="s">
        <v>2953</v>
      </c>
      <c r="B55" s="69" t="n">
        <v>0</v>
      </c>
      <c r="C55" s="69" t="n">
        <v>0</v>
      </c>
      <c r="D55" s="69" t="n">
        <v>0</v>
      </c>
      <c r="E55" s="69" t="n">
        <v>0</v>
      </c>
      <c r="F55" s="69" t="n">
        <v>0</v>
      </c>
      <c r="G55" s="115" t="n">
        <v>0</v>
      </c>
    </row>
    <row r="56" customFormat="false" ht="15" hidden="false" customHeight="false" outlineLevel="0" collapsed="false">
      <c r="A56" s="116" t="s">
        <v>2954</v>
      </c>
      <c r="B56" s="69" t="n">
        <v>0</v>
      </c>
      <c r="C56" s="69" t="n">
        <v>0</v>
      </c>
      <c r="D56" s="69" t="n">
        <v>0</v>
      </c>
      <c r="E56" s="69" t="n">
        <v>0</v>
      </c>
      <c r="F56" s="69" t="n">
        <v>0</v>
      </c>
      <c r="G56" s="115" t="n">
        <v>0</v>
      </c>
    </row>
    <row r="57" customFormat="false" ht="15" hidden="false" customHeight="false" outlineLevel="0" collapsed="false">
      <c r="A57" s="116" t="s">
        <v>2955</v>
      </c>
      <c r="B57" s="69" t="n">
        <v>19192.02</v>
      </c>
      <c r="C57" s="69" t="n">
        <v>0</v>
      </c>
      <c r="D57" s="69" t="n">
        <v>19192.02</v>
      </c>
      <c r="E57" s="69" t="n">
        <v>0</v>
      </c>
      <c r="F57" s="69" t="n">
        <v>0</v>
      </c>
      <c r="G57" s="115" t="n">
        <v>19192.02</v>
      </c>
    </row>
    <row r="58" customFormat="false" ht="15" hidden="false" customHeight="false" outlineLevel="0" collapsed="false">
      <c r="A58" s="114" t="s">
        <v>2956</v>
      </c>
      <c r="B58" s="115" t="n">
        <v>0</v>
      </c>
      <c r="C58" s="115" t="n">
        <v>0</v>
      </c>
      <c r="D58" s="115" t="n">
        <v>0</v>
      </c>
      <c r="E58" s="115" t="n">
        <v>0</v>
      </c>
      <c r="F58" s="115" t="n">
        <v>0</v>
      </c>
      <c r="G58" s="115" t="n">
        <v>0</v>
      </c>
    </row>
    <row r="59" customFormat="false" ht="15" hidden="false" customHeight="false" outlineLevel="0" collapsed="false">
      <c r="A59" s="116" t="s">
        <v>2957</v>
      </c>
      <c r="B59" s="69" t="n">
        <v>0</v>
      </c>
      <c r="C59" s="69" t="n">
        <v>0</v>
      </c>
      <c r="D59" s="69" t="n">
        <v>0</v>
      </c>
      <c r="E59" s="69" t="n">
        <v>0</v>
      </c>
      <c r="F59" s="69" t="n">
        <v>0</v>
      </c>
      <c r="G59" s="115" t="n">
        <v>0</v>
      </c>
    </row>
    <row r="60" customFormat="false" ht="15" hidden="false" customHeight="false" outlineLevel="0" collapsed="false">
      <c r="A60" s="116" t="s">
        <v>2958</v>
      </c>
      <c r="B60" s="69" t="n">
        <v>0</v>
      </c>
      <c r="C60" s="69" t="n">
        <v>0</v>
      </c>
      <c r="D60" s="69" t="n">
        <v>0</v>
      </c>
      <c r="E60" s="69" t="n">
        <v>0</v>
      </c>
      <c r="F60" s="69" t="n">
        <v>0</v>
      </c>
      <c r="G60" s="115" t="n">
        <v>0</v>
      </c>
    </row>
    <row r="61" customFormat="false" ht="15" hidden="false" customHeight="false" outlineLevel="0" collapsed="false">
      <c r="A61" s="116" t="s">
        <v>2959</v>
      </c>
      <c r="B61" s="69" t="n">
        <v>0</v>
      </c>
      <c r="C61" s="69" t="n">
        <v>0</v>
      </c>
      <c r="D61" s="69" t="n">
        <v>0</v>
      </c>
      <c r="E61" s="69" t="n">
        <v>0</v>
      </c>
      <c r="F61" s="69" t="n">
        <v>0</v>
      </c>
      <c r="G61" s="115" t="n">
        <v>0</v>
      </c>
    </row>
    <row r="62" customFormat="false" ht="15" hidden="false" customHeight="false" outlineLevel="0" collapsed="false">
      <c r="A62" s="114" t="s">
        <v>2960</v>
      </c>
      <c r="B62" s="115" t="n">
        <v>0</v>
      </c>
      <c r="C62" s="115" t="n">
        <v>0</v>
      </c>
      <c r="D62" s="115" t="n">
        <v>0</v>
      </c>
      <c r="E62" s="115" t="n">
        <v>0</v>
      </c>
      <c r="F62" s="115" t="n">
        <v>0</v>
      </c>
      <c r="G62" s="115" t="n">
        <v>0</v>
      </c>
    </row>
    <row r="63" customFormat="false" ht="15" hidden="false" customHeight="false" outlineLevel="0" collapsed="false">
      <c r="A63" s="116" t="s">
        <v>2961</v>
      </c>
      <c r="B63" s="69" t="n">
        <v>0</v>
      </c>
      <c r="C63" s="69" t="n">
        <v>0</v>
      </c>
      <c r="D63" s="69" t="n">
        <v>0</v>
      </c>
      <c r="E63" s="69" t="n">
        <v>0</v>
      </c>
      <c r="F63" s="69" t="n">
        <v>0</v>
      </c>
      <c r="G63" s="115" t="n">
        <v>0</v>
      </c>
    </row>
    <row r="64" customFormat="false" ht="15" hidden="false" customHeight="false" outlineLevel="0" collapsed="false">
      <c r="A64" s="116" t="s">
        <v>2962</v>
      </c>
      <c r="B64" s="69" t="n">
        <v>0</v>
      </c>
      <c r="C64" s="69" t="n">
        <v>0</v>
      </c>
      <c r="D64" s="69" t="n">
        <v>0</v>
      </c>
      <c r="E64" s="69" t="n">
        <v>0</v>
      </c>
      <c r="F64" s="69" t="n">
        <v>0</v>
      </c>
      <c r="G64" s="115" t="n">
        <v>0</v>
      </c>
    </row>
    <row r="65" customFormat="false" ht="15" hidden="false" customHeight="false" outlineLevel="0" collapsed="false">
      <c r="A65" s="116" t="s">
        <v>2963</v>
      </c>
      <c r="B65" s="69" t="n">
        <v>0</v>
      </c>
      <c r="C65" s="69" t="n">
        <v>0</v>
      </c>
      <c r="D65" s="69" t="n">
        <v>0</v>
      </c>
      <c r="E65" s="69" t="n">
        <v>0</v>
      </c>
      <c r="F65" s="69" t="n">
        <v>0</v>
      </c>
      <c r="G65" s="115" t="n">
        <v>0</v>
      </c>
    </row>
    <row r="66" customFormat="false" ht="15" hidden="false" customHeight="false" outlineLevel="0" collapsed="false">
      <c r="A66" s="116" t="s">
        <v>2964</v>
      </c>
      <c r="B66" s="69" t="n">
        <v>0</v>
      </c>
      <c r="C66" s="69" t="n">
        <v>0</v>
      </c>
      <c r="D66" s="69" t="n">
        <v>0</v>
      </c>
      <c r="E66" s="69" t="n">
        <v>0</v>
      </c>
      <c r="F66" s="69" t="n">
        <v>0</v>
      </c>
      <c r="G66" s="115" t="n">
        <v>0</v>
      </c>
    </row>
    <row r="67" customFormat="false" ht="15" hidden="false" customHeight="false" outlineLevel="0" collapsed="false">
      <c r="A67" s="116" t="s">
        <v>2965</v>
      </c>
      <c r="B67" s="69" t="n">
        <v>0</v>
      </c>
      <c r="C67" s="69" t="n">
        <v>0</v>
      </c>
      <c r="D67" s="69" t="n">
        <v>0</v>
      </c>
      <c r="E67" s="69" t="n">
        <v>0</v>
      </c>
      <c r="F67" s="69" t="n">
        <v>0</v>
      </c>
      <c r="G67" s="115" t="n">
        <v>0</v>
      </c>
    </row>
    <row r="68" customFormat="false" ht="15" hidden="false" customHeight="false" outlineLevel="0" collapsed="false">
      <c r="A68" s="116" t="s">
        <v>2966</v>
      </c>
      <c r="B68" s="69" t="n">
        <v>0</v>
      </c>
      <c r="C68" s="69" t="n">
        <v>0</v>
      </c>
      <c r="D68" s="69" t="n">
        <v>0</v>
      </c>
      <c r="E68" s="69" t="n">
        <v>0</v>
      </c>
      <c r="F68" s="69" t="n">
        <v>0</v>
      </c>
      <c r="G68" s="115" t="n">
        <v>0</v>
      </c>
    </row>
    <row r="69" customFormat="false" ht="15" hidden="false" customHeight="false" outlineLevel="0" collapsed="false">
      <c r="A69" s="116" t="s">
        <v>2967</v>
      </c>
      <c r="B69" s="69" t="n">
        <v>0</v>
      </c>
      <c r="C69" s="69" t="n">
        <v>0</v>
      </c>
      <c r="D69" s="69" t="n">
        <v>0</v>
      </c>
      <c r="E69" s="69" t="n">
        <v>0</v>
      </c>
      <c r="F69" s="69" t="n">
        <v>0</v>
      </c>
      <c r="G69" s="115" t="n">
        <v>0</v>
      </c>
    </row>
    <row r="70" customFormat="false" ht="15" hidden="false" customHeight="false" outlineLevel="0" collapsed="false">
      <c r="A70" s="116" t="s">
        <v>2968</v>
      </c>
      <c r="B70" s="69" t="n">
        <v>4063.83</v>
      </c>
      <c r="C70" s="69" t="n">
        <v>0</v>
      </c>
      <c r="D70" s="69" t="n">
        <v>4063.83</v>
      </c>
      <c r="E70" s="69" t="n">
        <v>0</v>
      </c>
      <c r="F70" s="69" t="n">
        <v>0</v>
      </c>
      <c r="G70" s="115" t="n">
        <v>4063.83</v>
      </c>
    </row>
    <row r="71" customFormat="false" ht="15" hidden="false" customHeight="false" outlineLevel="0" collapsed="false">
      <c r="A71" s="114" t="s">
        <v>2969</v>
      </c>
      <c r="B71" s="115" t="n">
        <v>0</v>
      </c>
      <c r="C71" s="115" t="n">
        <v>0</v>
      </c>
      <c r="D71" s="115" t="n">
        <v>0</v>
      </c>
      <c r="E71" s="115" t="n">
        <v>0</v>
      </c>
      <c r="F71" s="115" t="n">
        <v>0</v>
      </c>
      <c r="G71" s="115" t="n">
        <v>0</v>
      </c>
    </row>
    <row r="72" customFormat="false" ht="15" hidden="false" customHeight="false" outlineLevel="0" collapsed="false">
      <c r="A72" s="116" t="s">
        <v>2970</v>
      </c>
      <c r="B72" s="69" t="n">
        <v>0</v>
      </c>
      <c r="C72" s="69" t="n">
        <v>0</v>
      </c>
      <c r="D72" s="69" t="n">
        <v>0</v>
      </c>
      <c r="E72" s="69" t="n">
        <v>0</v>
      </c>
      <c r="F72" s="69" t="n">
        <v>0</v>
      </c>
      <c r="G72" s="115" t="n">
        <v>0</v>
      </c>
    </row>
    <row r="73" customFormat="false" ht="15" hidden="false" customHeight="false" outlineLevel="0" collapsed="false">
      <c r="A73" s="116" t="s">
        <v>2971</v>
      </c>
      <c r="B73" s="69" t="n">
        <v>4063.83</v>
      </c>
      <c r="C73" s="69" t="n">
        <v>0</v>
      </c>
      <c r="D73" s="69" t="n">
        <v>4063.83</v>
      </c>
      <c r="E73" s="69" t="n">
        <v>0</v>
      </c>
      <c r="F73" s="69" t="n">
        <v>0</v>
      </c>
      <c r="G73" s="115" t="n">
        <v>4063.83</v>
      </c>
    </row>
    <row r="74" customFormat="false" ht="15" hidden="false" customHeight="false" outlineLevel="0" collapsed="false">
      <c r="A74" s="116" t="s">
        <v>2972</v>
      </c>
      <c r="B74" s="69" t="n">
        <v>0</v>
      </c>
      <c r="C74" s="69" t="n">
        <v>0</v>
      </c>
      <c r="D74" s="69" t="n">
        <v>0</v>
      </c>
      <c r="E74" s="69" t="n">
        <v>0</v>
      </c>
      <c r="F74" s="69" t="n">
        <v>0</v>
      </c>
      <c r="G74" s="115" t="n">
        <v>0</v>
      </c>
    </row>
    <row r="75" customFormat="false" ht="15" hidden="false" customHeight="false" outlineLevel="0" collapsed="false">
      <c r="A75" s="114" t="s">
        <v>2973</v>
      </c>
      <c r="B75" s="115" t="n">
        <v>0</v>
      </c>
      <c r="C75" s="115" t="n">
        <v>0</v>
      </c>
      <c r="D75" s="115" t="n">
        <v>0</v>
      </c>
      <c r="E75" s="115" t="n">
        <v>0</v>
      </c>
      <c r="F75" s="115" t="n">
        <v>0</v>
      </c>
      <c r="G75" s="115" t="n">
        <v>0</v>
      </c>
    </row>
    <row r="76" customFormat="false" ht="15" hidden="false" customHeight="false" outlineLevel="0" collapsed="false">
      <c r="A76" s="116" t="s">
        <v>2974</v>
      </c>
      <c r="B76" s="69" t="n">
        <v>0</v>
      </c>
      <c r="C76" s="69" t="n">
        <v>0</v>
      </c>
      <c r="D76" s="69" t="n">
        <v>0</v>
      </c>
      <c r="E76" s="69" t="n">
        <v>0</v>
      </c>
      <c r="F76" s="69" t="n">
        <v>0</v>
      </c>
      <c r="G76" s="115" t="n">
        <v>0</v>
      </c>
    </row>
    <row r="77" customFormat="false" ht="15" hidden="false" customHeight="false" outlineLevel="0" collapsed="false">
      <c r="A77" s="116" t="s">
        <v>2975</v>
      </c>
      <c r="B77" s="69" t="n">
        <v>0</v>
      </c>
      <c r="C77" s="69" t="n">
        <v>0</v>
      </c>
      <c r="D77" s="69" t="n">
        <v>0</v>
      </c>
      <c r="E77" s="69" t="n">
        <v>0</v>
      </c>
      <c r="F77" s="69" t="n">
        <v>0</v>
      </c>
      <c r="G77" s="115" t="n">
        <v>0</v>
      </c>
    </row>
    <row r="78" customFormat="false" ht="15" hidden="false" customHeight="false" outlineLevel="0" collapsed="false">
      <c r="A78" s="116" t="s">
        <v>2976</v>
      </c>
      <c r="B78" s="69" t="n">
        <v>0</v>
      </c>
      <c r="C78" s="69" t="n">
        <v>0</v>
      </c>
      <c r="D78" s="69" t="n">
        <v>0</v>
      </c>
      <c r="E78" s="69" t="n">
        <v>0</v>
      </c>
      <c r="F78" s="69" t="n">
        <v>0</v>
      </c>
      <c r="G78" s="115" t="n">
        <v>0</v>
      </c>
    </row>
    <row r="79" customFormat="false" ht="15" hidden="false" customHeight="false" outlineLevel="0" collapsed="false">
      <c r="A79" s="116" t="s">
        <v>2977</v>
      </c>
      <c r="B79" s="69" t="n">
        <v>0</v>
      </c>
      <c r="C79" s="69" t="n">
        <v>0</v>
      </c>
      <c r="D79" s="69" t="n">
        <v>0</v>
      </c>
      <c r="E79" s="69" t="n">
        <v>0</v>
      </c>
      <c r="F79" s="69" t="n">
        <v>0</v>
      </c>
      <c r="G79" s="115" t="n">
        <v>0</v>
      </c>
    </row>
    <row r="80" customFormat="false" ht="15" hidden="false" customHeight="false" outlineLevel="0" collapsed="false">
      <c r="A80" s="116" t="s">
        <v>2978</v>
      </c>
      <c r="B80" s="69" t="n">
        <v>0</v>
      </c>
      <c r="C80" s="69" t="n">
        <v>0</v>
      </c>
      <c r="D80" s="69" t="n">
        <v>0</v>
      </c>
      <c r="E80" s="69" t="n">
        <v>0</v>
      </c>
      <c r="F80" s="69" t="n">
        <v>0</v>
      </c>
      <c r="G80" s="115" t="n">
        <v>0</v>
      </c>
    </row>
    <row r="81" customFormat="false" ht="15" hidden="false" customHeight="false" outlineLevel="0" collapsed="false">
      <c r="A81" s="116" t="s">
        <v>2979</v>
      </c>
      <c r="B81" s="69" t="n">
        <v>0</v>
      </c>
      <c r="C81" s="69" t="n">
        <v>0</v>
      </c>
      <c r="D81" s="69" t="n">
        <v>0</v>
      </c>
      <c r="E81" s="69" t="n">
        <v>0</v>
      </c>
      <c r="F81" s="69" t="n">
        <v>0</v>
      </c>
      <c r="G81" s="115" t="n">
        <v>0</v>
      </c>
    </row>
    <row r="82" customFormat="false" ht="15" hidden="false" customHeight="false" outlineLevel="0" collapsed="false">
      <c r="A82" s="116" t="s">
        <v>2980</v>
      </c>
      <c r="B82" s="69" t="n">
        <v>0</v>
      </c>
      <c r="C82" s="69" t="n">
        <v>0</v>
      </c>
      <c r="D82" s="69" t="n">
        <v>0</v>
      </c>
      <c r="E82" s="69" t="n">
        <v>0</v>
      </c>
      <c r="F82" s="69" t="n">
        <v>0</v>
      </c>
      <c r="G82" s="115" t="n">
        <f aca="false">D82-E82</f>
        <v>0</v>
      </c>
    </row>
    <row r="83" customFormat="false" ht="15" hidden="false" customHeight="false" outlineLevel="0" collapsed="false">
      <c r="A83" s="117"/>
      <c r="B83" s="118"/>
      <c r="C83" s="118"/>
      <c r="D83" s="118"/>
      <c r="E83" s="118"/>
      <c r="F83" s="118"/>
      <c r="G83" s="118"/>
    </row>
    <row r="84" customFormat="false" ht="15" hidden="false" customHeight="false" outlineLevel="0" collapsed="false">
      <c r="A84" s="119" t="s">
        <v>2981</v>
      </c>
      <c r="B84" s="113" t="n">
        <f aca="false">SUM(B85,B93,B103,B113,B123,B133,B137,B146,B150)</f>
        <v>0</v>
      </c>
      <c r="C84" s="113" t="n">
        <f aca="false">SUM(C85,C93,C103,C113,C123,C133,C137,C146,C150)</f>
        <v>0</v>
      </c>
      <c r="D84" s="113" t="n">
        <f aca="false">SUM(D85,D93,D103,D113,D123,D133,D137,D146,D150)</f>
        <v>0</v>
      </c>
      <c r="E84" s="113" t="n">
        <f aca="false">SUM(E85,E93,E103,E113,E123,E133,E137,E146,E150)</f>
        <v>0</v>
      </c>
      <c r="F84" s="113" t="n">
        <f aca="false">SUM(F85,F93,F103,F113,F123,F133,F137,F146,F150)</f>
        <v>0</v>
      </c>
      <c r="G84" s="113" t="n">
        <f aca="false">SUM(G85,G93,G103,G113,G123,G133,G137,G146,G150)</f>
        <v>0</v>
      </c>
    </row>
    <row r="85" customFormat="false" ht="15" hidden="false" customHeight="false" outlineLevel="0" collapsed="false">
      <c r="A85" s="114" t="s">
        <v>2908</v>
      </c>
      <c r="B85" s="115" t="n">
        <f aca="false">SUM(B86:B92)</f>
        <v>0</v>
      </c>
      <c r="C85" s="115" t="n">
        <f aca="false">SUM(C86:C92)</f>
        <v>0</v>
      </c>
      <c r="D85" s="115" t="n">
        <f aca="false">SUM(D86:D92)</f>
        <v>0</v>
      </c>
      <c r="E85" s="115" t="n">
        <f aca="false">SUM(E86:E92)</f>
        <v>0</v>
      </c>
      <c r="F85" s="115" t="n">
        <f aca="false">SUM(F86:F92)</f>
        <v>0</v>
      </c>
      <c r="G85" s="115" t="n">
        <f aca="false">SUM(G86:G92)</f>
        <v>0</v>
      </c>
    </row>
    <row r="86" customFormat="false" ht="15" hidden="false" customHeight="false" outlineLevel="0" collapsed="false">
      <c r="A86" s="116" t="s">
        <v>2909</v>
      </c>
      <c r="B86" s="69" t="n">
        <v>0</v>
      </c>
      <c r="C86" s="69" t="n">
        <v>0</v>
      </c>
      <c r="D86" s="69" t="n">
        <v>0</v>
      </c>
      <c r="E86" s="69" t="n">
        <v>0</v>
      </c>
      <c r="F86" s="69" t="n">
        <v>0</v>
      </c>
      <c r="G86" s="115" t="n">
        <f aca="false">D86-E86</f>
        <v>0</v>
      </c>
    </row>
    <row r="87" customFormat="false" ht="15" hidden="false" customHeight="false" outlineLevel="0" collapsed="false">
      <c r="A87" s="116" t="s">
        <v>2910</v>
      </c>
      <c r="B87" s="69" t="n">
        <v>0</v>
      </c>
      <c r="C87" s="69" t="n">
        <v>0</v>
      </c>
      <c r="D87" s="69" t="n">
        <v>0</v>
      </c>
      <c r="E87" s="69" t="n">
        <v>0</v>
      </c>
      <c r="F87" s="69" t="n">
        <v>0</v>
      </c>
      <c r="G87" s="115" t="n">
        <f aca="false">D87-E87</f>
        <v>0</v>
      </c>
    </row>
    <row r="88" customFormat="false" ht="15" hidden="false" customHeight="false" outlineLevel="0" collapsed="false">
      <c r="A88" s="116" t="s">
        <v>2911</v>
      </c>
      <c r="B88" s="69" t="n">
        <v>0</v>
      </c>
      <c r="C88" s="69" t="n">
        <v>0</v>
      </c>
      <c r="D88" s="69" t="n">
        <v>0</v>
      </c>
      <c r="E88" s="69" t="n">
        <v>0</v>
      </c>
      <c r="F88" s="69" t="n">
        <v>0</v>
      </c>
      <c r="G88" s="115" t="n">
        <f aca="false">D88-E88</f>
        <v>0</v>
      </c>
    </row>
    <row r="89" customFormat="false" ht="15" hidden="false" customHeight="false" outlineLevel="0" collapsed="false">
      <c r="A89" s="116" t="s">
        <v>2912</v>
      </c>
      <c r="B89" s="69" t="n">
        <v>0</v>
      </c>
      <c r="C89" s="69" t="n">
        <v>0</v>
      </c>
      <c r="D89" s="69" t="n">
        <v>0</v>
      </c>
      <c r="E89" s="69" t="n">
        <v>0</v>
      </c>
      <c r="F89" s="69" t="n">
        <v>0</v>
      </c>
      <c r="G89" s="115" t="n">
        <f aca="false">D89-E89</f>
        <v>0</v>
      </c>
    </row>
    <row r="90" customFormat="false" ht="15" hidden="false" customHeight="false" outlineLevel="0" collapsed="false">
      <c r="A90" s="116" t="s">
        <v>2913</v>
      </c>
      <c r="B90" s="69" t="n">
        <v>0</v>
      </c>
      <c r="C90" s="69" t="n">
        <v>0</v>
      </c>
      <c r="D90" s="69" t="n">
        <v>0</v>
      </c>
      <c r="E90" s="69" t="n">
        <v>0</v>
      </c>
      <c r="F90" s="69" t="n">
        <v>0</v>
      </c>
      <c r="G90" s="115" t="n">
        <f aca="false">D90-E90</f>
        <v>0</v>
      </c>
    </row>
    <row r="91" customFormat="false" ht="15" hidden="false" customHeight="false" outlineLevel="0" collapsed="false">
      <c r="A91" s="116" t="s">
        <v>2914</v>
      </c>
      <c r="B91" s="69" t="n">
        <v>0</v>
      </c>
      <c r="C91" s="69" t="n">
        <v>0</v>
      </c>
      <c r="D91" s="69" t="n">
        <v>0</v>
      </c>
      <c r="E91" s="69" t="n">
        <v>0</v>
      </c>
      <c r="F91" s="69" t="n">
        <v>0</v>
      </c>
      <c r="G91" s="115" t="n">
        <f aca="false">D91-E91</f>
        <v>0</v>
      </c>
    </row>
    <row r="92" customFormat="false" ht="15" hidden="false" customHeight="false" outlineLevel="0" collapsed="false">
      <c r="A92" s="116" t="s">
        <v>2915</v>
      </c>
      <c r="B92" s="69" t="n">
        <v>0</v>
      </c>
      <c r="C92" s="69" t="n">
        <v>0</v>
      </c>
      <c r="D92" s="69" t="n">
        <v>0</v>
      </c>
      <c r="E92" s="69" t="n">
        <v>0</v>
      </c>
      <c r="F92" s="69" t="n">
        <v>0</v>
      </c>
      <c r="G92" s="115" t="n">
        <f aca="false">D92-E92</f>
        <v>0</v>
      </c>
    </row>
    <row r="93" customFormat="false" ht="15" hidden="false" customHeight="false" outlineLevel="0" collapsed="false">
      <c r="A93" s="114" t="s">
        <v>2916</v>
      </c>
      <c r="B93" s="115" t="n">
        <f aca="false">SUM(B94:B102)</f>
        <v>0</v>
      </c>
      <c r="C93" s="115" t="n">
        <f aca="false">SUM(C94:C102)</f>
        <v>0</v>
      </c>
      <c r="D93" s="115" t="n">
        <f aca="false">SUM(D94:D102)</f>
        <v>0</v>
      </c>
      <c r="E93" s="115" t="n">
        <f aca="false">SUM(E94:E102)</f>
        <v>0</v>
      </c>
      <c r="F93" s="115" t="n">
        <f aca="false">SUM(F94:F102)</f>
        <v>0</v>
      </c>
      <c r="G93" s="115" t="n">
        <f aca="false">SUM(G94:G102)</f>
        <v>0</v>
      </c>
    </row>
    <row r="94" customFormat="false" ht="15" hidden="false" customHeight="false" outlineLevel="0" collapsed="false">
      <c r="A94" s="116" t="s">
        <v>2917</v>
      </c>
      <c r="B94" s="69" t="n">
        <v>0</v>
      </c>
      <c r="C94" s="69" t="n">
        <v>0</v>
      </c>
      <c r="D94" s="69" t="n">
        <v>0</v>
      </c>
      <c r="E94" s="69" t="n">
        <v>0</v>
      </c>
      <c r="F94" s="69" t="n">
        <v>0</v>
      </c>
      <c r="G94" s="115" t="n">
        <f aca="false">D94-E94</f>
        <v>0</v>
      </c>
    </row>
    <row r="95" customFormat="false" ht="15" hidden="false" customHeight="false" outlineLevel="0" collapsed="false">
      <c r="A95" s="116" t="s">
        <v>2918</v>
      </c>
      <c r="B95" s="69" t="n">
        <v>0</v>
      </c>
      <c r="C95" s="69" t="n">
        <v>0</v>
      </c>
      <c r="D95" s="69" t="n">
        <v>0</v>
      </c>
      <c r="E95" s="69" t="n">
        <v>0</v>
      </c>
      <c r="F95" s="69" t="n">
        <v>0</v>
      </c>
      <c r="G95" s="115" t="n">
        <f aca="false">D95-E95</f>
        <v>0</v>
      </c>
    </row>
    <row r="96" customFormat="false" ht="15" hidden="false" customHeight="false" outlineLevel="0" collapsed="false">
      <c r="A96" s="116" t="s">
        <v>2919</v>
      </c>
      <c r="B96" s="69" t="n">
        <v>0</v>
      </c>
      <c r="C96" s="69" t="n">
        <v>0</v>
      </c>
      <c r="D96" s="69" t="n">
        <v>0</v>
      </c>
      <c r="E96" s="69" t="n">
        <v>0</v>
      </c>
      <c r="F96" s="69" t="n">
        <v>0</v>
      </c>
      <c r="G96" s="115" t="n">
        <f aca="false">D96-E96</f>
        <v>0</v>
      </c>
    </row>
    <row r="97" customFormat="false" ht="15" hidden="false" customHeight="false" outlineLevel="0" collapsed="false">
      <c r="A97" s="116" t="s">
        <v>2920</v>
      </c>
      <c r="B97" s="69" t="n">
        <v>0</v>
      </c>
      <c r="C97" s="69" t="n">
        <v>0</v>
      </c>
      <c r="D97" s="69" t="n">
        <v>0</v>
      </c>
      <c r="E97" s="69" t="n">
        <v>0</v>
      </c>
      <c r="F97" s="69" t="n">
        <v>0</v>
      </c>
      <c r="G97" s="115" t="n">
        <f aca="false">D97-E97</f>
        <v>0</v>
      </c>
    </row>
    <row r="98" customFormat="false" ht="15" hidden="false" customHeight="false" outlineLevel="0" collapsed="false">
      <c r="A98" s="120" t="s">
        <v>2921</v>
      </c>
      <c r="B98" s="69" t="n">
        <v>0</v>
      </c>
      <c r="C98" s="69" t="n">
        <v>0</v>
      </c>
      <c r="D98" s="69" t="n">
        <v>0</v>
      </c>
      <c r="E98" s="69" t="n">
        <v>0</v>
      </c>
      <c r="F98" s="69" t="n">
        <v>0</v>
      </c>
      <c r="G98" s="115" t="n">
        <f aca="false">D98-E98</f>
        <v>0</v>
      </c>
    </row>
    <row r="99" customFormat="false" ht="15" hidden="false" customHeight="false" outlineLevel="0" collapsed="false">
      <c r="A99" s="116" t="s">
        <v>2922</v>
      </c>
      <c r="B99" s="69" t="n">
        <v>0</v>
      </c>
      <c r="C99" s="69" t="n">
        <v>0</v>
      </c>
      <c r="D99" s="69" t="n">
        <v>0</v>
      </c>
      <c r="E99" s="69" t="n">
        <v>0</v>
      </c>
      <c r="F99" s="69" t="n">
        <v>0</v>
      </c>
      <c r="G99" s="115" t="n">
        <f aca="false">D99-E99</f>
        <v>0</v>
      </c>
    </row>
    <row r="100" customFormat="false" ht="15" hidden="false" customHeight="false" outlineLevel="0" collapsed="false">
      <c r="A100" s="116" t="s">
        <v>2923</v>
      </c>
      <c r="B100" s="69" t="n">
        <v>0</v>
      </c>
      <c r="C100" s="69" t="n">
        <v>0</v>
      </c>
      <c r="D100" s="69" t="n">
        <v>0</v>
      </c>
      <c r="E100" s="69" t="n">
        <v>0</v>
      </c>
      <c r="F100" s="69" t="n">
        <v>0</v>
      </c>
      <c r="G100" s="115" t="n">
        <f aca="false">D100-E100</f>
        <v>0</v>
      </c>
    </row>
    <row r="101" customFormat="false" ht="15" hidden="false" customHeight="false" outlineLevel="0" collapsed="false">
      <c r="A101" s="116" t="s">
        <v>2924</v>
      </c>
      <c r="B101" s="69" t="n">
        <v>0</v>
      </c>
      <c r="C101" s="69" t="n">
        <v>0</v>
      </c>
      <c r="D101" s="69" t="n">
        <v>0</v>
      </c>
      <c r="E101" s="69" t="n">
        <v>0</v>
      </c>
      <c r="F101" s="69" t="n">
        <v>0</v>
      </c>
      <c r="G101" s="115" t="n">
        <f aca="false">D101-E101</f>
        <v>0</v>
      </c>
    </row>
    <row r="102" customFormat="false" ht="15" hidden="false" customHeight="false" outlineLevel="0" collapsed="false">
      <c r="A102" s="116" t="s">
        <v>2925</v>
      </c>
      <c r="B102" s="69" t="n">
        <v>0</v>
      </c>
      <c r="C102" s="69" t="n">
        <v>0</v>
      </c>
      <c r="D102" s="69" t="n">
        <v>0</v>
      </c>
      <c r="E102" s="69" t="n">
        <v>0</v>
      </c>
      <c r="F102" s="69" t="n">
        <v>0</v>
      </c>
      <c r="G102" s="115" t="n">
        <f aca="false">D102-E102</f>
        <v>0</v>
      </c>
    </row>
    <row r="103" customFormat="false" ht="15" hidden="false" customHeight="false" outlineLevel="0" collapsed="false">
      <c r="A103" s="114" t="s">
        <v>2926</v>
      </c>
      <c r="B103" s="115" t="n">
        <f aca="false">SUM(B104:B112)</f>
        <v>0</v>
      </c>
      <c r="C103" s="115" t="n">
        <f aca="false">SUM(C104:C112)</f>
        <v>0</v>
      </c>
      <c r="D103" s="115" t="n">
        <f aca="false">SUM(D104:D112)</f>
        <v>0</v>
      </c>
      <c r="E103" s="115" t="n">
        <f aca="false">SUM(E104:E112)</f>
        <v>0</v>
      </c>
      <c r="F103" s="115" t="n">
        <f aca="false">SUM(F104:F112)</f>
        <v>0</v>
      </c>
      <c r="G103" s="115" t="n">
        <f aca="false">SUM(G104:G112)</f>
        <v>0</v>
      </c>
    </row>
    <row r="104" customFormat="false" ht="15" hidden="false" customHeight="false" outlineLevel="0" collapsed="false">
      <c r="A104" s="116" t="s">
        <v>2927</v>
      </c>
      <c r="B104" s="69" t="n">
        <v>0</v>
      </c>
      <c r="C104" s="69" t="n">
        <v>0</v>
      </c>
      <c r="D104" s="69" t="n">
        <v>0</v>
      </c>
      <c r="E104" s="69" t="n">
        <v>0</v>
      </c>
      <c r="F104" s="69" t="n">
        <v>0</v>
      </c>
      <c r="G104" s="115" t="n">
        <f aca="false">D104-E104</f>
        <v>0</v>
      </c>
    </row>
    <row r="105" customFormat="false" ht="15" hidden="false" customHeight="false" outlineLevel="0" collapsed="false">
      <c r="A105" s="116" t="s">
        <v>2928</v>
      </c>
      <c r="B105" s="69" t="n">
        <v>0</v>
      </c>
      <c r="C105" s="69" t="n">
        <v>0</v>
      </c>
      <c r="D105" s="69" t="n">
        <v>0</v>
      </c>
      <c r="E105" s="69" t="n">
        <v>0</v>
      </c>
      <c r="F105" s="69" t="n">
        <v>0</v>
      </c>
      <c r="G105" s="115" t="n">
        <f aca="false">D105-E105</f>
        <v>0</v>
      </c>
    </row>
    <row r="106" customFormat="false" ht="15" hidden="false" customHeight="false" outlineLevel="0" collapsed="false">
      <c r="A106" s="116" t="s">
        <v>2929</v>
      </c>
      <c r="B106" s="69" t="n">
        <v>0</v>
      </c>
      <c r="C106" s="69" t="n">
        <v>0</v>
      </c>
      <c r="D106" s="69" t="n">
        <v>0</v>
      </c>
      <c r="E106" s="69" t="n">
        <v>0</v>
      </c>
      <c r="F106" s="69" t="n">
        <v>0</v>
      </c>
      <c r="G106" s="115" t="n">
        <f aca="false">D106-E106</f>
        <v>0</v>
      </c>
    </row>
    <row r="107" customFormat="false" ht="15" hidden="false" customHeight="false" outlineLevel="0" collapsed="false">
      <c r="A107" s="116" t="s">
        <v>2930</v>
      </c>
      <c r="B107" s="69" t="n">
        <v>0</v>
      </c>
      <c r="C107" s="69" t="n">
        <v>0</v>
      </c>
      <c r="D107" s="69" t="n">
        <v>0</v>
      </c>
      <c r="E107" s="69" t="n">
        <v>0</v>
      </c>
      <c r="F107" s="69" t="n">
        <v>0</v>
      </c>
      <c r="G107" s="115" t="n">
        <f aca="false">D107-E107</f>
        <v>0</v>
      </c>
    </row>
    <row r="108" customFormat="false" ht="15" hidden="false" customHeight="false" outlineLevel="0" collapsed="false">
      <c r="A108" s="116" t="s">
        <v>2931</v>
      </c>
      <c r="B108" s="69" t="n">
        <v>0</v>
      </c>
      <c r="C108" s="69" t="n">
        <v>0</v>
      </c>
      <c r="D108" s="69" t="n">
        <v>0</v>
      </c>
      <c r="E108" s="69" t="n">
        <v>0</v>
      </c>
      <c r="F108" s="69" t="n">
        <v>0</v>
      </c>
      <c r="G108" s="115" t="n">
        <f aca="false">D108-E108</f>
        <v>0</v>
      </c>
    </row>
    <row r="109" customFormat="false" ht="15" hidden="false" customHeight="false" outlineLevel="0" collapsed="false">
      <c r="A109" s="116" t="s">
        <v>2932</v>
      </c>
      <c r="B109" s="69" t="n">
        <v>0</v>
      </c>
      <c r="C109" s="69" t="n">
        <v>0</v>
      </c>
      <c r="D109" s="69" t="n">
        <v>0</v>
      </c>
      <c r="E109" s="69" t="n">
        <v>0</v>
      </c>
      <c r="F109" s="69" t="n">
        <v>0</v>
      </c>
      <c r="G109" s="115" t="n">
        <f aca="false">D109-E109</f>
        <v>0</v>
      </c>
    </row>
    <row r="110" customFormat="false" ht="15" hidden="false" customHeight="false" outlineLevel="0" collapsed="false">
      <c r="A110" s="116" t="s">
        <v>2933</v>
      </c>
      <c r="B110" s="69" t="n">
        <v>0</v>
      </c>
      <c r="C110" s="69" t="n">
        <v>0</v>
      </c>
      <c r="D110" s="69" t="n">
        <v>0</v>
      </c>
      <c r="E110" s="69" t="n">
        <v>0</v>
      </c>
      <c r="F110" s="69" t="n">
        <v>0</v>
      </c>
      <c r="G110" s="115" t="n">
        <f aca="false">D110-E110</f>
        <v>0</v>
      </c>
    </row>
    <row r="111" customFormat="false" ht="15" hidden="false" customHeight="false" outlineLevel="0" collapsed="false">
      <c r="A111" s="116" t="s">
        <v>2934</v>
      </c>
      <c r="B111" s="69" t="n">
        <v>0</v>
      </c>
      <c r="C111" s="69" t="n">
        <v>0</v>
      </c>
      <c r="D111" s="69" t="n">
        <v>0</v>
      </c>
      <c r="E111" s="69" t="n">
        <v>0</v>
      </c>
      <c r="F111" s="69" t="n">
        <v>0</v>
      </c>
      <c r="G111" s="115" t="n">
        <f aca="false">D111-E111</f>
        <v>0</v>
      </c>
    </row>
    <row r="112" customFormat="false" ht="15" hidden="false" customHeight="false" outlineLevel="0" collapsed="false">
      <c r="A112" s="116" t="s">
        <v>2935</v>
      </c>
      <c r="B112" s="69" t="n">
        <v>0</v>
      </c>
      <c r="C112" s="69" t="n">
        <v>0</v>
      </c>
      <c r="D112" s="69" t="n">
        <v>0</v>
      </c>
      <c r="E112" s="69" t="n">
        <v>0</v>
      </c>
      <c r="F112" s="69" t="n">
        <v>0</v>
      </c>
      <c r="G112" s="115" t="n">
        <f aca="false">D112-E112</f>
        <v>0</v>
      </c>
    </row>
    <row r="113" customFormat="false" ht="15" hidden="false" customHeight="false" outlineLevel="0" collapsed="false">
      <c r="A113" s="114" t="s">
        <v>2936</v>
      </c>
      <c r="B113" s="115" t="n">
        <f aca="false">SUM(B114:B122)</f>
        <v>0</v>
      </c>
      <c r="C113" s="115" t="n">
        <f aca="false">SUM(C114:C122)</f>
        <v>0</v>
      </c>
      <c r="D113" s="115" t="n">
        <f aca="false">SUM(D114:D122)</f>
        <v>0</v>
      </c>
      <c r="E113" s="115" t="n">
        <f aca="false">SUM(E114:E122)</f>
        <v>0</v>
      </c>
      <c r="F113" s="115" t="n">
        <f aca="false">SUM(F114:F122)</f>
        <v>0</v>
      </c>
      <c r="G113" s="115" t="n">
        <f aca="false">SUM(G114:G122)</f>
        <v>0</v>
      </c>
    </row>
    <row r="114" customFormat="false" ht="15" hidden="false" customHeight="false" outlineLevel="0" collapsed="false">
      <c r="A114" s="116" t="s">
        <v>2937</v>
      </c>
      <c r="B114" s="69" t="n">
        <v>0</v>
      </c>
      <c r="C114" s="69" t="n">
        <v>0</v>
      </c>
      <c r="D114" s="69" t="n">
        <v>0</v>
      </c>
      <c r="E114" s="69" t="n">
        <v>0</v>
      </c>
      <c r="F114" s="69" t="n">
        <v>0</v>
      </c>
      <c r="G114" s="115" t="n">
        <f aca="false">D114-E114</f>
        <v>0</v>
      </c>
    </row>
    <row r="115" customFormat="false" ht="15" hidden="false" customHeight="false" outlineLevel="0" collapsed="false">
      <c r="A115" s="116" t="s">
        <v>2938</v>
      </c>
      <c r="B115" s="69" t="n">
        <v>0</v>
      </c>
      <c r="C115" s="69" t="n">
        <v>0</v>
      </c>
      <c r="D115" s="69" t="n">
        <v>0</v>
      </c>
      <c r="E115" s="69" t="n">
        <v>0</v>
      </c>
      <c r="F115" s="69" t="n">
        <v>0</v>
      </c>
      <c r="G115" s="115" t="n">
        <f aca="false">D115-E115</f>
        <v>0</v>
      </c>
    </row>
    <row r="116" customFormat="false" ht="15" hidden="false" customHeight="false" outlineLevel="0" collapsed="false">
      <c r="A116" s="116" t="s">
        <v>2939</v>
      </c>
      <c r="B116" s="69" t="n">
        <v>0</v>
      </c>
      <c r="C116" s="69" t="n">
        <v>0</v>
      </c>
      <c r="D116" s="69" t="n">
        <v>0</v>
      </c>
      <c r="E116" s="69" t="n">
        <v>0</v>
      </c>
      <c r="F116" s="69" t="n">
        <v>0</v>
      </c>
      <c r="G116" s="115" t="n">
        <f aca="false">D116-E116</f>
        <v>0</v>
      </c>
    </row>
    <row r="117" customFormat="false" ht="15" hidden="false" customHeight="false" outlineLevel="0" collapsed="false">
      <c r="A117" s="116" t="s">
        <v>2940</v>
      </c>
      <c r="B117" s="69" t="n">
        <v>0</v>
      </c>
      <c r="C117" s="69" t="n">
        <v>0</v>
      </c>
      <c r="D117" s="69" t="n">
        <v>0</v>
      </c>
      <c r="E117" s="69" t="n">
        <v>0</v>
      </c>
      <c r="F117" s="69" t="n">
        <v>0</v>
      </c>
      <c r="G117" s="115" t="n">
        <f aca="false">D117-E117</f>
        <v>0</v>
      </c>
    </row>
    <row r="118" customFormat="false" ht="15" hidden="false" customHeight="false" outlineLevel="0" collapsed="false">
      <c r="A118" s="116" t="s">
        <v>2941</v>
      </c>
      <c r="B118" s="69" t="n">
        <v>0</v>
      </c>
      <c r="C118" s="69" t="n">
        <v>0</v>
      </c>
      <c r="D118" s="69" t="n">
        <v>0</v>
      </c>
      <c r="E118" s="69" t="n">
        <v>0</v>
      </c>
      <c r="F118" s="69" t="n">
        <v>0</v>
      </c>
      <c r="G118" s="115" t="n">
        <f aca="false">D118-E118</f>
        <v>0</v>
      </c>
    </row>
    <row r="119" customFormat="false" ht="15" hidden="false" customHeight="false" outlineLevel="0" collapsed="false">
      <c r="A119" s="116" t="s">
        <v>2942</v>
      </c>
      <c r="B119" s="69" t="n">
        <v>0</v>
      </c>
      <c r="C119" s="69" t="n">
        <v>0</v>
      </c>
      <c r="D119" s="69" t="n">
        <v>0</v>
      </c>
      <c r="E119" s="69" t="n">
        <v>0</v>
      </c>
      <c r="F119" s="69" t="n">
        <v>0</v>
      </c>
      <c r="G119" s="115" t="n">
        <f aca="false">D119-E119</f>
        <v>0</v>
      </c>
    </row>
    <row r="120" customFormat="false" ht="15" hidden="false" customHeight="false" outlineLevel="0" collapsed="false">
      <c r="A120" s="116" t="s">
        <v>2943</v>
      </c>
      <c r="B120" s="69" t="n">
        <v>0</v>
      </c>
      <c r="C120" s="69" t="n">
        <v>0</v>
      </c>
      <c r="D120" s="69" t="n">
        <v>0</v>
      </c>
      <c r="E120" s="69" t="n">
        <v>0</v>
      </c>
      <c r="F120" s="69" t="n">
        <v>0</v>
      </c>
      <c r="G120" s="115" t="n">
        <f aca="false">D120-E120</f>
        <v>0</v>
      </c>
    </row>
    <row r="121" customFormat="false" ht="15" hidden="false" customHeight="false" outlineLevel="0" collapsed="false">
      <c r="A121" s="116" t="s">
        <v>2944</v>
      </c>
      <c r="B121" s="69" t="n">
        <v>0</v>
      </c>
      <c r="C121" s="69" t="n">
        <v>0</v>
      </c>
      <c r="D121" s="69" t="n">
        <v>0</v>
      </c>
      <c r="E121" s="69" t="n">
        <v>0</v>
      </c>
      <c r="F121" s="69" t="n">
        <v>0</v>
      </c>
      <c r="G121" s="115" t="n">
        <f aca="false">D121-E121</f>
        <v>0</v>
      </c>
    </row>
    <row r="122" customFormat="false" ht="15" hidden="false" customHeight="false" outlineLevel="0" collapsed="false">
      <c r="A122" s="116" t="s">
        <v>2945</v>
      </c>
      <c r="B122" s="69" t="n">
        <v>0</v>
      </c>
      <c r="C122" s="69" t="n">
        <v>0</v>
      </c>
      <c r="D122" s="69" t="n">
        <v>0</v>
      </c>
      <c r="E122" s="69" t="n">
        <v>0</v>
      </c>
      <c r="F122" s="69" t="n">
        <v>0</v>
      </c>
      <c r="G122" s="115" t="n">
        <f aca="false">D122-E122</f>
        <v>0</v>
      </c>
    </row>
    <row r="123" customFormat="false" ht="15" hidden="false" customHeight="false" outlineLevel="0" collapsed="false">
      <c r="A123" s="114" t="s">
        <v>2946</v>
      </c>
      <c r="B123" s="115" t="n">
        <f aca="false">SUM(B124:B132)</f>
        <v>0</v>
      </c>
      <c r="C123" s="115" t="n">
        <f aca="false">SUM(C124:C132)</f>
        <v>0</v>
      </c>
      <c r="D123" s="115" t="n">
        <f aca="false">SUM(D124:D132)</f>
        <v>0</v>
      </c>
      <c r="E123" s="115" t="n">
        <f aca="false">SUM(E124:E132)</f>
        <v>0</v>
      </c>
      <c r="F123" s="115" t="n">
        <f aca="false">SUM(F124:F132)</f>
        <v>0</v>
      </c>
      <c r="G123" s="115" t="n">
        <f aca="false">SUM(G124:G132)</f>
        <v>0</v>
      </c>
    </row>
    <row r="124" customFormat="false" ht="15" hidden="false" customHeight="false" outlineLevel="0" collapsed="false">
      <c r="A124" s="116" t="s">
        <v>2947</v>
      </c>
      <c r="B124" s="69" t="n">
        <v>0</v>
      </c>
      <c r="C124" s="69" t="n">
        <v>0</v>
      </c>
      <c r="D124" s="69" t="n">
        <v>0</v>
      </c>
      <c r="E124" s="69" t="n">
        <v>0</v>
      </c>
      <c r="F124" s="69" t="n">
        <v>0</v>
      </c>
      <c r="G124" s="115" t="n">
        <f aca="false">D124-E124</f>
        <v>0</v>
      </c>
    </row>
    <row r="125" customFormat="false" ht="15" hidden="false" customHeight="false" outlineLevel="0" collapsed="false">
      <c r="A125" s="116" t="s">
        <v>2948</v>
      </c>
      <c r="B125" s="69" t="n">
        <v>0</v>
      </c>
      <c r="C125" s="69" t="n">
        <v>0</v>
      </c>
      <c r="D125" s="69" t="n">
        <v>0</v>
      </c>
      <c r="E125" s="69" t="n">
        <v>0</v>
      </c>
      <c r="F125" s="69" t="n">
        <v>0</v>
      </c>
      <c r="G125" s="115" t="n">
        <f aca="false">D125-E125</f>
        <v>0</v>
      </c>
    </row>
    <row r="126" customFormat="false" ht="15" hidden="false" customHeight="false" outlineLevel="0" collapsed="false">
      <c r="A126" s="116" t="s">
        <v>2949</v>
      </c>
      <c r="B126" s="69" t="n">
        <v>0</v>
      </c>
      <c r="C126" s="69" t="n">
        <v>0</v>
      </c>
      <c r="D126" s="69" t="n">
        <v>0</v>
      </c>
      <c r="E126" s="69" t="n">
        <v>0</v>
      </c>
      <c r="F126" s="69" t="n">
        <v>0</v>
      </c>
      <c r="G126" s="115" t="n">
        <f aca="false">D126-E126</f>
        <v>0</v>
      </c>
    </row>
    <row r="127" customFormat="false" ht="15" hidden="false" customHeight="false" outlineLevel="0" collapsed="false">
      <c r="A127" s="116" t="s">
        <v>2950</v>
      </c>
      <c r="B127" s="69" t="n">
        <v>0</v>
      </c>
      <c r="C127" s="69" t="n">
        <v>0</v>
      </c>
      <c r="D127" s="69" t="n">
        <v>0</v>
      </c>
      <c r="E127" s="69" t="n">
        <v>0</v>
      </c>
      <c r="F127" s="69" t="n">
        <v>0</v>
      </c>
      <c r="G127" s="115" t="n">
        <f aca="false">D127-E127</f>
        <v>0</v>
      </c>
    </row>
    <row r="128" customFormat="false" ht="15" hidden="false" customHeight="false" outlineLevel="0" collapsed="false">
      <c r="A128" s="116" t="s">
        <v>2951</v>
      </c>
      <c r="B128" s="69" t="n">
        <v>0</v>
      </c>
      <c r="C128" s="69" t="n">
        <v>0</v>
      </c>
      <c r="D128" s="69" t="n">
        <v>0</v>
      </c>
      <c r="E128" s="69" t="n">
        <v>0</v>
      </c>
      <c r="F128" s="69" t="n">
        <v>0</v>
      </c>
      <c r="G128" s="115" t="n">
        <f aca="false">D128-E128</f>
        <v>0</v>
      </c>
    </row>
    <row r="129" customFormat="false" ht="15" hidden="false" customHeight="false" outlineLevel="0" collapsed="false">
      <c r="A129" s="116" t="s">
        <v>2952</v>
      </c>
      <c r="B129" s="69" t="n">
        <v>0</v>
      </c>
      <c r="C129" s="69" t="n">
        <v>0</v>
      </c>
      <c r="D129" s="69" t="n">
        <v>0</v>
      </c>
      <c r="E129" s="69" t="n">
        <v>0</v>
      </c>
      <c r="F129" s="69" t="n">
        <v>0</v>
      </c>
      <c r="G129" s="115" t="n">
        <f aca="false">D129-E129</f>
        <v>0</v>
      </c>
    </row>
    <row r="130" customFormat="false" ht="15" hidden="false" customHeight="false" outlineLevel="0" collapsed="false">
      <c r="A130" s="116" t="s">
        <v>2953</v>
      </c>
      <c r="B130" s="69" t="n">
        <v>0</v>
      </c>
      <c r="C130" s="69" t="n">
        <v>0</v>
      </c>
      <c r="D130" s="69" t="n">
        <v>0</v>
      </c>
      <c r="E130" s="69" t="n">
        <v>0</v>
      </c>
      <c r="F130" s="69" t="n">
        <v>0</v>
      </c>
      <c r="G130" s="115" t="n">
        <f aca="false">D130-E130</f>
        <v>0</v>
      </c>
    </row>
    <row r="131" customFormat="false" ht="15" hidden="false" customHeight="false" outlineLevel="0" collapsed="false">
      <c r="A131" s="116" t="s">
        <v>2954</v>
      </c>
      <c r="B131" s="69" t="n">
        <v>0</v>
      </c>
      <c r="C131" s="69" t="n">
        <v>0</v>
      </c>
      <c r="D131" s="69" t="n">
        <v>0</v>
      </c>
      <c r="E131" s="69" t="n">
        <v>0</v>
      </c>
      <c r="F131" s="69" t="n">
        <v>0</v>
      </c>
      <c r="G131" s="115" t="n">
        <f aca="false">D131-E131</f>
        <v>0</v>
      </c>
    </row>
    <row r="132" customFormat="false" ht="15" hidden="false" customHeight="false" outlineLevel="0" collapsed="false">
      <c r="A132" s="116" t="s">
        <v>2955</v>
      </c>
      <c r="B132" s="69" t="n">
        <v>0</v>
      </c>
      <c r="C132" s="69" t="n">
        <v>0</v>
      </c>
      <c r="D132" s="69" t="n">
        <v>0</v>
      </c>
      <c r="E132" s="69" t="n">
        <v>0</v>
      </c>
      <c r="F132" s="69" t="n">
        <v>0</v>
      </c>
      <c r="G132" s="115" t="n">
        <f aca="false">D132-E132</f>
        <v>0</v>
      </c>
    </row>
    <row r="133" customFormat="false" ht="15" hidden="false" customHeight="false" outlineLevel="0" collapsed="false">
      <c r="A133" s="114" t="s">
        <v>2956</v>
      </c>
      <c r="B133" s="115" t="n">
        <f aca="false">SUM(B134:B136)</f>
        <v>0</v>
      </c>
      <c r="C133" s="115" t="n">
        <f aca="false">SUM(C134:C136)</f>
        <v>0</v>
      </c>
      <c r="D133" s="115" t="n">
        <f aca="false">SUM(D134:D136)</f>
        <v>0</v>
      </c>
      <c r="E133" s="115" t="n">
        <f aca="false">SUM(E134:E136)</f>
        <v>0</v>
      </c>
      <c r="F133" s="115" t="n">
        <f aca="false">SUM(F134:F136)</f>
        <v>0</v>
      </c>
      <c r="G133" s="115" t="n">
        <f aca="false">SUM(G134:G136)</f>
        <v>0</v>
      </c>
    </row>
    <row r="134" customFormat="false" ht="15" hidden="false" customHeight="false" outlineLevel="0" collapsed="false">
      <c r="A134" s="116" t="s">
        <v>2957</v>
      </c>
      <c r="B134" s="69" t="n">
        <v>0</v>
      </c>
      <c r="C134" s="69" t="n">
        <v>0</v>
      </c>
      <c r="D134" s="69" t="n">
        <v>0</v>
      </c>
      <c r="E134" s="69" t="n">
        <v>0</v>
      </c>
      <c r="F134" s="69" t="n">
        <v>0</v>
      </c>
      <c r="G134" s="115" t="n">
        <f aca="false">D134-E134</f>
        <v>0</v>
      </c>
    </row>
    <row r="135" customFormat="false" ht="15" hidden="false" customHeight="false" outlineLevel="0" collapsed="false">
      <c r="A135" s="116" t="s">
        <v>2958</v>
      </c>
      <c r="B135" s="69" t="n">
        <v>0</v>
      </c>
      <c r="C135" s="69" t="n">
        <v>0</v>
      </c>
      <c r="D135" s="69" t="n">
        <v>0</v>
      </c>
      <c r="E135" s="69" t="n">
        <v>0</v>
      </c>
      <c r="F135" s="69" t="n">
        <v>0</v>
      </c>
      <c r="G135" s="115" t="n">
        <f aca="false">D135-E135</f>
        <v>0</v>
      </c>
    </row>
    <row r="136" customFormat="false" ht="15" hidden="false" customHeight="false" outlineLevel="0" collapsed="false">
      <c r="A136" s="116" t="s">
        <v>2959</v>
      </c>
      <c r="B136" s="69" t="n">
        <v>0</v>
      </c>
      <c r="C136" s="69" t="n">
        <v>0</v>
      </c>
      <c r="D136" s="69" t="n">
        <v>0</v>
      </c>
      <c r="E136" s="69" t="n">
        <v>0</v>
      </c>
      <c r="F136" s="69" t="n">
        <v>0</v>
      </c>
      <c r="G136" s="115" t="n">
        <f aca="false">D136-E136</f>
        <v>0</v>
      </c>
    </row>
    <row r="137" customFormat="false" ht="15" hidden="false" customHeight="false" outlineLevel="0" collapsed="false">
      <c r="A137" s="114" t="s">
        <v>2960</v>
      </c>
      <c r="B137" s="115" t="n">
        <f aca="false">SUM(B138:B142,B144:B145)</f>
        <v>0</v>
      </c>
      <c r="C137" s="115" t="n">
        <f aca="false">SUM(C138:C142,C144:C145)</f>
        <v>0</v>
      </c>
      <c r="D137" s="115" t="n">
        <f aca="false">SUM(D138:D142,D144:D145)</f>
        <v>0</v>
      </c>
      <c r="E137" s="115" t="n">
        <f aca="false">SUM(E138:E142,E144:E145)</f>
        <v>0</v>
      </c>
      <c r="F137" s="115" t="n">
        <f aca="false">SUM(F138:F142,F144:F145)</f>
        <v>0</v>
      </c>
      <c r="G137" s="115" t="n">
        <f aca="false">SUM(G138:G142,G144:G145)</f>
        <v>0</v>
      </c>
    </row>
    <row r="138" customFormat="false" ht="15" hidden="false" customHeight="false" outlineLevel="0" collapsed="false">
      <c r="A138" s="116" t="s">
        <v>2961</v>
      </c>
      <c r="B138" s="69" t="n">
        <v>0</v>
      </c>
      <c r="C138" s="69" t="n">
        <v>0</v>
      </c>
      <c r="D138" s="69" t="n">
        <v>0</v>
      </c>
      <c r="E138" s="69" t="n">
        <v>0</v>
      </c>
      <c r="F138" s="69" t="n">
        <v>0</v>
      </c>
      <c r="G138" s="115" t="n">
        <f aca="false">D138-E138</f>
        <v>0</v>
      </c>
    </row>
    <row r="139" customFormat="false" ht="15" hidden="false" customHeight="false" outlineLevel="0" collapsed="false">
      <c r="A139" s="116" t="s">
        <v>2962</v>
      </c>
      <c r="B139" s="69" t="n">
        <v>0</v>
      </c>
      <c r="C139" s="69" t="n">
        <v>0</v>
      </c>
      <c r="D139" s="69" t="n">
        <v>0</v>
      </c>
      <c r="E139" s="69" t="n">
        <v>0</v>
      </c>
      <c r="F139" s="69" t="n">
        <v>0</v>
      </c>
      <c r="G139" s="115" t="n">
        <f aca="false">D139-E139</f>
        <v>0</v>
      </c>
    </row>
    <row r="140" customFormat="false" ht="15" hidden="false" customHeight="false" outlineLevel="0" collapsed="false">
      <c r="A140" s="116" t="s">
        <v>2963</v>
      </c>
      <c r="B140" s="69" t="n">
        <v>0</v>
      </c>
      <c r="C140" s="69" t="n">
        <v>0</v>
      </c>
      <c r="D140" s="69" t="n">
        <v>0</v>
      </c>
      <c r="E140" s="69" t="n">
        <v>0</v>
      </c>
      <c r="F140" s="69" t="n">
        <v>0</v>
      </c>
      <c r="G140" s="115" t="n">
        <f aca="false">D140-E140</f>
        <v>0</v>
      </c>
    </row>
    <row r="141" customFormat="false" ht="15" hidden="false" customHeight="false" outlineLevel="0" collapsed="false">
      <c r="A141" s="116" t="s">
        <v>2964</v>
      </c>
      <c r="B141" s="69" t="n">
        <v>0</v>
      </c>
      <c r="C141" s="69" t="n">
        <v>0</v>
      </c>
      <c r="D141" s="69" t="n">
        <v>0</v>
      </c>
      <c r="E141" s="69" t="n">
        <v>0</v>
      </c>
      <c r="F141" s="69" t="n">
        <v>0</v>
      </c>
      <c r="G141" s="115" t="n">
        <f aca="false">D141-E141</f>
        <v>0</v>
      </c>
    </row>
    <row r="142" customFormat="false" ht="15" hidden="false" customHeight="false" outlineLevel="0" collapsed="false">
      <c r="A142" s="116" t="s">
        <v>2965</v>
      </c>
      <c r="B142" s="69" t="n">
        <v>0</v>
      </c>
      <c r="C142" s="69" t="n">
        <v>0</v>
      </c>
      <c r="D142" s="69" t="n">
        <v>0</v>
      </c>
      <c r="E142" s="69" t="n">
        <v>0</v>
      </c>
      <c r="F142" s="69" t="n">
        <v>0</v>
      </c>
      <c r="G142" s="115" t="n">
        <f aca="false">D142-E142</f>
        <v>0</v>
      </c>
    </row>
    <row r="143" customFormat="false" ht="15" hidden="false" customHeight="false" outlineLevel="0" collapsed="false">
      <c r="A143" s="116" t="s">
        <v>2966</v>
      </c>
      <c r="B143" s="69" t="n">
        <v>0</v>
      </c>
      <c r="C143" s="69" t="n">
        <v>0</v>
      </c>
      <c r="D143" s="69" t="n">
        <v>0</v>
      </c>
      <c r="E143" s="69" t="n">
        <v>0</v>
      </c>
      <c r="F143" s="69" t="n">
        <v>0</v>
      </c>
      <c r="G143" s="115" t="n">
        <f aca="false">D143-E143</f>
        <v>0</v>
      </c>
    </row>
    <row r="144" customFormat="false" ht="15" hidden="false" customHeight="false" outlineLevel="0" collapsed="false">
      <c r="A144" s="116" t="s">
        <v>2967</v>
      </c>
      <c r="B144" s="69" t="n">
        <v>0</v>
      </c>
      <c r="C144" s="69" t="n">
        <v>0</v>
      </c>
      <c r="D144" s="69" t="n">
        <v>0</v>
      </c>
      <c r="E144" s="69" t="n">
        <v>0</v>
      </c>
      <c r="F144" s="69" t="n">
        <v>0</v>
      </c>
      <c r="G144" s="115" t="n">
        <f aca="false">D144-E144</f>
        <v>0</v>
      </c>
    </row>
    <row r="145" customFormat="false" ht="15" hidden="false" customHeight="false" outlineLevel="0" collapsed="false">
      <c r="A145" s="116" t="s">
        <v>2968</v>
      </c>
      <c r="B145" s="69" t="n">
        <v>0</v>
      </c>
      <c r="C145" s="69" t="n">
        <v>0</v>
      </c>
      <c r="D145" s="69" t="n">
        <v>0</v>
      </c>
      <c r="E145" s="69" t="n">
        <v>0</v>
      </c>
      <c r="F145" s="69" t="n">
        <v>0</v>
      </c>
      <c r="G145" s="115" t="n">
        <f aca="false">D145-E145</f>
        <v>0</v>
      </c>
    </row>
    <row r="146" customFormat="false" ht="15" hidden="false" customHeight="false" outlineLevel="0" collapsed="false">
      <c r="A146" s="114" t="s">
        <v>2969</v>
      </c>
      <c r="B146" s="115" t="n">
        <f aca="false">SUM(B147:B149)</f>
        <v>0</v>
      </c>
      <c r="C146" s="115" t="n">
        <f aca="false">SUM(C147:C149)</f>
        <v>0</v>
      </c>
      <c r="D146" s="115" t="n">
        <f aca="false">SUM(D147:D149)</f>
        <v>0</v>
      </c>
      <c r="E146" s="115" t="n">
        <f aca="false">SUM(E147:E149)</f>
        <v>0</v>
      </c>
      <c r="F146" s="115" t="n">
        <f aca="false">SUM(F147:F149)</f>
        <v>0</v>
      </c>
      <c r="G146" s="115" t="n">
        <f aca="false">SUM(G147:G149)</f>
        <v>0</v>
      </c>
    </row>
    <row r="147" customFormat="false" ht="15" hidden="false" customHeight="false" outlineLevel="0" collapsed="false">
      <c r="A147" s="116" t="s">
        <v>2970</v>
      </c>
      <c r="B147" s="69" t="n">
        <v>0</v>
      </c>
      <c r="C147" s="69" t="n">
        <v>0</v>
      </c>
      <c r="D147" s="69" t="n">
        <v>0</v>
      </c>
      <c r="E147" s="69" t="n">
        <v>0</v>
      </c>
      <c r="F147" s="69" t="n">
        <v>0</v>
      </c>
      <c r="G147" s="115" t="n">
        <f aca="false">D147-E147</f>
        <v>0</v>
      </c>
    </row>
    <row r="148" customFormat="false" ht="15" hidden="false" customHeight="false" outlineLevel="0" collapsed="false">
      <c r="A148" s="116" t="s">
        <v>2971</v>
      </c>
      <c r="B148" s="69" t="n">
        <v>0</v>
      </c>
      <c r="C148" s="69" t="n">
        <v>0</v>
      </c>
      <c r="D148" s="69" t="n">
        <v>0</v>
      </c>
      <c r="E148" s="69" t="n">
        <v>0</v>
      </c>
      <c r="F148" s="69" t="n">
        <v>0</v>
      </c>
      <c r="G148" s="115" t="n">
        <f aca="false">D148-E148</f>
        <v>0</v>
      </c>
    </row>
    <row r="149" customFormat="false" ht="15" hidden="false" customHeight="false" outlineLevel="0" collapsed="false">
      <c r="A149" s="116" t="s">
        <v>2972</v>
      </c>
      <c r="B149" s="69" t="n">
        <v>0</v>
      </c>
      <c r="C149" s="69" t="n">
        <v>0</v>
      </c>
      <c r="D149" s="69" t="n">
        <v>0</v>
      </c>
      <c r="E149" s="69" t="n">
        <v>0</v>
      </c>
      <c r="F149" s="69" t="n">
        <v>0</v>
      </c>
      <c r="G149" s="115" t="n">
        <f aca="false">D149-E149</f>
        <v>0</v>
      </c>
    </row>
    <row r="150" customFormat="false" ht="15" hidden="false" customHeight="false" outlineLevel="0" collapsed="false">
      <c r="A150" s="114" t="s">
        <v>2973</v>
      </c>
      <c r="B150" s="115" t="n">
        <f aca="false">SUM(B151:B157)</f>
        <v>0</v>
      </c>
      <c r="C150" s="115" t="n">
        <f aca="false">SUM(C151:C157)</f>
        <v>0</v>
      </c>
      <c r="D150" s="115" t="n">
        <f aca="false">SUM(D151:D157)</f>
        <v>0</v>
      </c>
      <c r="E150" s="115" t="n">
        <f aca="false">SUM(E151:E157)</f>
        <v>0</v>
      </c>
      <c r="F150" s="115" t="n">
        <f aca="false">SUM(F151:F157)</f>
        <v>0</v>
      </c>
      <c r="G150" s="115" t="n">
        <f aca="false">SUM(G151:G157)</f>
        <v>0</v>
      </c>
    </row>
    <row r="151" customFormat="false" ht="15" hidden="false" customHeight="false" outlineLevel="0" collapsed="false">
      <c r="A151" s="116" t="s">
        <v>2974</v>
      </c>
      <c r="B151" s="69" t="n">
        <v>0</v>
      </c>
      <c r="C151" s="69" t="n">
        <v>0</v>
      </c>
      <c r="D151" s="69" t="n">
        <v>0</v>
      </c>
      <c r="E151" s="69" t="n">
        <v>0</v>
      </c>
      <c r="F151" s="69" t="n">
        <v>0</v>
      </c>
      <c r="G151" s="115" t="n">
        <f aca="false">D151-E151</f>
        <v>0</v>
      </c>
    </row>
    <row r="152" customFormat="false" ht="15" hidden="false" customHeight="false" outlineLevel="0" collapsed="false">
      <c r="A152" s="116" t="s">
        <v>2975</v>
      </c>
      <c r="B152" s="69" t="n">
        <v>0</v>
      </c>
      <c r="C152" s="69" t="n">
        <v>0</v>
      </c>
      <c r="D152" s="69" t="n">
        <v>0</v>
      </c>
      <c r="E152" s="69" t="n">
        <v>0</v>
      </c>
      <c r="F152" s="69" t="n">
        <v>0</v>
      </c>
      <c r="G152" s="115" t="n">
        <f aca="false">D152-E152</f>
        <v>0</v>
      </c>
    </row>
    <row r="153" customFormat="false" ht="15" hidden="false" customHeight="false" outlineLevel="0" collapsed="false">
      <c r="A153" s="116" t="s">
        <v>2976</v>
      </c>
      <c r="B153" s="69" t="n">
        <v>0</v>
      </c>
      <c r="C153" s="69" t="n">
        <v>0</v>
      </c>
      <c r="D153" s="69" t="n">
        <v>0</v>
      </c>
      <c r="E153" s="69" t="n">
        <v>0</v>
      </c>
      <c r="F153" s="69" t="n">
        <v>0</v>
      </c>
      <c r="G153" s="115" t="n">
        <f aca="false">D153-E153</f>
        <v>0</v>
      </c>
    </row>
    <row r="154" customFormat="false" ht="15" hidden="false" customHeight="false" outlineLevel="0" collapsed="false">
      <c r="A154" s="120" t="s">
        <v>2977</v>
      </c>
      <c r="B154" s="69" t="n">
        <v>0</v>
      </c>
      <c r="C154" s="69" t="n">
        <v>0</v>
      </c>
      <c r="D154" s="69" t="n">
        <v>0</v>
      </c>
      <c r="E154" s="69" t="n">
        <v>0</v>
      </c>
      <c r="F154" s="69" t="n">
        <v>0</v>
      </c>
      <c r="G154" s="115" t="n">
        <f aca="false">D154-E154</f>
        <v>0</v>
      </c>
    </row>
    <row r="155" customFormat="false" ht="15" hidden="false" customHeight="false" outlineLevel="0" collapsed="false">
      <c r="A155" s="116" t="s">
        <v>2978</v>
      </c>
      <c r="B155" s="69" t="n">
        <v>0</v>
      </c>
      <c r="C155" s="69" t="n">
        <v>0</v>
      </c>
      <c r="D155" s="69" t="n">
        <v>0</v>
      </c>
      <c r="E155" s="69" t="n">
        <v>0</v>
      </c>
      <c r="F155" s="69" t="n">
        <v>0</v>
      </c>
      <c r="G155" s="115" t="n">
        <f aca="false">D155-E155</f>
        <v>0</v>
      </c>
    </row>
    <row r="156" customFormat="false" ht="15" hidden="false" customHeight="false" outlineLevel="0" collapsed="false">
      <c r="A156" s="116" t="s">
        <v>2979</v>
      </c>
      <c r="B156" s="69" t="n">
        <v>0</v>
      </c>
      <c r="C156" s="69" t="n">
        <v>0</v>
      </c>
      <c r="D156" s="69" t="n">
        <v>0</v>
      </c>
      <c r="E156" s="69" t="n">
        <v>0</v>
      </c>
      <c r="F156" s="69" t="n">
        <v>0</v>
      </c>
      <c r="G156" s="115" t="n">
        <f aca="false">D156-E156</f>
        <v>0</v>
      </c>
    </row>
    <row r="157" customFormat="false" ht="15" hidden="false" customHeight="false" outlineLevel="0" collapsed="false">
      <c r="A157" s="116" t="s">
        <v>2980</v>
      </c>
      <c r="B157" s="69" t="n">
        <v>0</v>
      </c>
      <c r="C157" s="69" t="n">
        <v>0</v>
      </c>
      <c r="D157" s="69" t="n">
        <v>0</v>
      </c>
      <c r="E157" s="69" t="n">
        <v>0</v>
      </c>
      <c r="F157" s="69" t="n">
        <v>0</v>
      </c>
      <c r="G157" s="115" t="n">
        <f aca="false">D157-E157</f>
        <v>0</v>
      </c>
    </row>
    <row r="158" customFormat="false" ht="15" hidden="false" customHeight="false" outlineLevel="0" collapsed="false">
      <c r="A158" s="121"/>
      <c r="B158" s="118"/>
      <c r="C158" s="118"/>
      <c r="D158" s="118"/>
      <c r="E158" s="118"/>
      <c r="F158" s="118"/>
      <c r="G158" s="118"/>
    </row>
    <row r="159" customFormat="false" ht="15" hidden="false" customHeight="false" outlineLevel="0" collapsed="false">
      <c r="A159" s="122" t="s">
        <v>2982</v>
      </c>
      <c r="B159" s="113" t="n">
        <f aca="false">B9+B84</f>
        <v>3138646.87</v>
      </c>
      <c r="C159" s="113" t="n">
        <f aca="false">C9+C84</f>
        <v>0</v>
      </c>
      <c r="D159" s="113" t="n">
        <f aca="false">D9+D84</f>
        <v>3138646.87</v>
      </c>
      <c r="E159" s="113" t="n">
        <f aca="false">E9+E84</f>
        <v>1306220.14</v>
      </c>
      <c r="F159" s="113" t="n">
        <f aca="false">F9+F84</f>
        <v>1306220.14</v>
      </c>
      <c r="G159" s="113" t="n">
        <f aca="false">G9+G84</f>
        <v>1832426.73</v>
      </c>
    </row>
    <row r="160" customFormat="false" ht="15" hidden="false" customHeight="false" outlineLevel="0" collapsed="false">
      <c r="A160" s="55"/>
      <c r="B160" s="54"/>
      <c r="C160" s="54"/>
      <c r="D160" s="54"/>
      <c r="E160" s="54"/>
      <c r="F160" s="54"/>
      <c r="G160" s="54"/>
    </row>
    <row r="161" customFormat="false" ht="14.25" hidden="true" customHeight="false" outlineLevel="0" collapsed="false">
      <c r="A161" s="3"/>
    </row>
  </sheetData>
  <sheetProtection algorithmName="SHA-512" hashValue="6hlCXoVXh6Jl4wAiKUNPRqWu1B/q4T9Mm4a5QElIQLK8lKPYWU/9n030KYeQ4+eBEbvE3OkISupGdVv81VYEVw==" saltValue="E8tptkvB8m2sDC/qw0Z3pQ==" spinCount="100000" sheet="true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159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196527777777778" right="0.196527777777778" top="0.354166666666667" bottom="0.354166666666667" header="0.511805555555555" footer="0.511805555555555"/>
  <pageSetup paperSize="9" scale="4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50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L135" activeCellId="0" sqref="L135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 s="0" t="n">
        <v>6</v>
      </c>
      <c r="C2" s="0" t="n">
        <v>1</v>
      </c>
      <c r="D2" s="0" t="n">
        <v>1</v>
      </c>
      <c r="I2" s="0" t="s">
        <v>2748</v>
      </c>
      <c r="P2" s="56" t="n">
        <f aca="false">'Formato 6 a)'!B9</f>
        <v>3138646.87</v>
      </c>
      <c r="Q2" s="56" t="n">
        <f aca="false">'Formato 6 a)'!C9</f>
        <v>0</v>
      </c>
      <c r="R2" s="56" t="n">
        <f aca="false">'Formato 6 a)'!D9</f>
        <v>3138646.87</v>
      </c>
      <c r="S2" s="56" t="n">
        <f aca="false">'Formato 6 a)'!E9</f>
        <v>1306220.14</v>
      </c>
      <c r="T2" s="56" t="n">
        <f aca="false">'Formato 6 a)'!F9</f>
        <v>1306220.14</v>
      </c>
      <c r="U2" s="56" t="n">
        <f aca="false">'Formato 6 a)'!G9</f>
        <v>1832426.73</v>
      </c>
    </row>
    <row r="3" customFormat="false" ht="14.2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 s="0" t="n">
        <v>6</v>
      </c>
      <c r="C3" s="0" t="n">
        <v>1</v>
      </c>
      <c r="D3" s="0" t="n">
        <v>1</v>
      </c>
      <c r="E3" s="0" t="n">
        <v>1</v>
      </c>
      <c r="J3" s="0" t="s">
        <v>2986</v>
      </c>
      <c r="P3" s="56" t="n">
        <f aca="false">'Formato 6 a)'!B10</f>
        <v>1318754.81</v>
      </c>
      <c r="Q3" s="56" t="n">
        <f aca="false">'Formato 6 a)'!C10</f>
        <v>0</v>
      </c>
      <c r="R3" s="56" t="n">
        <f aca="false">'Formato 6 a)'!D10</f>
        <v>1318754.81</v>
      </c>
      <c r="S3" s="56" t="n">
        <f aca="false">'Formato 6 a)'!E10</f>
        <v>516826.69</v>
      </c>
      <c r="T3" s="56" t="n">
        <f aca="false">'Formato 6 a)'!F10</f>
        <v>516826.69</v>
      </c>
      <c r="U3" s="56" t="n">
        <f aca="false">'Formato 6 a)'!G10</f>
        <v>801928.12</v>
      </c>
      <c r="V3" s="56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6,1,1,1,1,0,0</v>
      </c>
      <c r="B4" s="0" t="n">
        <v>6</v>
      </c>
      <c r="C4" s="0" t="n">
        <v>1</v>
      </c>
      <c r="D4" s="0" t="n">
        <v>1</v>
      </c>
      <c r="E4" s="0" t="n">
        <v>1</v>
      </c>
      <c r="F4" s="0" t="n">
        <v>1</v>
      </c>
      <c r="K4" s="0" t="s">
        <v>2987</v>
      </c>
      <c r="P4" s="56" t="n">
        <f aca="false">'Formato 6 a)'!B11</f>
        <v>846061.68</v>
      </c>
      <c r="Q4" s="56" t="n">
        <f aca="false">'Formato 6 a)'!C11</f>
        <v>0</v>
      </c>
      <c r="R4" s="56" t="n">
        <f aca="false">'Formato 6 a)'!D11</f>
        <v>846061.68</v>
      </c>
      <c r="S4" s="56" t="n">
        <f aca="false">'Formato 6 a)'!E11</f>
        <v>423030.84</v>
      </c>
      <c r="T4" s="56" t="n">
        <f aca="false">'Formato 6 a)'!F11</f>
        <v>423030.84</v>
      </c>
      <c r="U4" s="56" t="n">
        <f aca="false">'Formato 6 a)'!G11</f>
        <v>423030.84</v>
      </c>
      <c r="V4" s="56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6,1,1,1,2,0,0</v>
      </c>
      <c r="B5" s="0" t="n">
        <v>6</v>
      </c>
      <c r="C5" s="0" t="n">
        <v>1</v>
      </c>
      <c r="D5" s="0" t="n">
        <v>1</v>
      </c>
      <c r="E5" s="0" t="n">
        <v>1</v>
      </c>
      <c r="F5" s="0" t="n">
        <v>2</v>
      </c>
      <c r="K5" s="0" t="s">
        <v>2988</v>
      </c>
      <c r="P5" s="56" t="n">
        <f aca="false">'Formato 6 a)'!B12</f>
        <v>180484.16</v>
      </c>
      <c r="Q5" s="56" t="n">
        <f aca="false">'Formato 6 a)'!C12</f>
        <v>0</v>
      </c>
      <c r="R5" s="56" t="n">
        <f aca="false">'Formato 6 a)'!D12</f>
        <v>180484.16</v>
      </c>
      <c r="S5" s="56" t="n">
        <f aca="false">'Formato 6 a)'!E12</f>
        <v>52441.05</v>
      </c>
      <c r="T5" s="56" t="n">
        <f aca="false">'Formato 6 a)'!F12</f>
        <v>52441.05</v>
      </c>
      <c r="U5" s="56" t="n">
        <f aca="false">'Formato 6 a)'!G12</f>
        <v>128043.11</v>
      </c>
      <c r="V5" s="56"/>
    </row>
    <row r="6" customFormat="false" ht="14.2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6,1,1,1,3,0,0</v>
      </c>
      <c r="B6" s="0" t="n">
        <v>6</v>
      </c>
      <c r="C6" s="0" t="n">
        <v>1</v>
      </c>
      <c r="D6" s="0" t="n">
        <v>1</v>
      </c>
      <c r="E6" s="0" t="n">
        <v>1</v>
      </c>
      <c r="F6" s="0" t="n">
        <v>3</v>
      </c>
      <c r="K6" s="0" t="s">
        <v>2989</v>
      </c>
      <c r="P6" s="56" t="n">
        <f aca="false">'Formato 6 a)'!B13</f>
        <v>119134.6</v>
      </c>
      <c r="Q6" s="56" t="n">
        <f aca="false">'Formato 6 a)'!C13</f>
        <v>0</v>
      </c>
      <c r="R6" s="56" t="n">
        <f aca="false">'Formato 6 a)'!D13</f>
        <v>119134.6</v>
      </c>
      <c r="S6" s="56" t="n">
        <f aca="false">'Formato 6 a)'!E13</f>
        <v>5512</v>
      </c>
      <c r="T6" s="56" t="n">
        <f aca="false">'Formato 6 a)'!F13</f>
        <v>5512</v>
      </c>
      <c r="U6" s="56" t="n">
        <f aca="false">'Formato 6 a)'!G13</f>
        <v>113622.6</v>
      </c>
      <c r="V6" s="56"/>
    </row>
    <row r="7" customFormat="false" ht="14.2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6,1,1,1,4,0,0</v>
      </c>
      <c r="B7" s="0" t="n">
        <v>6</v>
      </c>
      <c r="C7" s="0" t="n">
        <v>1</v>
      </c>
      <c r="D7" s="0" t="n">
        <v>1</v>
      </c>
      <c r="E7" s="0" t="n">
        <v>1</v>
      </c>
      <c r="F7" s="0" t="n">
        <v>4</v>
      </c>
      <c r="K7" s="0" t="s">
        <v>2990</v>
      </c>
      <c r="P7" s="56" t="n">
        <f aca="false">'Formato 6 a)'!B14</f>
        <v>0</v>
      </c>
      <c r="Q7" s="56" t="n">
        <f aca="false">'Formato 6 a)'!C14</f>
        <v>0</v>
      </c>
      <c r="R7" s="56" t="n">
        <f aca="false">'Formato 6 a)'!D14</f>
        <v>0</v>
      </c>
      <c r="S7" s="56" t="n">
        <f aca="false">'Formato 6 a)'!E14</f>
        <v>0</v>
      </c>
      <c r="T7" s="56" t="n">
        <f aca="false">'Formato 6 a)'!F14</f>
        <v>0</v>
      </c>
      <c r="U7" s="56" t="n">
        <f aca="false">'Formato 6 a)'!G14</f>
        <v>0</v>
      </c>
      <c r="V7" s="56"/>
      <c r="W7" s="56"/>
      <c r="X7" s="56"/>
      <c r="Y7" s="56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6,1,1,1,5,0,0</v>
      </c>
      <c r="B8" s="0" t="n">
        <v>6</v>
      </c>
      <c r="C8" s="0" t="n">
        <v>1</v>
      </c>
      <c r="D8" s="0" t="n">
        <v>1</v>
      </c>
      <c r="E8" s="0" t="n">
        <v>1</v>
      </c>
      <c r="F8" s="0" t="n">
        <v>5</v>
      </c>
      <c r="K8" s="0" t="s">
        <v>2991</v>
      </c>
      <c r="P8" s="56" t="n">
        <f aca="false">'Formato 6 a)'!B15</f>
        <v>173074.37</v>
      </c>
      <c r="Q8" s="56" t="n">
        <f aca="false">'Formato 6 a)'!C15</f>
        <v>0</v>
      </c>
      <c r="R8" s="56" t="n">
        <f aca="false">'Formato 6 a)'!D15</f>
        <v>173074.37</v>
      </c>
      <c r="S8" s="56" t="n">
        <f aca="false">'Formato 6 a)'!E15</f>
        <v>35842.8</v>
      </c>
      <c r="T8" s="56" t="n">
        <f aca="false">'Formato 6 a)'!F15</f>
        <v>35842.8</v>
      </c>
      <c r="U8" s="56" t="n">
        <f aca="false">'Formato 6 a)'!G15</f>
        <v>137231.57</v>
      </c>
    </row>
    <row r="9" customFormat="false" ht="14.2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6,1,1,1,6,0,0</v>
      </c>
      <c r="B9" s="0" t="n">
        <v>6</v>
      </c>
      <c r="C9" s="0" t="n">
        <v>1</v>
      </c>
      <c r="D9" s="0" t="n">
        <v>1</v>
      </c>
      <c r="E9" s="0" t="n">
        <v>1</v>
      </c>
      <c r="F9" s="0" t="n">
        <v>6</v>
      </c>
      <c r="K9" s="0" t="s">
        <v>2992</v>
      </c>
      <c r="P9" s="56" t="n">
        <f aca="false">'Formato 6 a)'!B16</f>
        <v>0</v>
      </c>
      <c r="Q9" s="56" t="n">
        <f aca="false">'Formato 6 a)'!C16</f>
        <v>0</v>
      </c>
      <c r="R9" s="56" t="n">
        <f aca="false">'Formato 6 a)'!D16</f>
        <v>0</v>
      </c>
      <c r="S9" s="56" t="n">
        <f aca="false">'Formato 6 a)'!E16</f>
        <v>0</v>
      </c>
      <c r="T9" s="56" t="n">
        <f aca="false">'Formato 6 a)'!F16</f>
        <v>0</v>
      </c>
      <c r="U9" s="56" t="n">
        <f aca="false">'Formato 6 a)'!G16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6,1,1,1,7,0,0</v>
      </c>
      <c r="B10" s="0" t="n">
        <v>6</v>
      </c>
      <c r="C10" s="0" t="n">
        <v>1</v>
      </c>
      <c r="D10" s="0" t="n">
        <v>1</v>
      </c>
      <c r="E10" s="0" t="n">
        <v>1</v>
      </c>
      <c r="F10" s="0" t="n">
        <v>7</v>
      </c>
      <c r="K10" s="0" t="s">
        <v>2993</v>
      </c>
      <c r="P10" s="56" t="n">
        <f aca="false">'Formato 6 a)'!B17</f>
        <v>0</v>
      </c>
      <c r="Q10" s="56" t="n">
        <f aca="false">'Formato 6 a)'!C17</f>
        <v>0</v>
      </c>
      <c r="R10" s="56" t="n">
        <f aca="false">'Formato 6 a)'!D17</f>
        <v>0</v>
      </c>
      <c r="S10" s="56" t="n">
        <f aca="false">'Formato 6 a)'!E17</f>
        <v>0</v>
      </c>
      <c r="T10" s="56" t="n">
        <f aca="false">'Formato 6 a)'!F17</f>
        <v>0</v>
      </c>
      <c r="U10" s="56" t="n">
        <f aca="false">'Formato 6 a)'!G17</f>
        <v>0</v>
      </c>
    </row>
    <row r="11" customFormat="false" ht="14.2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6,1,1,2,0,0,0</v>
      </c>
      <c r="B11" s="0" t="n">
        <v>6</v>
      </c>
      <c r="C11" s="0" t="n">
        <v>1</v>
      </c>
      <c r="D11" s="0" t="n">
        <v>1</v>
      </c>
      <c r="E11" s="0" t="n">
        <v>2</v>
      </c>
      <c r="J11" s="0" t="s">
        <v>2994</v>
      </c>
      <c r="P11" s="56" t="n">
        <f aca="false">'Formato 6 a)'!B18</f>
        <v>392689</v>
      </c>
      <c r="Q11" s="56" t="n">
        <f aca="false">'Formato 6 a)'!C18</f>
        <v>0</v>
      </c>
      <c r="R11" s="56" t="n">
        <f aca="false">'Formato 6 a)'!D18</f>
        <v>392689</v>
      </c>
      <c r="S11" s="56" t="n">
        <f aca="false">'Formato 6 a)'!E18</f>
        <v>211959.06</v>
      </c>
      <c r="T11" s="56" t="n">
        <f aca="false">'Formato 6 a)'!F18</f>
        <v>211959.06</v>
      </c>
      <c r="U11" s="56" t="n">
        <f aca="false">'Formato 6 a)'!G18</f>
        <v>180729.94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6,1,1,2,1,0,0</v>
      </c>
      <c r="B12" s="0" t="n">
        <v>6</v>
      </c>
      <c r="C12" s="0" t="n">
        <v>1</v>
      </c>
      <c r="D12" s="0" t="n">
        <v>1</v>
      </c>
      <c r="E12" s="0" t="n">
        <v>2</v>
      </c>
      <c r="F12" s="0" t="n">
        <v>1</v>
      </c>
      <c r="K12" s="0" t="s">
        <v>2995</v>
      </c>
      <c r="N12" s="101"/>
      <c r="P12" s="56" t="n">
        <f aca="false">'Formato 6 a)'!B19</f>
        <v>71418.26</v>
      </c>
      <c r="Q12" s="56" t="n">
        <f aca="false">'Formato 6 a)'!C19</f>
        <v>0</v>
      </c>
      <c r="R12" s="56" t="n">
        <f aca="false">'Formato 6 a)'!D19</f>
        <v>71418.26</v>
      </c>
      <c r="S12" s="56" t="n">
        <f aca="false">'Formato 6 a)'!E19</f>
        <v>30262.47</v>
      </c>
      <c r="T12" s="56" t="n">
        <f aca="false">'Formato 6 a)'!F19</f>
        <v>30262.47</v>
      </c>
      <c r="U12" s="56" t="n">
        <f aca="false">'Formato 6 a)'!G19</f>
        <v>41155.79</v>
      </c>
    </row>
    <row r="13" customFormat="false" ht="14.2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6,1,1,2,2,0,0</v>
      </c>
      <c r="B13" s="0" t="n">
        <v>6</v>
      </c>
      <c r="C13" s="0" t="n">
        <v>1</v>
      </c>
      <c r="D13" s="0" t="n">
        <v>1</v>
      </c>
      <c r="E13" s="0" t="n">
        <v>2</v>
      </c>
      <c r="F13" s="0" t="n">
        <v>2</v>
      </c>
      <c r="K13" s="0" t="s">
        <v>2996</v>
      </c>
      <c r="P13" s="56" t="n">
        <f aca="false">'Formato 6 a)'!B20</f>
        <v>19507.54</v>
      </c>
      <c r="Q13" s="56" t="n">
        <f aca="false">'Formato 6 a)'!C20</f>
        <v>0</v>
      </c>
      <c r="R13" s="56" t="n">
        <f aca="false">'Formato 6 a)'!D20</f>
        <v>19507.54</v>
      </c>
      <c r="S13" s="56" t="n">
        <f aca="false">'Formato 6 a)'!E20</f>
        <v>3269</v>
      </c>
      <c r="T13" s="56" t="n">
        <f aca="false">'Formato 6 a)'!F20</f>
        <v>3269</v>
      </c>
      <c r="U13" s="56" t="n">
        <f aca="false">'Formato 6 a)'!G20</f>
        <v>16238.54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6,1,1,2,3,0,0</v>
      </c>
      <c r="B14" s="0" t="n">
        <v>6</v>
      </c>
      <c r="C14" s="0" t="n">
        <v>1</v>
      </c>
      <c r="D14" s="0" t="n">
        <v>1</v>
      </c>
      <c r="E14" s="0" t="n">
        <v>2</v>
      </c>
      <c r="F14" s="0" t="n">
        <v>3</v>
      </c>
      <c r="K14" s="0" t="s">
        <v>2997</v>
      </c>
      <c r="P14" s="56" t="n">
        <f aca="false">'Formato 6 a)'!B21</f>
        <v>0</v>
      </c>
      <c r="Q14" s="56" t="n">
        <f aca="false">'Formato 6 a)'!C21</f>
        <v>0</v>
      </c>
      <c r="R14" s="56" t="n">
        <f aca="false">'Formato 6 a)'!D21</f>
        <v>0</v>
      </c>
      <c r="S14" s="56" t="n">
        <f aca="false">'Formato 6 a)'!E21</f>
        <v>0</v>
      </c>
      <c r="T14" s="56" t="n">
        <f aca="false">'Formato 6 a)'!F21</f>
        <v>0</v>
      </c>
      <c r="U14" s="56" t="n">
        <f aca="false">'Formato 6 a)'!G21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6,1,1,2,4,0,0</v>
      </c>
      <c r="B15" s="0" t="n">
        <v>6</v>
      </c>
      <c r="C15" s="0" t="n">
        <v>1</v>
      </c>
      <c r="D15" s="0" t="n">
        <v>1</v>
      </c>
      <c r="E15" s="0" t="n">
        <v>2</v>
      </c>
      <c r="F15" s="0" t="n">
        <v>4</v>
      </c>
      <c r="K15" s="0" t="s">
        <v>2998</v>
      </c>
      <c r="P15" s="56" t="n">
        <f aca="false">'Formato 6 a)'!B22</f>
        <v>166197.01</v>
      </c>
      <c r="Q15" s="56" t="n">
        <f aca="false">'Formato 6 a)'!C22</f>
        <v>0</v>
      </c>
      <c r="R15" s="56" t="n">
        <f aca="false">'Formato 6 a)'!D22</f>
        <v>166197.01</v>
      </c>
      <c r="S15" s="56" t="n">
        <f aca="false">'Formato 6 a)'!E22</f>
        <v>122911.84</v>
      </c>
      <c r="T15" s="56" t="n">
        <f aca="false">'Formato 6 a)'!F22</f>
        <v>122911.84</v>
      </c>
      <c r="U15" s="56" t="n">
        <f aca="false">'Formato 6 a)'!G22</f>
        <v>43285.17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6,1,1,2,5,0,0</v>
      </c>
      <c r="B16" s="0" t="n">
        <v>6</v>
      </c>
      <c r="C16" s="0" t="n">
        <v>1</v>
      </c>
      <c r="D16" s="0" t="n">
        <v>1</v>
      </c>
      <c r="E16" s="0" t="n">
        <v>2</v>
      </c>
      <c r="F16" s="0" t="n">
        <v>5</v>
      </c>
      <c r="K16" s="0" t="s">
        <v>2999</v>
      </c>
      <c r="P16" s="56" t="n">
        <f aca="false">'Formato 6 a)'!B23</f>
        <v>26309.29</v>
      </c>
      <c r="Q16" s="56" t="n">
        <f aca="false">'Formato 6 a)'!C23</f>
        <v>0</v>
      </c>
      <c r="R16" s="56" t="n">
        <f aca="false">'Formato 6 a)'!D23</f>
        <v>26309.29</v>
      </c>
      <c r="S16" s="56" t="n">
        <f aca="false">'Formato 6 a)'!E23</f>
        <v>20000</v>
      </c>
      <c r="T16" s="56" t="n">
        <f aca="false">'Formato 6 a)'!F23</f>
        <v>20000</v>
      </c>
      <c r="U16" s="56" t="n">
        <f aca="false">'Formato 6 a)'!G23</f>
        <v>6309.29</v>
      </c>
    </row>
    <row r="17" customFormat="false" ht="14.2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6,1,1,2,6,0,0</v>
      </c>
      <c r="B17" s="0" t="n">
        <v>6</v>
      </c>
      <c r="C17" s="0" t="n">
        <v>1</v>
      </c>
      <c r="D17" s="0" t="n">
        <v>1</v>
      </c>
      <c r="E17" s="0" t="n">
        <v>2</v>
      </c>
      <c r="F17" s="0" t="n">
        <v>6</v>
      </c>
      <c r="K17" s="0" t="s">
        <v>3000</v>
      </c>
      <c r="P17" s="56" t="n">
        <f aca="false">'Formato 6 a)'!B24</f>
        <v>86187.47</v>
      </c>
      <c r="Q17" s="56" t="n">
        <f aca="false">'Formato 6 a)'!C24</f>
        <v>0</v>
      </c>
      <c r="R17" s="56" t="n">
        <f aca="false">'Formato 6 a)'!D24</f>
        <v>86187.47</v>
      </c>
      <c r="S17" s="56" t="n">
        <f aca="false">'Formato 6 a)'!E24</f>
        <v>35041.61</v>
      </c>
      <c r="T17" s="56" t="n">
        <f aca="false">'Formato 6 a)'!F24</f>
        <v>35041.61</v>
      </c>
      <c r="U17" s="56" t="n">
        <f aca="false">'Formato 6 a)'!G24</f>
        <v>51145.86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6,1,1,2,7,0,0</v>
      </c>
      <c r="B18" s="0" t="n">
        <v>6</v>
      </c>
      <c r="C18" s="0" t="n">
        <v>1</v>
      </c>
      <c r="D18" s="0" t="n">
        <v>1</v>
      </c>
      <c r="E18" s="0" t="n">
        <v>2</v>
      </c>
      <c r="F18" s="0" t="n">
        <v>7</v>
      </c>
      <c r="K18" s="0" t="s">
        <v>3001</v>
      </c>
      <c r="P18" s="56" t="n">
        <f aca="false">'Formato 6 a)'!B25</f>
        <v>5204.05</v>
      </c>
      <c r="Q18" s="56" t="n">
        <f aca="false">'Formato 6 a)'!C25</f>
        <v>0</v>
      </c>
      <c r="R18" s="56" t="n">
        <f aca="false">'Formato 6 a)'!D25</f>
        <v>5204.05</v>
      </c>
      <c r="S18" s="56" t="n">
        <f aca="false">'Formato 6 a)'!E25</f>
        <v>0</v>
      </c>
      <c r="T18" s="56" t="n">
        <f aca="false">'Formato 6 a)'!F25</f>
        <v>0</v>
      </c>
      <c r="U18" s="56" t="n">
        <f aca="false">'Formato 6 a)'!G25</f>
        <v>5204.05</v>
      </c>
    </row>
    <row r="19" customFormat="false" ht="14.2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6,1,1,2,8,0,0</v>
      </c>
      <c r="B19" s="0" t="n">
        <v>6</v>
      </c>
      <c r="C19" s="0" t="n">
        <v>1</v>
      </c>
      <c r="D19" s="0" t="n">
        <v>1</v>
      </c>
      <c r="E19" s="0" t="n">
        <v>2</v>
      </c>
      <c r="F19" s="0" t="n">
        <v>8</v>
      </c>
      <c r="K19" s="0" t="s">
        <v>3002</v>
      </c>
      <c r="P19" s="56" t="n">
        <f aca="false">'Formato 6 a)'!B26</f>
        <v>0</v>
      </c>
      <c r="Q19" s="56" t="n">
        <f aca="false">'Formato 6 a)'!C26</f>
        <v>0</v>
      </c>
      <c r="R19" s="56" t="n">
        <f aca="false">'Formato 6 a)'!D26</f>
        <v>0</v>
      </c>
      <c r="S19" s="56" t="n">
        <f aca="false">'Formato 6 a)'!E26</f>
        <v>0</v>
      </c>
      <c r="T19" s="56" t="n">
        <f aca="false">'Formato 6 a)'!F26</f>
        <v>0</v>
      </c>
      <c r="U19" s="56" t="n">
        <f aca="false">'Formato 6 a)'!G26</f>
        <v>0</v>
      </c>
    </row>
    <row r="20" customFormat="false" ht="14.2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6,1,1,2,9,0,0</v>
      </c>
      <c r="B20" s="0" t="n">
        <v>6</v>
      </c>
      <c r="C20" s="0" t="n">
        <v>1</v>
      </c>
      <c r="D20" s="0" t="n">
        <v>1</v>
      </c>
      <c r="E20" s="0" t="n">
        <v>2</v>
      </c>
      <c r="F20" s="0" t="n">
        <v>9</v>
      </c>
      <c r="K20" s="0" t="s">
        <v>3003</v>
      </c>
      <c r="P20" s="56" t="n">
        <f aca="false">'Formato 6 a)'!B27</f>
        <v>17865.38</v>
      </c>
      <c r="Q20" s="56" t="n">
        <f aca="false">'Formato 6 a)'!C27</f>
        <v>0</v>
      </c>
      <c r="R20" s="56" t="n">
        <f aca="false">'Formato 6 a)'!D27</f>
        <v>17865.38</v>
      </c>
      <c r="S20" s="56" t="n">
        <f aca="false">'Formato 6 a)'!E27</f>
        <v>474.14</v>
      </c>
      <c r="T20" s="56" t="n">
        <f aca="false">'Formato 6 a)'!F27</f>
        <v>474.14</v>
      </c>
      <c r="U20" s="56" t="n">
        <f aca="false">'Formato 6 a)'!G27</f>
        <v>17391.24</v>
      </c>
    </row>
    <row r="21" customFormat="false" ht="14.2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6,1,1,3,0,0,0</v>
      </c>
      <c r="B21" s="0" t="n">
        <v>6</v>
      </c>
      <c r="C21" s="0" t="n">
        <v>1</v>
      </c>
      <c r="D21" s="0" t="n">
        <v>1</v>
      </c>
      <c r="E21" s="0" t="n">
        <v>3</v>
      </c>
      <c r="J21" s="0" t="s">
        <v>3004</v>
      </c>
      <c r="P21" s="56" t="n">
        <f aca="false">'Formato 6 a)'!B28</f>
        <v>1380402.24</v>
      </c>
      <c r="Q21" s="56" t="n">
        <f aca="false">'Formato 6 a)'!C28</f>
        <v>0</v>
      </c>
      <c r="R21" s="56" t="n">
        <f aca="false">'Formato 6 a)'!D28</f>
        <v>1380402.24</v>
      </c>
      <c r="S21" s="56" t="n">
        <f aca="false">'Formato 6 a)'!E28</f>
        <v>577434.39</v>
      </c>
      <c r="T21" s="56" t="n">
        <f aca="false">'Formato 6 a)'!F28</f>
        <v>577434.39</v>
      </c>
      <c r="U21" s="56" t="n">
        <f aca="false">'Formato 6 a)'!G28</f>
        <v>802967.85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6,1,1,3,1,0,0</v>
      </c>
      <c r="B22" s="0" t="n">
        <v>6</v>
      </c>
      <c r="C22" s="0" t="n">
        <v>1</v>
      </c>
      <c r="D22" s="0" t="n">
        <v>1</v>
      </c>
      <c r="E22" s="0" t="n">
        <v>3</v>
      </c>
      <c r="F22" s="0" t="n">
        <v>1</v>
      </c>
      <c r="K22" s="0" t="s">
        <v>3005</v>
      </c>
      <c r="P22" s="56" t="n">
        <f aca="false">'Formato 6 a)'!B29</f>
        <v>761271.77</v>
      </c>
      <c r="Q22" s="56" t="n">
        <f aca="false">'Formato 6 a)'!C29</f>
        <v>0</v>
      </c>
      <c r="R22" s="56" t="n">
        <f aca="false">'Formato 6 a)'!D29</f>
        <v>761271.77</v>
      </c>
      <c r="S22" s="56" t="n">
        <f aca="false">'Formato 6 a)'!E29</f>
        <v>370942.47</v>
      </c>
      <c r="T22" s="56" t="n">
        <f aca="false">'Formato 6 a)'!F29</f>
        <v>370942.47</v>
      </c>
      <c r="U22" s="56" t="n">
        <f aca="false">'Formato 6 a)'!G29</f>
        <v>390329.3</v>
      </c>
    </row>
    <row r="23" customFormat="false" ht="14.2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6,1,1,3,2,0,0</v>
      </c>
      <c r="B23" s="0" t="n">
        <v>6</v>
      </c>
      <c r="C23" s="0" t="n">
        <v>1</v>
      </c>
      <c r="D23" s="0" t="n">
        <v>1</v>
      </c>
      <c r="E23" s="0" t="n">
        <v>3</v>
      </c>
      <c r="F23" s="0" t="n">
        <v>2</v>
      </c>
      <c r="K23" s="0" t="s">
        <v>3006</v>
      </c>
      <c r="P23" s="56" t="n">
        <f aca="false">'Formato 6 a)'!B30</f>
        <v>1</v>
      </c>
      <c r="Q23" s="56" t="n">
        <f aca="false">'Formato 6 a)'!C30</f>
        <v>0</v>
      </c>
      <c r="R23" s="56" t="n">
        <f aca="false">'Formato 6 a)'!D30</f>
        <v>1</v>
      </c>
      <c r="S23" s="56" t="n">
        <f aca="false">'Formato 6 a)'!E30</f>
        <v>0</v>
      </c>
      <c r="T23" s="56" t="n">
        <f aca="false">'Formato 6 a)'!F30</f>
        <v>0</v>
      </c>
      <c r="U23" s="56" t="n">
        <f aca="false">'Formato 6 a)'!G30</f>
        <v>1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6,1,1,3,3,0,0</v>
      </c>
      <c r="B24" s="0" t="n">
        <v>6</v>
      </c>
      <c r="C24" s="0" t="n">
        <v>1</v>
      </c>
      <c r="D24" s="0" t="n">
        <v>1</v>
      </c>
      <c r="E24" s="0" t="n">
        <v>3</v>
      </c>
      <c r="F24" s="0" t="n">
        <v>3</v>
      </c>
      <c r="K24" s="0" t="s">
        <v>3007</v>
      </c>
      <c r="P24" s="56" t="n">
        <f aca="false">'Formato 6 a)'!B31</f>
        <v>7708.09</v>
      </c>
      <c r="Q24" s="56" t="n">
        <f aca="false">'Formato 6 a)'!C31</f>
        <v>0</v>
      </c>
      <c r="R24" s="56" t="n">
        <f aca="false">'Formato 6 a)'!D31</f>
        <v>7708.09</v>
      </c>
      <c r="S24" s="56" t="n">
        <f aca="false">'Formato 6 a)'!E31</f>
        <v>0</v>
      </c>
      <c r="T24" s="56" t="n">
        <f aca="false">'Formato 6 a)'!F31</f>
        <v>0</v>
      </c>
      <c r="U24" s="56" t="n">
        <f aca="false">'Formato 6 a)'!G31</f>
        <v>7708.09</v>
      </c>
    </row>
    <row r="25" customFormat="false" ht="14.2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6,1,1,3,4,0,0</v>
      </c>
      <c r="B25" s="0" t="n">
        <v>6</v>
      </c>
      <c r="C25" s="0" t="n">
        <v>1</v>
      </c>
      <c r="D25" s="0" t="n">
        <v>1</v>
      </c>
      <c r="E25" s="0" t="n">
        <v>3</v>
      </c>
      <c r="F25" s="0" t="n">
        <v>4</v>
      </c>
      <c r="K25" s="0" t="s">
        <v>3008</v>
      </c>
      <c r="P25" s="56" t="n">
        <f aca="false">'Formato 6 a)'!B32</f>
        <v>16138.59</v>
      </c>
      <c r="Q25" s="56" t="n">
        <f aca="false">'Formato 6 a)'!C32</f>
        <v>0</v>
      </c>
      <c r="R25" s="56" t="n">
        <f aca="false">'Formato 6 a)'!D32</f>
        <v>16138.59</v>
      </c>
      <c r="S25" s="56" t="n">
        <f aca="false">'Formato 6 a)'!E32</f>
        <v>8800.64</v>
      </c>
      <c r="T25" s="56" t="n">
        <f aca="false">'Formato 6 a)'!F32</f>
        <v>8800.64</v>
      </c>
      <c r="U25" s="56" t="n">
        <f aca="false">'Formato 6 a)'!G32</f>
        <v>7337.95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6,1,1,3,5,0,0</v>
      </c>
      <c r="B26" s="0" t="n">
        <v>6</v>
      </c>
      <c r="C26" s="0" t="n">
        <v>1</v>
      </c>
      <c r="D26" s="0" t="n">
        <v>1</v>
      </c>
      <c r="E26" s="0" t="n">
        <v>3</v>
      </c>
      <c r="F26" s="0" t="n">
        <v>5</v>
      </c>
      <c r="K26" s="0" t="s">
        <v>3009</v>
      </c>
      <c r="P26" s="56" t="n">
        <f aca="false">'Formato 6 a)'!B33</f>
        <v>204355.4</v>
      </c>
      <c r="Q26" s="56" t="n">
        <f aca="false">'Formato 6 a)'!C33</f>
        <v>0</v>
      </c>
      <c r="R26" s="56" t="n">
        <f aca="false">'Formato 6 a)'!D33</f>
        <v>204355.4</v>
      </c>
      <c r="S26" s="56" t="n">
        <f aca="false">'Formato 6 a)'!E33</f>
        <v>100606.01</v>
      </c>
      <c r="T26" s="56" t="n">
        <f aca="false">'Formato 6 a)'!F33</f>
        <v>100606.01</v>
      </c>
      <c r="U26" s="56" t="n">
        <f aca="false">'Formato 6 a)'!G33</f>
        <v>103749.39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6,1,1,3,6,0,0</v>
      </c>
      <c r="B27" s="0" t="n">
        <v>6</v>
      </c>
      <c r="C27" s="0" t="n">
        <v>1</v>
      </c>
      <c r="D27" s="0" t="n">
        <v>1</v>
      </c>
      <c r="E27" s="0" t="n">
        <v>3</v>
      </c>
      <c r="F27" s="0" t="n">
        <v>6</v>
      </c>
      <c r="K27" s="0" t="s">
        <v>3010</v>
      </c>
      <c r="P27" s="56" t="n">
        <f aca="false">'Formato 6 a)'!B34</f>
        <v>10431.96</v>
      </c>
      <c r="Q27" s="56" t="n">
        <f aca="false">'Formato 6 a)'!C34</f>
        <v>0</v>
      </c>
      <c r="R27" s="56" t="n">
        <f aca="false">'Formato 6 a)'!D34</f>
        <v>10431.96</v>
      </c>
      <c r="S27" s="56" t="n">
        <f aca="false">'Formato 6 a)'!E34</f>
        <v>0</v>
      </c>
      <c r="T27" s="56" t="n">
        <f aca="false">'Formato 6 a)'!F34</f>
        <v>0</v>
      </c>
      <c r="U27" s="56" t="n">
        <f aca="false">'Formato 6 a)'!G34</f>
        <v>10431.96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6,1,1,3,7,0,0</v>
      </c>
      <c r="B28" s="0" t="n">
        <v>6</v>
      </c>
      <c r="C28" s="0" t="n">
        <v>1</v>
      </c>
      <c r="D28" s="0" t="n">
        <v>1</v>
      </c>
      <c r="E28" s="0" t="n">
        <v>3</v>
      </c>
      <c r="F28" s="0" t="n">
        <v>7</v>
      </c>
      <c r="K28" s="0" t="s">
        <v>3011</v>
      </c>
      <c r="P28" s="56" t="n">
        <f aca="false">'Formato 6 a)'!B35</f>
        <v>13391.73</v>
      </c>
      <c r="Q28" s="56" t="n">
        <f aca="false">'Formato 6 a)'!C35</f>
        <v>0</v>
      </c>
      <c r="R28" s="56" t="n">
        <f aca="false">'Formato 6 a)'!D35</f>
        <v>13391.73</v>
      </c>
      <c r="S28" s="56" t="n">
        <f aca="false">'Formato 6 a)'!E35</f>
        <v>7498.39</v>
      </c>
      <c r="T28" s="56" t="n">
        <f aca="false">'Formato 6 a)'!F35</f>
        <v>7498.39</v>
      </c>
      <c r="U28" s="56" t="n">
        <f aca="false">'Formato 6 a)'!G35</f>
        <v>5893.34</v>
      </c>
    </row>
    <row r="29" customFormat="false" ht="14.2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6,1,1,3,8,0,0</v>
      </c>
      <c r="B29" s="0" t="n">
        <v>6</v>
      </c>
      <c r="C29" s="0" t="n">
        <v>1</v>
      </c>
      <c r="D29" s="0" t="n">
        <v>1</v>
      </c>
      <c r="E29" s="0" t="n">
        <v>3</v>
      </c>
      <c r="F29" s="0" t="n">
        <v>8</v>
      </c>
      <c r="K29" s="0" t="s">
        <v>3012</v>
      </c>
      <c r="P29" s="56" t="n">
        <f aca="false">'Formato 6 a)'!B36</f>
        <v>15445.05</v>
      </c>
      <c r="Q29" s="56" t="n">
        <f aca="false">'Formato 6 a)'!C36</f>
        <v>0</v>
      </c>
      <c r="R29" s="56" t="n">
        <f aca="false">'Formato 6 a)'!D36</f>
        <v>15445.05</v>
      </c>
      <c r="S29" s="56" t="n">
        <f aca="false">'Formato 6 a)'!E36</f>
        <v>0</v>
      </c>
      <c r="T29" s="56" t="n">
        <f aca="false">'Formato 6 a)'!F36</f>
        <v>0</v>
      </c>
      <c r="U29" s="56" t="n">
        <f aca="false">'Formato 6 a)'!G36</f>
        <v>15445.05</v>
      </c>
    </row>
    <row r="30" customFormat="false" ht="14.2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6,1,1,3,9,0,0</v>
      </c>
      <c r="B30" s="0" t="n">
        <v>6</v>
      </c>
      <c r="C30" s="0" t="n">
        <v>1</v>
      </c>
      <c r="D30" s="0" t="n">
        <v>1</v>
      </c>
      <c r="E30" s="0" t="n">
        <v>3</v>
      </c>
      <c r="F30" s="0" t="n">
        <v>9</v>
      </c>
      <c r="K30" s="0" t="s">
        <v>3013</v>
      </c>
      <c r="P30" s="56" t="n">
        <f aca="false">'Formato 6 a)'!B37</f>
        <v>351658.65</v>
      </c>
      <c r="Q30" s="56" t="n">
        <f aca="false">'Formato 6 a)'!C37</f>
        <v>0</v>
      </c>
      <c r="R30" s="56" t="n">
        <f aca="false">'Formato 6 a)'!D37</f>
        <v>351658.65</v>
      </c>
      <c r="S30" s="56" t="n">
        <f aca="false">'Formato 6 a)'!E37</f>
        <v>89586.88</v>
      </c>
      <c r="T30" s="56" t="n">
        <f aca="false">'Formato 6 a)'!F37</f>
        <v>89586.88</v>
      </c>
      <c r="U30" s="56" t="n">
        <f aca="false">'Formato 6 a)'!G37</f>
        <v>262071.77</v>
      </c>
    </row>
    <row r="31" customFormat="false" ht="14.2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6,1,1,4,0,0,0</v>
      </c>
      <c r="B31" s="0" t="n">
        <v>6</v>
      </c>
      <c r="C31" s="0" t="n">
        <v>1</v>
      </c>
      <c r="D31" s="0" t="n">
        <v>1</v>
      </c>
      <c r="E31" s="0" t="n">
        <v>4</v>
      </c>
      <c r="J31" s="0" t="s">
        <v>3014</v>
      </c>
      <c r="P31" s="56" t="n">
        <f aca="false">'Formato 6 a)'!B38</f>
        <v>0</v>
      </c>
      <c r="Q31" s="56" t="n">
        <f aca="false">'Formato 6 a)'!C38</f>
        <v>0</v>
      </c>
      <c r="R31" s="56" t="n">
        <f aca="false">'Formato 6 a)'!D38</f>
        <v>0</v>
      </c>
      <c r="S31" s="56" t="n">
        <f aca="false">'Formato 6 a)'!E38</f>
        <v>0</v>
      </c>
      <c r="T31" s="56" t="n">
        <f aca="false">'Formato 6 a)'!F38</f>
        <v>0</v>
      </c>
      <c r="U31" s="56" t="n">
        <f aca="false">'Formato 6 a)'!G38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6,1,1,4,1,0,0</v>
      </c>
      <c r="B32" s="0" t="n">
        <v>6</v>
      </c>
      <c r="C32" s="0" t="n">
        <v>1</v>
      </c>
      <c r="D32" s="0" t="n">
        <v>1</v>
      </c>
      <c r="E32" s="0" t="n">
        <v>4</v>
      </c>
      <c r="F32" s="0" t="n">
        <v>1</v>
      </c>
      <c r="K32" s="0" t="s">
        <v>3015</v>
      </c>
      <c r="P32" s="56" t="n">
        <f aca="false">'Formato 6 a)'!B39</f>
        <v>0</v>
      </c>
      <c r="Q32" s="56" t="n">
        <f aca="false">'Formato 6 a)'!C39</f>
        <v>0</v>
      </c>
      <c r="R32" s="56" t="n">
        <f aca="false">'Formato 6 a)'!D39</f>
        <v>0</v>
      </c>
      <c r="S32" s="56" t="n">
        <f aca="false">'Formato 6 a)'!E39</f>
        <v>0</v>
      </c>
      <c r="T32" s="56" t="n">
        <f aca="false">'Formato 6 a)'!F39</f>
        <v>0</v>
      </c>
      <c r="U32" s="56" t="n">
        <f aca="false">'Formato 6 a)'!G39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6,1,1,4,2,0,0</v>
      </c>
      <c r="B33" s="0" t="n">
        <v>6</v>
      </c>
      <c r="C33" s="0" t="n">
        <v>1</v>
      </c>
      <c r="D33" s="0" t="n">
        <v>1</v>
      </c>
      <c r="E33" s="0" t="n">
        <v>4</v>
      </c>
      <c r="F33" s="0" t="n">
        <v>2</v>
      </c>
      <c r="K33" s="0" t="s">
        <v>3016</v>
      </c>
      <c r="P33" s="56" t="n">
        <f aca="false">'Formato 6 a)'!B40</f>
        <v>0</v>
      </c>
      <c r="Q33" s="56" t="n">
        <f aca="false">'Formato 6 a)'!C40</f>
        <v>0</v>
      </c>
      <c r="R33" s="56" t="n">
        <f aca="false">'Formato 6 a)'!D40</f>
        <v>0</v>
      </c>
      <c r="S33" s="56" t="n">
        <f aca="false">'Formato 6 a)'!E40</f>
        <v>0</v>
      </c>
      <c r="T33" s="56" t="n">
        <f aca="false">'Formato 6 a)'!F40</f>
        <v>0</v>
      </c>
      <c r="U33" s="56" t="n">
        <f aca="false">'Formato 6 a)'!G40</f>
        <v>0</v>
      </c>
    </row>
    <row r="34" customFormat="false" ht="14.2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6,1,1,4,3,0,0</v>
      </c>
      <c r="B34" s="0" t="n">
        <v>6</v>
      </c>
      <c r="C34" s="0" t="n">
        <v>1</v>
      </c>
      <c r="D34" s="0" t="n">
        <v>1</v>
      </c>
      <c r="E34" s="0" t="n">
        <v>4</v>
      </c>
      <c r="F34" s="0" t="n">
        <v>3</v>
      </c>
      <c r="K34" s="0" t="s">
        <v>3017</v>
      </c>
      <c r="P34" s="56" t="n">
        <f aca="false">'Formato 6 a)'!B41</f>
        <v>0</v>
      </c>
      <c r="Q34" s="56" t="n">
        <f aca="false">'Formato 6 a)'!C41</f>
        <v>0</v>
      </c>
      <c r="R34" s="56" t="n">
        <f aca="false">'Formato 6 a)'!D41</f>
        <v>0</v>
      </c>
      <c r="S34" s="56" t="n">
        <f aca="false">'Formato 6 a)'!E41</f>
        <v>0</v>
      </c>
      <c r="T34" s="56" t="n">
        <f aca="false">'Formato 6 a)'!F41</f>
        <v>0</v>
      </c>
      <c r="U34" s="56" t="n">
        <f aca="false">'Formato 6 a)'!G41</f>
        <v>0</v>
      </c>
    </row>
    <row r="35" customFormat="false" ht="14.2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6,1,1,4,4,0,0</v>
      </c>
      <c r="B35" s="0" t="n">
        <v>6</v>
      </c>
      <c r="C35" s="0" t="n">
        <v>1</v>
      </c>
      <c r="D35" s="0" t="n">
        <v>1</v>
      </c>
      <c r="E35" s="0" t="n">
        <v>4</v>
      </c>
      <c r="F35" s="0" t="n">
        <v>4</v>
      </c>
      <c r="K35" s="0" t="s">
        <v>3018</v>
      </c>
      <c r="P35" s="56" t="n">
        <f aca="false">'Formato 6 a)'!B42</f>
        <v>0</v>
      </c>
      <c r="Q35" s="56" t="n">
        <f aca="false">'Formato 6 a)'!C42</f>
        <v>0</v>
      </c>
      <c r="R35" s="56" t="n">
        <f aca="false">'Formato 6 a)'!D42</f>
        <v>0</v>
      </c>
      <c r="S35" s="56" t="n">
        <f aca="false">'Formato 6 a)'!E42</f>
        <v>0</v>
      </c>
      <c r="T35" s="56" t="n">
        <f aca="false">'Formato 6 a)'!F42</f>
        <v>0</v>
      </c>
      <c r="U35" s="56" t="n">
        <f aca="false">'Formato 6 a)'!G42</f>
        <v>0</v>
      </c>
    </row>
    <row r="36" customFormat="false" ht="14.2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6,1,1,4,5,0,0</v>
      </c>
      <c r="B36" s="0" t="n">
        <v>6</v>
      </c>
      <c r="C36" s="0" t="n">
        <v>1</v>
      </c>
      <c r="D36" s="0" t="n">
        <v>1</v>
      </c>
      <c r="E36" s="0" t="n">
        <v>4</v>
      </c>
      <c r="F36" s="0" t="n">
        <v>5</v>
      </c>
      <c r="K36" s="0" t="s">
        <v>3019</v>
      </c>
      <c r="P36" s="56" t="n">
        <f aca="false">'Formato 6 a)'!B43</f>
        <v>0</v>
      </c>
      <c r="Q36" s="56" t="n">
        <f aca="false">'Formato 6 a)'!C43</f>
        <v>0</v>
      </c>
      <c r="R36" s="56" t="n">
        <f aca="false">'Formato 6 a)'!D43</f>
        <v>0</v>
      </c>
      <c r="S36" s="56" t="n">
        <f aca="false">'Formato 6 a)'!E43</f>
        <v>0</v>
      </c>
      <c r="T36" s="56" t="n">
        <f aca="false">'Formato 6 a)'!F43</f>
        <v>0</v>
      </c>
      <c r="U36" s="56" t="n">
        <f aca="false">'Formato 6 a)'!G43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6,1,1,4,6,0,0</v>
      </c>
      <c r="B37" s="0" t="n">
        <v>6</v>
      </c>
      <c r="C37" s="0" t="n">
        <v>1</v>
      </c>
      <c r="D37" s="0" t="n">
        <v>1</v>
      </c>
      <c r="E37" s="0" t="n">
        <v>4</v>
      </c>
      <c r="F37" s="0" t="n">
        <v>6</v>
      </c>
      <c r="K37" s="0" t="s">
        <v>3020</v>
      </c>
      <c r="P37" s="56" t="n">
        <f aca="false">'Formato 6 a)'!B44</f>
        <v>0</v>
      </c>
      <c r="Q37" s="56" t="n">
        <f aca="false">'Formato 6 a)'!C44</f>
        <v>0</v>
      </c>
      <c r="R37" s="56" t="n">
        <f aca="false">'Formato 6 a)'!D44</f>
        <v>0</v>
      </c>
      <c r="S37" s="56" t="n">
        <f aca="false">'Formato 6 a)'!E44</f>
        <v>0</v>
      </c>
      <c r="T37" s="56" t="n">
        <f aca="false">'Formato 6 a)'!F44</f>
        <v>0</v>
      </c>
      <c r="U37" s="56" t="n">
        <f aca="false">'Formato 6 a)'!G44</f>
        <v>0</v>
      </c>
    </row>
    <row r="38" customFormat="false" ht="14.2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6,1,1,4,7,0,0</v>
      </c>
      <c r="B38" s="0" t="n">
        <v>6</v>
      </c>
      <c r="C38" s="0" t="n">
        <v>1</v>
      </c>
      <c r="D38" s="0" t="n">
        <v>1</v>
      </c>
      <c r="E38" s="0" t="n">
        <v>4</v>
      </c>
      <c r="F38" s="0" t="n">
        <v>7</v>
      </c>
      <c r="K38" s="0" t="s">
        <v>3021</v>
      </c>
      <c r="P38" s="56" t="n">
        <f aca="false">'Formato 6 a)'!B45</f>
        <v>0</v>
      </c>
      <c r="Q38" s="56" t="n">
        <f aca="false">'Formato 6 a)'!C45</f>
        <v>0</v>
      </c>
      <c r="R38" s="56" t="n">
        <f aca="false">'Formato 6 a)'!D45</f>
        <v>0</v>
      </c>
      <c r="S38" s="56" t="n">
        <f aca="false">'Formato 6 a)'!E45</f>
        <v>0</v>
      </c>
      <c r="T38" s="56" t="n">
        <f aca="false">'Formato 6 a)'!F45</f>
        <v>0</v>
      </c>
      <c r="U38" s="56" t="n">
        <f aca="false">'Formato 6 a)'!G45</f>
        <v>0</v>
      </c>
    </row>
    <row r="39" customFormat="false" ht="14.2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6,1,1,4,8,0,0</v>
      </c>
      <c r="B39" s="0" t="n">
        <v>6</v>
      </c>
      <c r="C39" s="0" t="n">
        <v>1</v>
      </c>
      <c r="D39" s="0" t="n">
        <v>1</v>
      </c>
      <c r="E39" s="0" t="n">
        <v>4</v>
      </c>
      <c r="F39" s="0" t="n">
        <v>8</v>
      </c>
      <c r="K39" s="0" t="s">
        <v>3022</v>
      </c>
      <c r="P39" s="56" t="n">
        <f aca="false">'Formato 6 a)'!B46</f>
        <v>0</v>
      </c>
      <c r="Q39" s="56" t="n">
        <f aca="false">'Formato 6 a)'!C46</f>
        <v>0</v>
      </c>
      <c r="R39" s="56" t="n">
        <f aca="false">'Formato 6 a)'!D46</f>
        <v>0</v>
      </c>
      <c r="S39" s="56" t="n">
        <f aca="false">'Formato 6 a)'!E46</f>
        <v>0</v>
      </c>
      <c r="T39" s="56" t="n">
        <f aca="false">'Formato 6 a)'!F46</f>
        <v>0</v>
      </c>
      <c r="U39" s="56" t="n">
        <f aca="false">'Formato 6 a)'!G46</f>
        <v>0</v>
      </c>
    </row>
    <row r="40" customFormat="false" ht="14.2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6,1,1,4,9,0,0</v>
      </c>
      <c r="B40" s="0" t="n">
        <v>6</v>
      </c>
      <c r="C40" s="0" t="n">
        <v>1</v>
      </c>
      <c r="D40" s="0" t="n">
        <v>1</v>
      </c>
      <c r="E40" s="0" t="n">
        <v>4</v>
      </c>
      <c r="F40" s="0" t="n">
        <v>9</v>
      </c>
      <c r="K40" s="0" t="s">
        <v>3023</v>
      </c>
      <c r="P40" s="56" t="n">
        <f aca="false">'Formato 6 a)'!B47</f>
        <v>0</v>
      </c>
      <c r="Q40" s="56" t="n">
        <f aca="false">'Formato 6 a)'!C47</f>
        <v>0</v>
      </c>
      <c r="R40" s="56" t="n">
        <f aca="false">'Formato 6 a)'!D47</f>
        <v>0</v>
      </c>
      <c r="S40" s="56" t="n">
        <f aca="false">'Formato 6 a)'!E47</f>
        <v>0</v>
      </c>
      <c r="T40" s="56" t="n">
        <f aca="false">'Formato 6 a)'!F47</f>
        <v>0</v>
      </c>
      <c r="U40" s="56" t="n">
        <f aca="false">'Formato 6 a)'!G47</f>
        <v>0</v>
      </c>
    </row>
    <row r="41" customFormat="false" ht="14.2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6,1,1,5,0,0,0</v>
      </c>
      <c r="B41" s="0" t="n">
        <v>6</v>
      </c>
      <c r="C41" s="0" t="n">
        <v>1</v>
      </c>
      <c r="D41" s="0" t="n">
        <v>1</v>
      </c>
      <c r="E41" s="0" t="n">
        <v>5</v>
      </c>
      <c r="J41" s="0" t="s">
        <v>3024</v>
      </c>
      <c r="P41" s="56" t="n">
        <f aca="false">'Formato 6 a)'!B48</f>
        <v>46800.82</v>
      </c>
      <c r="Q41" s="56" t="n">
        <f aca="false">'Formato 6 a)'!C48</f>
        <v>0</v>
      </c>
      <c r="R41" s="56" t="n">
        <f aca="false">'Formato 6 a)'!D48</f>
        <v>46800.82</v>
      </c>
      <c r="S41" s="56" t="n">
        <f aca="false">'Formato 6 a)'!E48</f>
        <v>0</v>
      </c>
      <c r="T41" s="56" t="n">
        <f aca="false">'Formato 6 a)'!F48</f>
        <v>0</v>
      </c>
      <c r="U41" s="56" t="n">
        <f aca="false">'Formato 6 a)'!G48</f>
        <v>46800.82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6,1,1,5,1,0,0</v>
      </c>
      <c r="B42" s="0" t="n">
        <v>6</v>
      </c>
      <c r="C42" s="0" t="n">
        <v>1</v>
      </c>
      <c r="D42" s="0" t="n">
        <v>1</v>
      </c>
      <c r="E42" s="0" t="n">
        <v>5</v>
      </c>
      <c r="F42" s="0" t="n">
        <v>1</v>
      </c>
      <c r="K42" s="0" t="s">
        <v>3025</v>
      </c>
      <c r="P42" s="56" t="n">
        <f aca="false">'Formato 6 a)'!B49</f>
        <v>21348.92</v>
      </c>
      <c r="Q42" s="56" t="n">
        <f aca="false">'Formato 6 a)'!C49</f>
        <v>0</v>
      </c>
      <c r="R42" s="56" t="n">
        <f aca="false">'Formato 6 a)'!D49</f>
        <v>21348.92</v>
      </c>
      <c r="S42" s="56" t="n">
        <f aca="false">'Formato 6 a)'!E49</f>
        <v>0</v>
      </c>
      <c r="T42" s="56" t="n">
        <f aca="false">'Formato 6 a)'!F49</f>
        <v>0</v>
      </c>
      <c r="U42" s="56" t="n">
        <f aca="false">'Formato 6 a)'!G49</f>
        <v>21348.92</v>
      </c>
    </row>
    <row r="43" customFormat="false" ht="14.2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6,1,1,5,2,0,0</v>
      </c>
      <c r="B43" s="0" t="n">
        <v>6</v>
      </c>
      <c r="C43" s="0" t="n">
        <v>1</v>
      </c>
      <c r="D43" s="0" t="n">
        <v>1</v>
      </c>
      <c r="E43" s="0" t="n">
        <v>5</v>
      </c>
      <c r="F43" s="0" t="n">
        <v>2</v>
      </c>
      <c r="K43" s="0" t="s">
        <v>3026</v>
      </c>
      <c r="P43" s="56" t="n">
        <f aca="false">'Formato 6 a)'!B50</f>
        <v>0</v>
      </c>
      <c r="Q43" s="56" t="n">
        <f aca="false">'Formato 6 a)'!C50</f>
        <v>0</v>
      </c>
      <c r="R43" s="56" t="n">
        <f aca="false">'Formato 6 a)'!D50</f>
        <v>0</v>
      </c>
      <c r="S43" s="56" t="n">
        <f aca="false">'Formato 6 a)'!E50</f>
        <v>0</v>
      </c>
      <c r="T43" s="56" t="n">
        <f aca="false">'Formato 6 a)'!F50</f>
        <v>0</v>
      </c>
      <c r="U43" s="56" t="n">
        <f aca="false">'Formato 6 a)'!G50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6,1,1,5,3,0,0</v>
      </c>
      <c r="B44" s="0" t="n">
        <v>6</v>
      </c>
      <c r="C44" s="0" t="n">
        <v>1</v>
      </c>
      <c r="D44" s="0" t="n">
        <v>1</v>
      </c>
      <c r="E44" s="0" t="n">
        <v>5</v>
      </c>
      <c r="F44" s="0" t="n">
        <v>3</v>
      </c>
      <c r="K44" s="0" t="s">
        <v>3027</v>
      </c>
      <c r="P44" s="56" t="n">
        <f aca="false">'Formato 6 a)'!B51</f>
        <v>0</v>
      </c>
      <c r="Q44" s="56" t="n">
        <f aca="false">'Formato 6 a)'!C51</f>
        <v>0</v>
      </c>
      <c r="R44" s="56" t="n">
        <f aca="false">'Formato 6 a)'!D51</f>
        <v>0</v>
      </c>
      <c r="S44" s="56" t="n">
        <f aca="false">'Formato 6 a)'!E51</f>
        <v>0</v>
      </c>
      <c r="T44" s="56" t="n">
        <f aca="false">'Formato 6 a)'!F51</f>
        <v>0</v>
      </c>
      <c r="U44" s="56" t="n">
        <f aca="false">'Formato 6 a)'!G51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6,1,1,5,4,0,0</v>
      </c>
      <c r="B45" s="0" t="n">
        <v>6</v>
      </c>
      <c r="C45" s="0" t="n">
        <v>1</v>
      </c>
      <c r="D45" s="0" t="n">
        <v>1</v>
      </c>
      <c r="E45" s="0" t="n">
        <v>5</v>
      </c>
      <c r="F45" s="0" t="n">
        <v>4</v>
      </c>
      <c r="K45" s="0" t="s">
        <v>3028</v>
      </c>
      <c r="P45" s="56" t="n">
        <f aca="false">'Formato 6 a)'!B52</f>
        <v>6259.88</v>
      </c>
      <c r="Q45" s="56" t="n">
        <f aca="false">'Formato 6 a)'!C52</f>
        <v>0</v>
      </c>
      <c r="R45" s="56" t="n">
        <f aca="false">'Formato 6 a)'!D52</f>
        <v>6259.88</v>
      </c>
      <c r="S45" s="56" t="n">
        <f aca="false">'Formato 6 a)'!E52</f>
        <v>0</v>
      </c>
      <c r="T45" s="56" t="n">
        <f aca="false">'Formato 6 a)'!F52</f>
        <v>0</v>
      </c>
      <c r="U45" s="56" t="n">
        <f aca="false">'Formato 6 a)'!G52</f>
        <v>6259.88</v>
      </c>
    </row>
    <row r="46" customFormat="false" ht="14.2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6,1,1,5,5,0,0</v>
      </c>
      <c r="B46" s="0" t="n">
        <v>6</v>
      </c>
      <c r="C46" s="0" t="n">
        <v>1</v>
      </c>
      <c r="D46" s="0" t="n">
        <v>1</v>
      </c>
      <c r="E46" s="0" t="n">
        <v>5</v>
      </c>
      <c r="F46" s="0" t="n">
        <v>5</v>
      </c>
      <c r="K46" s="0" t="s">
        <v>3029</v>
      </c>
      <c r="P46" s="56" t="n">
        <f aca="false">'Formato 6 a)'!B53</f>
        <v>0</v>
      </c>
      <c r="Q46" s="56" t="n">
        <f aca="false">'Formato 6 a)'!C53</f>
        <v>0</v>
      </c>
      <c r="R46" s="56" t="n">
        <f aca="false">'Formato 6 a)'!D53</f>
        <v>0</v>
      </c>
      <c r="S46" s="56" t="n">
        <f aca="false">'Formato 6 a)'!E53</f>
        <v>0</v>
      </c>
      <c r="T46" s="56" t="n">
        <f aca="false">'Formato 6 a)'!F53</f>
        <v>0</v>
      </c>
      <c r="U46" s="56" t="n">
        <f aca="false">'Formato 6 a)'!G53</f>
        <v>0</v>
      </c>
    </row>
    <row r="47" customFormat="false" ht="14.2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6,1,1,5,6,0,0</v>
      </c>
      <c r="B47" s="0" t="n">
        <v>6</v>
      </c>
      <c r="C47" s="0" t="n">
        <v>1</v>
      </c>
      <c r="D47" s="0" t="n">
        <v>1</v>
      </c>
      <c r="E47" s="0" t="n">
        <v>5</v>
      </c>
      <c r="F47" s="0" t="n">
        <v>6</v>
      </c>
      <c r="K47" s="0" t="s">
        <v>3030</v>
      </c>
      <c r="P47" s="56" t="n">
        <f aca="false">'Formato 6 a)'!B54</f>
        <v>0</v>
      </c>
      <c r="Q47" s="56" t="n">
        <f aca="false">'Formato 6 a)'!C54</f>
        <v>0</v>
      </c>
      <c r="R47" s="56" t="n">
        <f aca="false">'Formato 6 a)'!D54</f>
        <v>0</v>
      </c>
      <c r="S47" s="56" t="n">
        <f aca="false">'Formato 6 a)'!E54</f>
        <v>0</v>
      </c>
      <c r="T47" s="56" t="n">
        <f aca="false">'Formato 6 a)'!F54</f>
        <v>0</v>
      </c>
      <c r="U47" s="56" t="n">
        <f aca="false">'Formato 6 a)'!G54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6,1,1,5,7,0,0</v>
      </c>
      <c r="B48" s="0" t="n">
        <v>6</v>
      </c>
      <c r="C48" s="0" t="n">
        <v>1</v>
      </c>
      <c r="D48" s="0" t="n">
        <v>1</v>
      </c>
      <c r="E48" s="0" t="n">
        <v>5</v>
      </c>
      <c r="F48" s="0" t="n">
        <v>7</v>
      </c>
      <c r="K48" s="0" t="s">
        <v>3031</v>
      </c>
      <c r="P48" s="56" t="n">
        <f aca="false">'Formato 6 a)'!B55</f>
        <v>0</v>
      </c>
      <c r="Q48" s="56" t="n">
        <f aca="false">'Formato 6 a)'!C55</f>
        <v>0</v>
      </c>
      <c r="R48" s="56" t="n">
        <f aca="false">'Formato 6 a)'!D55</f>
        <v>0</v>
      </c>
      <c r="S48" s="56" t="n">
        <f aca="false">'Formato 6 a)'!E55</f>
        <v>0</v>
      </c>
      <c r="T48" s="56" t="n">
        <f aca="false">'Formato 6 a)'!F55</f>
        <v>0</v>
      </c>
      <c r="U48" s="56" t="n">
        <f aca="false">'Formato 6 a)'!G55</f>
        <v>0</v>
      </c>
    </row>
    <row r="49" customFormat="false" ht="14.2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6,1,1,5,8,0,0</v>
      </c>
      <c r="B49" s="0" t="n">
        <v>6</v>
      </c>
      <c r="C49" s="0" t="n">
        <v>1</v>
      </c>
      <c r="D49" s="0" t="n">
        <v>1</v>
      </c>
      <c r="E49" s="0" t="n">
        <v>5</v>
      </c>
      <c r="F49" s="0" t="n">
        <v>8</v>
      </c>
      <c r="K49" s="0" t="s">
        <v>3032</v>
      </c>
      <c r="P49" s="56" t="n">
        <f aca="false">'Formato 6 a)'!B56</f>
        <v>0</v>
      </c>
      <c r="Q49" s="56" t="n">
        <f aca="false">'Formato 6 a)'!C56</f>
        <v>0</v>
      </c>
      <c r="R49" s="56" t="n">
        <f aca="false">'Formato 6 a)'!D56</f>
        <v>0</v>
      </c>
      <c r="S49" s="56" t="n">
        <f aca="false">'Formato 6 a)'!E56</f>
        <v>0</v>
      </c>
      <c r="T49" s="56" t="n">
        <f aca="false">'Formato 6 a)'!F56</f>
        <v>0</v>
      </c>
      <c r="U49" s="56" t="n">
        <f aca="false">'Formato 6 a)'!G56</f>
        <v>0</v>
      </c>
    </row>
    <row r="50" customFormat="false" ht="14.2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6,1,1,5,9,0,0</v>
      </c>
      <c r="B50" s="0" t="n">
        <v>6</v>
      </c>
      <c r="C50" s="0" t="n">
        <v>1</v>
      </c>
      <c r="D50" s="0" t="n">
        <v>1</v>
      </c>
      <c r="E50" s="0" t="n">
        <v>5</v>
      </c>
      <c r="F50" s="0" t="n">
        <v>9</v>
      </c>
      <c r="K50" s="0" t="s">
        <v>3033</v>
      </c>
      <c r="P50" s="56" t="n">
        <f aca="false">'Formato 6 a)'!B57</f>
        <v>19192.02</v>
      </c>
      <c r="Q50" s="56" t="n">
        <f aca="false">'Formato 6 a)'!C57</f>
        <v>0</v>
      </c>
      <c r="R50" s="56" t="n">
        <f aca="false">'Formato 6 a)'!D57</f>
        <v>19192.02</v>
      </c>
      <c r="S50" s="56" t="n">
        <f aca="false">'Formato 6 a)'!E57</f>
        <v>0</v>
      </c>
      <c r="T50" s="56" t="n">
        <f aca="false">'Formato 6 a)'!F57</f>
        <v>0</v>
      </c>
      <c r="U50" s="56" t="n">
        <f aca="false">'Formato 6 a)'!G57</f>
        <v>19192.02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6,1,1,6,0,0,0</v>
      </c>
      <c r="B51" s="0" t="n">
        <v>6</v>
      </c>
      <c r="C51" s="0" t="n">
        <v>1</v>
      </c>
      <c r="D51" s="0" t="n">
        <v>1</v>
      </c>
      <c r="E51" s="0" t="n">
        <v>6</v>
      </c>
      <c r="J51" s="0" t="s">
        <v>3034</v>
      </c>
      <c r="P51" s="56" t="n">
        <f aca="false">'Formato 6 a)'!B58</f>
        <v>0</v>
      </c>
      <c r="Q51" s="56" t="n">
        <f aca="false">'Formato 6 a)'!C58</f>
        <v>0</v>
      </c>
      <c r="R51" s="56" t="n">
        <f aca="false">'Formato 6 a)'!D58</f>
        <v>0</v>
      </c>
      <c r="S51" s="56" t="n">
        <f aca="false">'Formato 6 a)'!E58</f>
        <v>0</v>
      </c>
      <c r="T51" s="56" t="n">
        <f aca="false">'Formato 6 a)'!F58</f>
        <v>0</v>
      </c>
      <c r="U51" s="56" t="n">
        <f aca="false">'Formato 6 a)'!G58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6,1,1,6,1,0,0</v>
      </c>
      <c r="B52" s="0" t="n">
        <v>6</v>
      </c>
      <c r="C52" s="0" t="n">
        <v>1</v>
      </c>
      <c r="D52" s="0" t="n">
        <v>1</v>
      </c>
      <c r="E52" s="0" t="n">
        <v>6</v>
      </c>
      <c r="F52" s="0" t="n">
        <v>1</v>
      </c>
      <c r="K52" s="0" t="s">
        <v>3035</v>
      </c>
      <c r="P52" s="56" t="n">
        <f aca="false">'Formato 6 a)'!B59</f>
        <v>0</v>
      </c>
      <c r="Q52" s="56" t="n">
        <f aca="false">'Formato 6 a)'!C59</f>
        <v>0</v>
      </c>
      <c r="R52" s="56" t="n">
        <f aca="false">'Formato 6 a)'!D59</f>
        <v>0</v>
      </c>
      <c r="S52" s="56" t="n">
        <f aca="false">'Formato 6 a)'!E59</f>
        <v>0</v>
      </c>
      <c r="T52" s="56" t="n">
        <f aca="false">'Formato 6 a)'!F59</f>
        <v>0</v>
      </c>
      <c r="U52" s="56" t="n">
        <f aca="false">'Formato 6 a)'!G59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6,1,1,6,2,0,0</v>
      </c>
      <c r="B53" s="0" t="n">
        <v>6</v>
      </c>
      <c r="C53" s="0" t="n">
        <v>1</v>
      </c>
      <c r="D53" s="0" t="n">
        <v>1</v>
      </c>
      <c r="E53" s="0" t="n">
        <v>6</v>
      </c>
      <c r="F53" s="0" t="n">
        <v>2</v>
      </c>
      <c r="K53" s="0" t="s">
        <v>3036</v>
      </c>
      <c r="P53" s="56" t="n">
        <f aca="false">'Formato 6 a)'!B60</f>
        <v>0</v>
      </c>
      <c r="Q53" s="56" t="n">
        <f aca="false">'Formato 6 a)'!C60</f>
        <v>0</v>
      </c>
      <c r="R53" s="56" t="n">
        <f aca="false">'Formato 6 a)'!D60</f>
        <v>0</v>
      </c>
      <c r="S53" s="56" t="n">
        <f aca="false">'Formato 6 a)'!E60</f>
        <v>0</v>
      </c>
      <c r="T53" s="56" t="n">
        <f aca="false">'Formato 6 a)'!F60</f>
        <v>0</v>
      </c>
      <c r="U53" s="56" t="n">
        <f aca="false">'Formato 6 a)'!G60</f>
        <v>0</v>
      </c>
    </row>
    <row r="54" customFormat="false" ht="14.2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6,1,1,6,3,0,0</v>
      </c>
      <c r="B54" s="0" t="n">
        <v>6</v>
      </c>
      <c r="C54" s="0" t="n">
        <v>1</v>
      </c>
      <c r="D54" s="0" t="n">
        <v>1</v>
      </c>
      <c r="E54" s="0" t="n">
        <v>6</v>
      </c>
      <c r="F54" s="0" t="n">
        <v>3</v>
      </c>
      <c r="K54" s="0" t="s">
        <v>3037</v>
      </c>
      <c r="P54" s="56" t="n">
        <f aca="false">'Formato 6 a)'!B61</f>
        <v>0</v>
      </c>
      <c r="Q54" s="56" t="n">
        <f aca="false">'Formato 6 a)'!C61</f>
        <v>0</v>
      </c>
      <c r="R54" s="56" t="n">
        <f aca="false">'Formato 6 a)'!D61</f>
        <v>0</v>
      </c>
      <c r="S54" s="56" t="n">
        <f aca="false">'Formato 6 a)'!E61</f>
        <v>0</v>
      </c>
      <c r="T54" s="56" t="n">
        <f aca="false">'Formato 6 a)'!F61</f>
        <v>0</v>
      </c>
      <c r="U54" s="56" t="n">
        <f aca="false">'Formato 6 a)'!G61</f>
        <v>0</v>
      </c>
    </row>
    <row r="55" customFormat="false" ht="14.2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6,1,1,7,0,0,0</v>
      </c>
      <c r="B55" s="0" t="n">
        <v>6</v>
      </c>
      <c r="C55" s="0" t="n">
        <v>1</v>
      </c>
      <c r="D55" s="0" t="n">
        <v>1</v>
      </c>
      <c r="E55" s="0" t="n">
        <v>7</v>
      </c>
      <c r="J55" s="0" t="s">
        <v>3038</v>
      </c>
      <c r="P55" s="56" t="n">
        <f aca="false">'Formato 6 a)'!B62</f>
        <v>0</v>
      </c>
      <c r="Q55" s="56" t="n">
        <f aca="false">'Formato 6 a)'!C62</f>
        <v>0</v>
      </c>
      <c r="R55" s="56" t="n">
        <f aca="false">'Formato 6 a)'!D62</f>
        <v>0</v>
      </c>
      <c r="S55" s="56" t="n">
        <f aca="false">'Formato 6 a)'!E62</f>
        <v>0</v>
      </c>
      <c r="T55" s="56" t="n">
        <f aca="false">'Formato 6 a)'!F62</f>
        <v>0</v>
      </c>
      <c r="U55" s="56" t="n">
        <f aca="false">'Formato 6 a)'!G62</f>
        <v>0</v>
      </c>
    </row>
    <row r="56" customFormat="false" ht="14.2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6,1,1,7,1,0,0</v>
      </c>
      <c r="B56" s="0" t="n">
        <v>6</v>
      </c>
      <c r="C56" s="0" t="n">
        <v>1</v>
      </c>
      <c r="D56" s="0" t="n">
        <v>1</v>
      </c>
      <c r="E56" s="0" t="n">
        <v>7</v>
      </c>
      <c r="F56" s="0" t="n">
        <v>1</v>
      </c>
      <c r="K56" s="0" t="s">
        <v>3039</v>
      </c>
      <c r="P56" s="56" t="n">
        <f aca="false">'Formato 6 a)'!B63</f>
        <v>0</v>
      </c>
      <c r="Q56" s="56" t="n">
        <f aca="false">'Formato 6 a)'!C63</f>
        <v>0</v>
      </c>
      <c r="R56" s="56" t="n">
        <f aca="false">'Formato 6 a)'!D63</f>
        <v>0</v>
      </c>
      <c r="S56" s="56" t="n">
        <f aca="false">'Formato 6 a)'!E63</f>
        <v>0</v>
      </c>
      <c r="T56" s="56" t="n">
        <f aca="false">'Formato 6 a)'!F63</f>
        <v>0</v>
      </c>
      <c r="U56" s="56" t="n">
        <f aca="false">'Formato 6 a)'!G63</f>
        <v>0</v>
      </c>
    </row>
    <row r="57" customFormat="false" ht="14.2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6,1,1,7,2,0,0</v>
      </c>
      <c r="B57" s="0" t="n">
        <v>6</v>
      </c>
      <c r="C57" s="0" t="n">
        <v>1</v>
      </c>
      <c r="D57" s="0" t="n">
        <v>1</v>
      </c>
      <c r="E57" s="0" t="n">
        <v>7</v>
      </c>
      <c r="F57" s="0" t="n">
        <v>2</v>
      </c>
      <c r="K57" s="0" t="s">
        <v>3040</v>
      </c>
      <c r="P57" s="56" t="n">
        <f aca="false">'Formato 6 a)'!B64</f>
        <v>0</v>
      </c>
      <c r="Q57" s="56" t="n">
        <f aca="false">'Formato 6 a)'!C64</f>
        <v>0</v>
      </c>
      <c r="R57" s="56" t="n">
        <f aca="false">'Formato 6 a)'!D64</f>
        <v>0</v>
      </c>
      <c r="S57" s="56" t="n">
        <f aca="false">'Formato 6 a)'!E64</f>
        <v>0</v>
      </c>
      <c r="T57" s="56" t="n">
        <f aca="false">'Formato 6 a)'!F64</f>
        <v>0</v>
      </c>
      <c r="U57" s="56" t="n">
        <f aca="false">'Formato 6 a)'!G64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6,1,1,7,3,0,0</v>
      </c>
      <c r="B58" s="0" t="n">
        <v>6</v>
      </c>
      <c r="C58" s="0" t="n">
        <v>1</v>
      </c>
      <c r="D58" s="0" t="n">
        <v>1</v>
      </c>
      <c r="E58" s="0" t="n">
        <v>7</v>
      </c>
      <c r="F58" s="0" t="n">
        <v>3</v>
      </c>
      <c r="K58" s="0" t="s">
        <v>3041</v>
      </c>
      <c r="P58" s="56" t="n">
        <f aca="false">'Formato 6 a)'!B65</f>
        <v>0</v>
      </c>
      <c r="Q58" s="56" t="n">
        <f aca="false">'Formato 6 a)'!C65</f>
        <v>0</v>
      </c>
      <c r="R58" s="56" t="n">
        <f aca="false">'Formato 6 a)'!D65</f>
        <v>0</v>
      </c>
      <c r="S58" s="56" t="n">
        <f aca="false">'Formato 6 a)'!E65</f>
        <v>0</v>
      </c>
      <c r="T58" s="56" t="n">
        <f aca="false">'Formato 6 a)'!F65</f>
        <v>0</v>
      </c>
      <c r="U58" s="56" t="n">
        <f aca="false">'Formato 6 a)'!G65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6,1,1,7,4,0,0</v>
      </c>
      <c r="B59" s="0" t="n">
        <v>6</v>
      </c>
      <c r="C59" s="0" t="n">
        <v>1</v>
      </c>
      <c r="D59" s="0" t="n">
        <v>1</v>
      </c>
      <c r="E59" s="0" t="n">
        <v>7</v>
      </c>
      <c r="F59" s="0" t="n">
        <v>4</v>
      </c>
      <c r="K59" s="0" t="s">
        <v>3042</v>
      </c>
      <c r="P59" s="56" t="n">
        <f aca="false">'Formato 6 a)'!B66</f>
        <v>0</v>
      </c>
      <c r="Q59" s="56" t="n">
        <f aca="false">'Formato 6 a)'!C66</f>
        <v>0</v>
      </c>
      <c r="R59" s="56" t="n">
        <f aca="false">'Formato 6 a)'!D66</f>
        <v>0</v>
      </c>
      <c r="S59" s="56" t="n">
        <f aca="false">'Formato 6 a)'!E66</f>
        <v>0</v>
      </c>
      <c r="T59" s="56" t="n">
        <f aca="false">'Formato 6 a)'!F66</f>
        <v>0</v>
      </c>
      <c r="U59" s="56" t="n">
        <f aca="false">'Formato 6 a)'!G66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6,1,1,7,5,0,0</v>
      </c>
      <c r="B60" s="0" t="n">
        <v>6</v>
      </c>
      <c r="C60" s="0" t="n">
        <v>1</v>
      </c>
      <c r="D60" s="0" t="n">
        <v>1</v>
      </c>
      <c r="E60" s="0" t="n">
        <v>7</v>
      </c>
      <c r="F60" s="0" t="n">
        <v>5</v>
      </c>
      <c r="K60" s="0" t="s">
        <v>3043</v>
      </c>
      <c r="P60" s="56" t="n">
        <f aca="false">'Formato 6 a)'!B67</f>
        <v>0</v>
      </c>
      <c r="Q60" s="56" t="n">
        <f aca="false">'Formato 6 a)'!C67</f>
        <v>0</v>
      </c>
      <c r="R60" s="56" t="n">
        <f aca="false">'Formato 6 a)'!D67</f>
        <v>0</v>
      </c>
      <c r="S60" s="56" t="n">
        <f aca="false">'Formato 6 a)'!E67</f>
        <v>0</v>
      </c>
      <c r="T60" s="56" t="n">
        <f aca="false">'Formato 6 a)'!F67</f>
        <v>0</v>
      </c>
      <c r="U60" s="56" t="n">
        <f aca="false">'Formato 6 a)'!G67</f>
        <v>0</v>
      </c>
    </row>
    <row r="61" customFormat="false" ht="14.2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6,1,1,7,5,1,0</v>
      </c>
      <c r="B61" s="0" t="n">
        <v>6</v>
      </c>
      <c r="C61" s="0" t="n">
        <v>1</v>
      </c>
      <c r="D61" s="0" t="n">
        <v>1</v>
      </c>
      <c r="E61" s="0" t="n">
        <v>7</v>
      </c>
      <c r="F61" s="0" t="n">
        <v>5</v>
      </c>
      <c r="G61" s="0" t="n">
        <v>1</v>
      </c>
      <c r="L61" s="0" t="s">
        <v>3044</v>
      </c>
      <c r="P61" s="56" t="n">
        <f aca="false">'Formato 6 a)'!B68</f>
        <v>0</v>
      </c>
      <c r="Q61" s="56" t="n">
        <f aca="false">'Formato 6 a)'!C68</f>
        <v>0</v>
      </c>
      <c r="R61" s="56" t="n">
        <f aca="false">'Formato 6 a)'!D68</f>
        <v>0</v>
      </c>
      <c r="S61" s="56" t="n">
        <f aca="false">'Formato 6 a)'!E68</f>
        <v>0</v>
      </c>
      <c r="T61" s="56" t="n">
        <f aca="false">'Formato 6 a)'!F68</f>
        <v>0</v>
      </c>
      <c r="U61" s="56" t="n">
        <f aca="false">'Formato 6 a)'!G68</f>
        <v>0</v>
      </c>
    </row>
    <row r="62" customFormat="false" ht="14.2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6,1,1,7,6,0,0</v>
      </c>
      <c r="B62" s="0" t="n">
        <v>6</v>
      </c>
      <c r="C62" s="0" t="n">
        <v>1</v>
      </c>
      <c r="D62" s="0" t="n">
        <v>1</v>
      </c>
      <c r="E62" s="0" t="n">
        <v>7</v>
      </c>
      <c r="F62" s="0" t="n">
        <v>6</v>
      </c>
      <c r="K62" s="0" t="s">
        <v>3045</v>
      </c>
      <c r="L62" s="123"/>
      <c r="P62" s="56" t="n">
        <f aca="false">'Formato 6 a)'!B69</f>
        <v>0</v>
      </c>
      <c r="Q62" s="56" t="n">
        <f aca="false">'Formato 6 a)'!C69</f>
        <v>0</v>
      </c>
      <c r="R62" s="56" t="n">
        <f aca="false">'Formato 6 a)'!D69</f>
        <v>0</v>
      </c>
      <c r="S62" s="56" t="n">
        <f aca="false">'Formato 6 a)'!E69</f>
        <v>0</v>
      </c>
      <c r="T62" s="56" t="n">
        <f aca="false">'Formato 6 a)'!F69</f>
        <v>0</v>
      </c>
      <c r="U62" s="56" t="n">
        <f aca="false">'Formato 6 a)'!G69</f>
        <v>0</v>
      </c>
    </row>
    <row r="63" customFormat="false" ht="14.2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6,1,1,7,7,0,0</v>
      </c>
      <c r="B63" s="0" t="n">
        <v>6</v>
      </c>
      <c r="C63" s="0" t="n">
        <v>1</v>
      </c>
      <c r="D63" s="0" t="n">
        <v>1</v>
      </c>
      <c r="E63" s="0" t="n">
        <v>7</v>
      </c>
      <c r="F63" s="0" t="n">
        <v>7</v>
      </c>
      <c r="K63" s="0" t="s">
        <v>3046</v>
      </c>
      <c r="P63" s="56" t="n">
        <f aca="false">'Formato 6 a)'!B70</f>
        <v>4063.83</v>
      </c>
      <c r="Q63" s="56" t="n">
        <f aca="false">'Formato 6 a)'!C70</f>
        <v>0</v>
      </c>
      <c r="R63" s="56" t="n">
        <f aca="false">'Formato 6 a)'!D70</f>
        <v>4063.83</v>
      </c>
      <c r="S63" s="56" t="n">
        <f aca="false">'Formato 6 a)'!E70</f>
        <v>0</v>
      </c>
      <c r="T63" s="56" t="n">
        <f aca="false">'Formato 6 a)'!F70</f>
        <v>0</v>
      </c>
      <c r="U63" s="56" t="n">
        <f aca="false">'Formato 6 a)'!G70</f>
        <v>4063.83</v>
      </c>
    </row>
    <row r="64" customFormat="false" ht="14.2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 s="0" t="n">
        <v>6</v>
      </c>
      <c r="C64" s="0" t="n">
        <v>1</v>
      </c>
      <c r="D64" s="0" t="n">
        <v>1</v>
      </c>
      <c r="E64" s="0" t="n">
        <v>8</v>
      </c>
      <c r="J64" s="0" t="s">
        <v>3047</v>
      </c>
      <c r="P64" s="56" t="n">
        <f aca="false">'Formato 6 a)'!B71</f>
        <v>0</v>
      </c>
      <c r="Q64" s="56" t="n">
        <f aca="false">'Formato 6 a)'!C71</f>
        <v>0</v>
      </c>
      <c r="R64" s="56" t="n">
        <f aca="false">'Formato 6 a)'!D71</f>
        <v>0</v>
      </c>
      <c r="S64" s="56" t="n">
        <f aca="false">'Formato 6 a)'!E71</f>
        <v>0</v>
      </c>
      <c r="T64" s="56" t="n">
        <f aca="false">'Formato 6 a)'!F71</f>
        <v>0</v>
      </c>
      <c r="U64" s="56" t="n">
        <f aca="false">'Formato 6 a)'!G71</f>
        <v>0</v>
      </c>
    </row>
    <row r="65" customFormat="false" ht="14.2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6,1,1,8,1,0,0</v>
      </c>
      <c r="B65" s="0" t="n">
        <v>6</v>
      </c>
      <c r="C65" s="0" t="n">
        <v>1</v>
      </c>
      <c r="D65" s="0" t="n">
        <v>1</v>
      </c>
      <c r="E65" s="0" t="n">
        <v>8</v>
      </c>
      <c r="F65" s="0" t="n">
        <v>1</v>
      </c>
      <c r="K65" s="0" t="s">
        <v>2853</v>
      </c>
      <c r="P65" s="56" t="n">
        <f aca="false">'Formato 6 a)'!B72</f>
        <v>0</v>
      </c>
      <c r="Q65" s="56" t="n">
        <f aca="false">'Formato 6 a)'!C72</f>
        <v>0</v>
      </c>
      <c r="R65" s="56" t="n">
        <f aca="false">'Formato 6 a)'!D72</f>
        <v>0</v>
      </c>
      <c r="S65" s="56" t="n">
        <f aca="false">'Formato 6 a)'!E72</f>
        <v>0</v>
      </c>
      <c r="T65" s="56" t="n">
        <f aca="false">'Formato 6 a)'!F72</f>
        <v>0</v>
      </c>
      <c r="U65" s="56" t="n">
        <f aca="false">'Formato 6 a)'!G72</f>
        <v>0</v>
      </c>
    </row>
    <row r="66" customFormat="false" ht="14.2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6,1,1,8,2,0,0</v>
      </c>
      <c r="B66" s="0" t="n">
        <v>6</v>
      </c>
      <c r="C66" s="0" t="n">
        <v>1</v>
      </c>
      <c r="D66" s="0" t="n">
        <v>1</v>
      </c>
      <c r="E66" s="0" t="n">
        <v>8</v>
      </c>
      <c r="F66" s="0" t="n">
        <v>2</v>
      </c>
      <c r="K66" s="0" t="s">
        <v>2587</v>
      </c>
      <c r="P66" s="56" t="n">
        <f aca="false">'Formato 6 a)'!B73</f>
        <v>4063.83</v>
      </c>
      <c r="Q66" s="56" t="n">
        <f aca="false">'Formato 6 a)'!C73</f>
        <v>0</v>
      </c>
      <c r="R66" s="56" t="n">
        <f aca="false">'Formato 6 a)'!D73</f>
        <v>4063.83</v>
      </c>
      <c r="S66" s="56" t="n">
        <f aca="false">'Formato 6 a)'!E73</f>
        <v>0</v>
      </c>
      <c r="T66" s="56" t="n">
        <f aca="false">'Formato 6 a)'!F73</f>
        <v>0</v>
      </c>
      <c r="U66" s="56" t="n">
        <f aca="false">'Formato 6 a)'!G73</f>
        <v>4063.83</v>
      </c>
    </row>
    <row r="67" customFormat="false" ht="14.2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6,1,1,8,3,0,0</v>
      </c>
      <c r="B67" s="0" t="n">
        <v>6</v>
      </c>
      <c r="C67" s="0" t="n">
        <v>1</v>
      </c>
      <c r="D67" s="0" t="n">
        <v>1</v>
      </c>
      <c r="E67" s="0" t="n">
        <v>8</v>
      </c>
      <c r="F67" s="0" t="n">
        <v>3</v>
      </c>
      <c r="K67" s="0" t="s">
        <v>2872</v>
      </c>
      <c r="P67" s="56" t="n">
        <f aca="false">'Formato 6 a)'!B74</f>
        <v>0</v>
      </c>
      <c r="Q67" s="56" t="n">
        <f aca="false">'Formato 6 a)'!C74</f>
        <v>0</v>
      </c>
      <c r="R67" s="56" t="n">
        <f aca="false">'Formato 6 a)'!D74</f>
        <v>0</v>
      </c>
      <c r="S67" s="56" t="n">
        <f aca="false">'Formato 6 a)'!E74</f>
        <v>0</v>
      </c>
      <c r="T67" s="56" t="n">
        <f aca="false">'Formato 6 a)'!F74</f>
        <v>0</v>
      </c>
      <c r="U67" s="56" t="n">
        <f aca="false">'Formato 6 a)'!G74</f>
        <v>0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6,1,1,9,0,0,0</v>
      </c>
      <c r="B68" s="0" t="n">
        <v>6</v>
      </c>
      <c r="C68" s="0" t="n">
        <v>1</v>
      </c>
      <c r="D68" s="0" t="n">
        <v>1</v>
      </c>
      <c r="E68" s="0" t="n">
        <v>9</v>
      </c>
      <c r="J68" s="0" t="s">
        <v>2649</v>
      </c>
      <c r="P68" s="56" t="n">
        <f aca="false">'Formato 6 a)'!B75</f>
        <v>0</v>
      </c>
      <c r="Q68" s="56" t="n">
        <f aca="false">'Formato 6 a)'!C75</f>
        <v>0</v>
      </c>
      <c r="R68" s="56" t="n">
        <f aca="false">'Formato 6 a)'!D75</f>
        <v>0</v>
      </c>
      <c r="S68" s="56" t="n">
        <f aca="false">'Formato 6 a)'!E75</f>
        <v>0</v>
      </c>
      <c r="T68" s="56" t="n">
        <f aca="false">'Formato 6 a)'!F75</f>
        <v>0</v>
      </c>
      <c r="U68" s="56" t="n">
        <f aca="false">'Formato 6 a)'!G75</f>
        <v>0</v>
      </c>
    </row>
    <row r="69" customFormat="false" ht="15" hidden="false" customHeight="false" outlineLevel="0" collapsed="false">
      <c r="A69" s="32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6,1,1,9,1,0,0</v>
      </c>
      <c r="B69" s="0" t="n">
        <v>6</v>
      </c>
      <c r="C69" s="0" t="n">
        <v>1</v>
      </c>
      <c r="D69" s="0" t="n">
        <v>1</v>
      </c>
      <c r="E69" s="0" t="n">
        <v>9</v>
      </c>
      <c r="F69" s="0" t="n">
        <v>1</v>
      </c>
      <c r="K69" s="0" t="s">
        <v>3048</v>
      </c>
      <c r="P69" s="56" t="n">
        <f aca="false">'Formato 6 a)'!B76</f>
        <v>0</v>
      </c>
      <c r="Q69" s="56" t="n">
        <f aca="false">'Formato 6 a)'!C76</f>
        <v>0</v>
      </c>
      <c r="R69" s="56" t="n">
        <f aca="false">'Formato 6 a)'!D76</f>
        <v>0</v>
      </c>
      <c r="S69" s="56" t="n">
        <f aca="false">'Formato 6 a)'!E76</f>
        <v>0</v>
      </c>
      <c r="T69" s="56" t="n">
        <f aca="false">'Formato 6 a)'!F76</f>
        <v>0</v>
      </c>
      <c r="U69" s="56" t="n">
        <f aca="false">'Formato 6 a)'!G76</f>
        <v>0</v>
      </c>
    </row>
    <row r="70" customFormat="false" ht="15" hidden="false" customHeight="false" outlineLevel="0" collapsed="false">
      <c r="A70" s="32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6,1,1,9,2,0,0</v>
      </c>
      <c r="B70" s="0" t="n">
        <v>6</v>
      </c>
      <c r="C70" s="0" t="n">
        <v>1</v>
      </c>
      <c r="D70" s="0" t="n">
        <v>1</v>
      </c>
      <c r="E70" s="0" t="n">
        <v>9</v>
      </c>
      <c r="F70" s="0" t="n">
        <v>2</v>
      </c>
      <c r="K70" s="0" t="s">
        <v>3049</v>
      </c>
      <c r="P70" s="56" t="n">
        <f aca="false">'Formato 6 a)'!B77</f>
        <v>0</v>
      </c>
      <c r="Q70" s="56" t="n">
        <f aca="false">'Formato 6 a)'!C77</f>
        <v>0</v>
      </c>
      <c r="R70" s="56" t="n">
        <f aca="false">'Formato 6 a)'!D77</f>
        <v>0</v>
      </c>
      <c r="S70" s="56" t="n">
        <f aca="false">'Formato 6 a)'!E77</f>
        <v>0</v>
      </c>
      <c r="T70" s="56" t="n">
        <f aca="false">'Formato 6 a)'!F77</f>
        <v>0</v>
      </c>
      <c r="U70" s="56" t="n">
        <f aca="false">'Formato 6 a)'!G77</f>
        <v>0</v>
      </c>
    </row>
    <row r="71" customFormat="false" ht="15" hidden="false" customHeight="false" outlineLevel="0" collapsed="false">
      <c r="A71" s="32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6,1,1,9,3,0,0</v>
      </c>
      <c r="B71" s="0" t="n">
        <v>6</v>
      </c>
      <c r="C71" s="0" t="n">
        <v>1</v>
      </c>
      <c r="D71" s="0" t="n">
        <v>1</v>
      </c>
      <c r="E71" s="0" t="n">
        <v>9</v>
      </c>
      <c r="F71" s="0" t="n">
        <v>3</v>
      </c>
      <c r="K71" s="0" t="s">
        <v>3050</v>
      </c>
      <c r="P71" s="56" t="n">
        <f aca="false">'Formato 6 a)'!B78</f>
        <v>0</v>
      </c>
      <c r="Q71" s="56" t="n">
        <f aca="false">'Formato 6 a)'!C78</f>
        <v>0</v>
      </c>
      <c r="R71" s="56" t="n">
        <f aca="false">'Formato 6 a)'!D78</f>
        <v>0</v>
      </c>
      <c r="S71" s="56" t="n">
        <f aca="false">'Formato 6 a)'!E78</f>
        <v>0</v>
      </c>
      <c r="T71" s="56" t="n">
        <f aca="false">'Formato 6 a)'!F78</f>
        <v>0</v>
      </c>
      <c r="U71" s="56" t="n">
        <f aca="false">'Formato 6 a)'!G78</f>
        <v>0</v>
      </c>
    </row>
    <row r="72" customFormat="false" ht="15" hidden="false" customHeight="false" outlineLevel="0" collapsed="false">
      <c r="A72" s="32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6,1,1,9,4,0,0</v>
      </c>
      <c r="B72" s="0" t="n">
        <v>6</v>
      </c>
      <c r="C72" s="0" t="n">
        <v>1</v>
      </c>
      <c r="D72" s="0" t="n">
        <v>1</v>
      </c>
      <c r="E72" s="0" t="n">
        <v>9</v>
      </c>
      <c r="F72" s="0" t="n">
        <v>4</v>
      </c>
      <c r="K72" s="0" t="s">
        <v>3051</v>
      </c>
      <c r="P72" s="56" t="n">
        <f aca="false">'Formato 6 a)'!B79</f>
        <v>0</v>
      </c>
      <c r="Q72" s="56" t="n">
        <f aca="false">'Formato 6 a)'!C79</f>
        <v>0</v>
      </c>
      <c r="R72" s="56" t="n">
        <f aca="false">'Formato 6 a)'!D79</f>
        <v>0</v>
      </c>
      <c r="S72" s="56" t="n">
        <f aca="false">'Formato 6 a)'!E79</f>
        <v>0</v>
      </c>
      <c r="T72" s="56" t="n">
        <f aca="false">'Formato 6 a)'!F79</f>
        <v>0</v>
      </c>
      <c r="U72" s="56" t="n">
        <f aca="false">'Formato 6 a)'!G79</f>
        <v>0</v>
      </c>
    </row>
    <row r="73" customFormat="false" ht="14.25" hidden="false" customHeight="false" outlineLevel="0" collapsed="false">
      <c r="A73" s="32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6,1,1,9,5,0,0</v>
      </c>
      <c r="B73" s="0" t="n">
        <v>6</v>
      </c>
      <c r="C73" s="0" t="n">
        <v>1</v>
      </c>
      <c r="D73" s="0" t="n">
        <v>1</v>
      </c>
      <c r="E73" s="0" t="n">
        <v>9</v>
      </c>
      <c r="F73" s="0" t="n">
        <v>5</v>
      </c>
      <c r="K73" s="0" t="s">
        <v>3052</v>
      </c>
      <c r="P73" s="56" t="n">
        <f aca="false">'Formato 6 a)'!B80</f>
        <v>0</v>
      </c>
      <c r="Q73" s="56" t="n">
        <f aca="false">'Formato 6 a)'!C80</f>
        <v>0</v>
      </c>
      <c r="R73" s="56" t="n">
        <f aca="false">'Formato 6 a)'!D80</f>
        <v>0</v>
      </c>
      <c r="S73" s="56" t="n">
        <f aca="false">'Formato 6 a)'!E80</f>
        <v>0</v>
      </c>
      <c r="T73" s="56" t="n">
        <f aca="false">'Formato 6 a)'!F80</f>
        <v>0</v>
      </c>
      <c r="U73" s="56" t="n">
        <f aca="false">'Formato 6 a)'!G80</f>
        <v>0</v>
      </c>
    </row>
    <row r="74" customFormat="false" ht="14.25" hidden="false" customHeight="false" outlineLevel="0" collapsed="false">
      <c r="A74" s="32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6,1,1,9,6,0,0</v>
      </c>
      <c r="B74" s="0" t="n">
        <v>6</v>
      </c>
      <c r="C74" s="0" t="n">
        <v>1</v>
      </c>
      <c r="D74" s="0" t="n">
        <v>1</v>
      </c>
      <c r="E74" s="0" t="n">
        <v>9</v>
      </c>
      <c r="F74" s="0" t="n">
        <v>6</v>
      </c>
      <c r="K74" s="0" t="s">
        <v>3053</v>
      </c>
      <c r="P74" s="56" t="n">
        <f aca="false">'Formato 6 a)'!B81</f>
        <v>0</v>
      </c>
      <c r="Q74" s="56" t="n">
        <f aca="false">'Formato 6 a)'!C81</f>
        <v>0</v>
      </c>
      <c r="R74" s="56" t="n">
        <f aca="false">'Formato 6 a)'!D81</f>
        <v>0</v>
      </c>
      <c r="S74" s="56" t="n">
        <f aca="false">'Formato 6 a)'!E81</f>
        <v>0</v>
      </c>
      <c r="T74" s="56" t="n">
        <f aca="false">'Formato 6 a)'!F81</f>
        <v>0</v>
      </c>
      <c r="U74" s="56" t="n">
        <f aca="false">'Formato 6 a)'!G81</f>
        <v>0</v>
      </c>
    </row>
    <row r="75" customFormat="false" ht="14.25" hidden="false" customHeight="false" outlineLevel="0" collapsed="false">
      <c r="A75" s="32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6,1,1,9,7,0,0</v>
      </c>
      <c r="B75" s="0" t="n">
        <v>6</v>
      </c>
      <c r="C75" s="0" t="n">
        <v>1</v>
      </c>
      <c r="D75" s="0" t="n">
        <v>1</v>
      </c>
      <c r="E75" s="0" t="n">
        <v>9</v>
      </c>
      <c r="F75" s="0" t="n">
        <v>7</v>
      </c>
      <c r="K75" s="0" t="s">
        <v>3054</v>
      </c>
      <c r="P75" s="56" t="n">
        <f aca="false">'Formato 6 a)'!B82</f>
        <v>0</v>
      </c>
      <c r="Q75" s="56" t="n">
        <f aca="false">'Formato 6 a)'!C82</f>
        <v>0</v>
      </c>
      <c r="R75" s="56" t="n">
        <f aca="false">'Formato 6 a)'!D82</f>
        <v>0</v>
      </c>
      <c r="S75" s="56" t="n">
        <f aca="false">'Formato 6 a)'!E82</f>
        <v>0</v>
      </c>
      <c r="T75" s="56" t="n">
        <f aca="false">'Formato 6 a)'!F82</f>
        <v>0</v>
      </c>
      <c r="U75" s="56" t="n">
        <f aca="false">'Formato 6 a)'!G82</f>
        <v>0</v>
      </c>
    </row>
    <row r="76" customFormat="false" ht="14.25" hidden="false" customHeight="false" outlineLevel="0" collapsed="false">
      <c r="A76" s="32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6,1,2,0,0,0,0</v>
      </c>
      <c r="B76" s="0" t="n">
        <v>6</v>
      </c>
      <c r="C76" s="0" t="n">
        <v>1</v>
      </c>
      <c r="D76" s="0" t="n">
        <v>2</v>
      </c>
      <c r="I76" s="0" t="s">
        <v>2749</v>
      </c>
      <c r="P76" s="0" t="n">
        <f aca="false">'Formato 6 a)'!B84</f>
        <v>0</v>
      </c>
      <c r="Q76" s="0" t="n">
        <f aca="false">'Formato 6 a)'!C84</f>
        <v>0</v>
      </c>
      <c r="R76" s="0" t="n">
        <f aca="false">'Formato 6 a)'!D84</f>
        <v>0</v>
      </c>
      <c r="S76" s="0" t="n">
        <f aca="false">'Formato 6 a)'!E84</f>
        <v>0</v>
      </c>
      <c r="T76" s="0" t="n">
        <f aca="false">'Formato 6 a)'!F84</f>
        <v>0</v>
      </c>
      <c r="U76" s="0" t="n">
        <f aca="false">'Formato 6 a)'!G84</f>
        <v>0</v>
      </c>
    </row>
    <row r="77" customFormat="false" ht="14.25" hidden="false" customHeight="false" outlineLevel="0" collapsed="false">
      <c r="A77" s="32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 s="0" t="n">
        <v>6</v>
      </c>
      <c r="C77" s="0" t="n">
        <v>1</v>
      </c>
      <c r="D77" s="0" t="n">
        <v>2</v>
      </c>
      <c r="E77" s="0" t="n">
        <v>1</v>
      </c>
      <c r="J77" s="0" t="s">
        <v>2986</v>
      </c>
      <c r="P77" s="0" t="n">
        <f aca="false">'Formato 6 a)'!B85</f>
        <v>0</v>
      </c>
      <c r="Q77" s="0" t="n">
        <f aca="false">'Formato 6 a)'!C85</f>
        <v>0</v>
      </c>
      <c r="R77" s="0" t="n">
        <f aca="false">'Formato 6 a)'!D85</f>
        <v>0</v>
      </c>
      <c r="S77" s="0" t="n">
        <f aca="false">'Formato 6 a)'!E85</f>
        <v>0</v>
      </c>
      <c r="T77" s="0" t="n">
        <f aca="false">'Formato 6 a)'!F85</f>
        <v>0</v>
      </c>
      <c r="U77" s="0" t="n">
        <f aca="false">'Formato 6 a)'!G85</f>
        <v>0</v>
      </c>
    </row>
    <row r="78" customFormat="false" ht="15" hidden="false" customHeight="false" outlineLevel="0" collapsed="false">
      <c r="A78" s="32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6,1,2,1,1,0,0</v>
      </c>
      <c r="B78" s="0" t="n">
        <v>6</v>
      </c>
      <c r="C78" s="0" t="n">
        <v>1</v>
      </c>
      <c r="D78" s="0" t="n">
        <v>2</v>
      </c>
      <c r="E78" s="0" t="n">
        <v>1</v>
      </c>
      <c r="F78" s="0" t="n">
        <v>1</v>
      </c>
      <c r="K78" s="0" t="s">
        <v>2987</v>
      </c>
      <c r="P78" s="0" t="n">
        <f aca="false">'Formato 6 a)'!B86</f>
        <v>0</v>
      </c>
      <c r="Q78" s="0" t="n">
        <f aca="false">'Formato 6 a)'!C86</f>
        <v>0</v>
      </c>
      <c r="R78" s="0" t="n">
        <f aca="false">'Formato 6 a)'!D86</f>
        <v>0</v>
      </c>
      <c r="S78" s="0" t="n">
        <f aca="false">'Formato 6 a)'!E86</f>
        <v>0</v>
      </c>
      <c r="T78" s="0" t="n">
        <f aca="false">'Formato 6 a)'!F86</f>
        <v>0</v>
      </c>
      <c r="U78" s="0" t="n">
        <f aca="false">'Formato 6 a)'!G86</f>
        <v>0</v>
      </c>
    </row>
    <row r="79" customFormat="false" ht="15" hidden="false" customHeight="false" outlineLevel="0" collapsed="false">
      <c r="A79" s="32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6,1,2,1,2,0,0</v>
      </c>
      <c r="B79" s="0" t="n">
        <v>6</v>
      </c>
      <c r="C79" s="0" t="n">
        <v>1</v>
      </c>
      <c r="D79" s="0" t="n">
        <v>2</v>
      </c>
      <c r="E79" s="0" t="n">
        <v>1</v>
      </c>
      <c r="F79" s="0" t="n">
        <v>2</v>
      </c>
      <c r="K79" s="0" t="s">
        <v>2988</v>
      </c>
      <c r="P79" s="0" t="n">
        <f aca="false">'Formato 6 a)'!B87</f>
        <v>0</v>
      </c>
      <c r="Q79" s="0" t="n">
        <f aca="false">'Formato 6 a)'!C87</f>
        <v>0</v>
      </c>
      <c r="R79" s="0" t="n">
        <f aca="false">'Formato 6 a)'!D87</f>
        <v>0</v>
      </c>
      <c r="S79" s="0" t="n">
        <f aca="false">'Formato 6 a)'!E87</f>
        <v>0</v>
      </c>
      <c r="T79" s="0" t="n">
        <f aca="false">'Formato 6 a)'!F87</f>
        <v>0</v>
      </c>
      <c r="U79" s="0" t="n">
        <f aca="false">'Formato 6 a)'!G87</f>
        <v>0</v>
      </c>
    </row>
    <row r="80" customFormat="false" ht="14.25" hidden="false" customHeight="false" outlineLevel="0" collapsed="false">
      <c r="A80" s="32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6,1,2,1,3,0,0</v>
      </c>
      <c r="B80" s="0" t="n">
        <v>6</v>
      </c>
      <c r="C80" s="0" t="n">
        <v>1</v>
      </c>
      <c r="D80" s="0" t="n">
        <v>2</v>
      </c>
      <c r="E80" s="0" t="n">
        <v>1</v>
      </c>
      <c r="F80" s="0" t="n">
        <v>3</v>
      </c>
      <c r="K80" s="0" t="s">
        <v>2989</v>
      </c>
      <c r="P80" s="0" t="n">
        <f aca="false">'Formato 6 a)'!B88</f>
        <v>0</v>
      </c>
      <c r="Q80" s="0" t="n">
        <f aca="false">'Formato 6 a)'!C88</f>
        <v>0</v>
      </c>
      <c r="R80" s="0" t="n">
        <f aca="false">'Formato 6 a)'!D88</f>
        <v>0</v>
      </c>
      <c r="S80" s="0" t="n">
        <f aca="false">'Formato 6 a)'!E88</f>
        <v>0</v>
      </c>
      <c r="T80" s="0" t="n">
        <f aca="false">'Formato 6 a)'!F88</f>
        <v>0</v>
      </c>
      <c r="U80" s="0" t="n">
        <f aca="false">'Formato 6 a)'!G88</f>
        <v>0</v>
      </c>
    </row>
    <row r="81" customFormat="false" ht="14.25" hidden="false" customHeight="false" outlineLevel="0" collapsed="false">
      <c r="A81" s="32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6,1,2,1,4,0,0</v>
      </c>
      <c r="B81" s="0" t="n">
        <v>6</v>
      </c>
      <c r="C81" s="0" t="n">
        <v>1</v>
      </c>
      <c r="D81" s="0" t="n">
        <v>2</v>
      </c>
      <c r="E81" s="0" t="n">
        <v>1</v>
      </c>
      <c r="F81" s="0" t="n">
        <v>4</v>
      </c>
      <c r="K81" s="0" t="s">
        <v>2990</v>
      </c>
      <c r="P81" s="0" t="n">
        <f aca="false">'Formato 6 a)'!B89</f>
        <v>0</v>
      </c>
      <c r="Q81" s="0" t="n">
        <f aca="false">'Formato 6 a)'!C89</f>
        <v>0</v>
      </c>
      <c r="R81" s="0" t="n">
        <f aca="false">'Formato 6 a)'!D89</f>
        <v>0</v>
      </c>
      <c r="S81" s="0" t="n">
        <f aca="false">'Formato 6 a)'!E89</f>
        <v>0</v>
      </c>
      <c r="T81" s="0" t="n">
        <f aca="false">'Formato 6 a)'!F89</f>
        <v>0</v>
      </c>
      <c r="U81" s="0" t="n">
        <f aca="false">'Formato 6 a)'!G89</f>
        <v>0</v>
      </c>
    </row>
    <row r="82" customFormat="false" ht="15" hidden="false" customHeight="false" outlineLevel="0" collapsed="false">
      <c r="A82" s="32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6,1,2,1,5,0,0</v>
      </c>
      <c r="B82" s="0" t="n">
        <v>6</v>
      </c>
      <c r="C82" s="0" t="n">
        <v>1</v>
      </c>
      <c r="D82" s="0" t="n">
        <v>2</v>
      </c>
      <c r="E82" s="0" t="n">
        <v>1</v>
      </c>
      <c r="F82" s="0" t="n">
        <v>5</v>
      </c>
      <c r="K82" s="0" t="s">
        <v>2991</v>
      </c>
      <c r="P82" s="0" t="n">
        <f aca="false">'Formato 6 a)'!B90</f>
        <v>0</v>
      </c>
      <c r="Q82" s="0" t="n">
        <f aca="false">'Formato 6 a)'!C90</f>
        <v>0</v>
      </c>
      <c r="R82" s="0" t="n">
        <f aca="false">'Formato 6 a)'!D90</f>
        <v>0</v>
      </c>
      <c r="S82" s="0" t="n">
        <f aca="false">'Formato 6 a)'!E90</f>
        <v>0</v>
      </c>
      <c r="T82" s="0" t="n">
        <f aca="false">'Formato 6 a)'!F90</f>
        <v>0</v>
      </c>
      <c r="U82" s="0" t="n">
        <f aca="false">'Formato 6 a)'!G90</f>
        <v>0</v>
      </c>
    </row>
    <row r="83" customFormat="false" ht="14.25" hidden="false" customHeight="false" outlineLevel="0" collapsed="false">
      <c r="A83" s="32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6,1,2,1,6,0,0</v>
      </c>
      <c r="B83" s="0" t="n">
        <v>6</v>
      </c>
      <c r="C83" s="0" t="n">
        <v>1</v>
      </c>
      <c r="D83" s="0" t="n">
        <v>2</v>
      </c>
      <c r="E83" s="0" t="n">
        <v>1</v>
      </c>
      <c r="F83" s="0" t="n">
        <v>6</v>
      </c>
      <c r="K83" s="0" t="s">
        <v>2992</v>
      </c>
      <c r="P83" s="0" t="n">
        <f aca="false">'Formato 6 a)'!B91</f>
        <v>0</v>
      </c>
      <c r="Q83" s="0" t="n">
        <f aca="false">'Formato 6 a)'!C91</f>
        <v>0</v>
      </c>
      <c r="R83" s="0" t="n">
        <f aca="false">'Formato 6 a)'!D91</f>
        <v>0</v>
      </c>
      <c r="S83" s="0" t="n">
        <f aca="false">'Formato 6 a)'!E91</f>
        <v>0</v>
      </c>
      <c r="T83" s="0" t="n">
        <f aca="false">'Formato 6 a)'!F91</f>
        <v>0</v>
      </c>
      <c r="U83" s="0" t="n">
        <f aca="false">'Formato 6 a)'!G91</f>
        <v>0</v>
      </c>
    </row>
    <row r="84" customFormat="false" ht="15" hidden="false" customHeight="false" outlineLevel="0" collapsed="false">
      <c r="A84" s="32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6,1,2,1,7,0,0</v>
      </c>
      <c r="B84" s="0" t="n">
        <v>6</v>
      </c>
      <c r="C84" s="0" t="n">
        <v>1</v>
      </c>
      <c r="D84" s="0" t="n">
        <v>2</v>
      </c>
      <c r="E84" s="0" t="n">
        <v>1</v>
      </c>
      <c r="F84" s="0" t="n">
        <v>7</v>
      </c>
      <c r="K84" s="0" t="s">
        <v>2993</v>
      </c>
      <c r="P84" s="0" t="n">
        <f aca="false">'Formato 6 a)'!B92</f>
        <v>0</v>
      </c>
      <c r="Q84" s="0" t="n">
        <f aca="false">'Formato 6 a)'!C92</f>
        <v>0</v>
      </c>
      <c r="R84" s="0" t="n">
        <f aca="false">'Formato 6 a)'!D92</f>
        <v>0</v>
      </c>
      <c r="S84" s="0" t="n">
        <f aca="false">'Formato 6 a)'!E92</f>
        <v>0</v>
      </c>
      <c r="T84" s="0" t="n">
        <f aca="false">'Formato 6 a)'!F92</f>
        <v>0</v>
      </c>
      <c r="U84" s="0" t="n">
        <f aca="false">'Formato 6 a)'!G92</f>
        <v>0</v>
      </c>
    </row>
    <row r="85" customFormat="false" ht="14.25" hidden="false" customHeight="false" outlineLevel="0" collapsed="false">
      <c r="A85" s="32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6,1,2,2,0,0,0</v>
      </c>
      <c r="B85" s="0" t="n">
        <v>6</v>
      </c>
      <c r="C85" s="0" t="n">
        <v>1</v>
      </c>
      <c r="D85" s="0" t="n">
        <v>2</v>
      </c>
      <c r="E85" s="0" t="n">
        <v>2</v>
      </c>
      <c r="J85" s="0" t="s">
        <v>2994</v>
      </c>
      <c r="P85" s="0" t="n">
        <f aca="false">'Formato 6 a)'!B93</f>
        <v>0</v>
      </c>
      <c r="Q85" s="0" t="n">
        <f aca="false">'Formato 6 a)'!C93</f>
        <v>0</v>
      </c>
      <c r="R85" s="0" t="n">
        <f aca="false">'Formato 6 a)'!D93</f>
        <v>0</v>
      </c>
      <c r="S85" s="0" t="n">
        <f aca="false">'Formato 6 a)'!E93</f>
        <v>0</v>
      </c>
      <c r="T85" s="0" t="n">
        <f aca="false">'Formato 6 a)'!F93</f>
        <v>0</v>
      </c>
      <c r="U85" s="0" t="n">
        <f aca="false">'Formato 6 a)'!G93</f>
        <v>0</v>
      </c>
    </row>
    <row r="86" customFormat="false" ht="15" hidden="false" customHeight="false" outlineLevel="0" collapsed="false">
      <c r="A86" s="32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6,1,2,2,1,0,0</v>
      </c>
      <c r="B86" s="0" t="n">
        <v>6</v>
      </c>
      <c r="C86" s="0" t="n">
        <v>1</v>
      </c>
      <c r="D86" s="0" t="n">
        <v>2</v>
      </c>
      <c r="E86" s="0" t="n">
        <v>2</v>
      </c>
      <c r="F86" s="0" t="n">
        <v>1</v>
      </c>
      <c r="K86" s="0" t="s">
        <v>2995</v>
      </c>
      <c r="P86" s="0" t="n">
        <f aca="false">'Formato 6 a)'!B94</f>
        <v>0</v>
      </c>
      <c r="Q86" s="0" t="n">
        <f aca="false">'Formato 6 a)'!C94</f>
        <v>0</v>
      </c>
      <c r="R86" s="0" t="n">
        <f aca="false">'Formato 6 a)'!D94</f>
        <v>0</v>
      </c>
      <c r="S86" s="0" t="n">
        <f aca="false">'Formato 6 a)'!E94</f>
        <v>0</v>
      </c>
      <c r="T86" s="0" t="n">
        <f aca="false">'Formato 6 a)'!F94</f>
        <v>0</v>
      </c>
      <c r="U86" s="0" t="n">
        <f aca="false">'Formato 6 a)'!G94</f>
        <v>0</v>
      </c>
    </row>
    <row r="87" customFormat="false" ht="14.25" hidden="false" customHeight="false" outlineLevel="0" collapsed="false">
      <c r="A87" s="32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6,1,2,2,2,0,0</v>
      </c>
      <c r="B87" s="0" t="n">
        <v>6</v>
      </c>
      <c r="C87" s="0" t="n">
        <v>1</v>
      </c>
      <c r="D87" s="0" t="n">
        <v>2</v>
      </c>
      <c r="E87" s="0" t="n">
        <v>2</v>
      </c>
      <c r="F87" s="0" t="n">
        <v>2</v>
      </c>
      <c r="K87" s="0" t="s">
        <v>2996</v>
      </c>
      <c r="P87" s="0" t="n">
        <f aca="false">'Formato 6 a)'!B95</f>
        <v>0</v>
      </c>
      <c r="Q87" s="0" t="n">
        <f aca="false">'Formato 6 a)'!C95</f>
        <v>0</v>
      </c>
      <c r="R87" s="0" t="n">
        <f aca="false">'Formato 6 a)'!D95</f>
        <v>0</v>
      </c>
      <c r="S87" s="0" t="n">
        <f aca="false">'Formato 6 a)'!E95</f>
        <v>0</v>
      </c>
      <c r="T87" s="0" t="n">
        <f aca="false">'Formato 6 a)'!F95</f>
        <v>0</v>
      </c>
      <c r="U87" s="0" t="n">
        <f aca="false">'Formato 6 a)'!G95</f>
        <v>0</v>
      </c>
    </row>
    <row r="88" customFormat="false" ht="15" hidden="false" customHeight="false" outlineLevel="0" collapsed="false">
      <c r="A88" s="32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6,1,2,2,3,0,0</v>
      </c>
      <c r="B88" s="0" t="n">
        <v>6</v>
      </c>
      <c r="C88" s="0" t="n">
        <v>1</v>
      </c>
      <c r="D88" s="0" t="n">
        <v>2</v>
      </c>
      <c r="E88" s="0" t="n">
        <v>2</v>
      </c>
      <c r="F88" s="0" t="n">
        <v>3</v>
      </c>
      <c r="K88" s="0" t="s">
        <v>2997</v>
      </c>
      <c r="P88" s="0" t="n">
        <f aca="false">'Formato 6 a)'!B96</f>
        <v>0</v>
      </c>
      <c r="Q88" s="0" t="n">
        <f aca="false">'Formato 6 a)'!C96</f>
        <v>0</v>
      </c>
      <c r="R88" s="0" t="n">
        <f aca="false">'Formato 6 a)'!D96</f>
        <v>0</v>
      </c>
      <c r="S88" s="0" t="n">
        <f aca="false">'Formato 6 a)'!E96</f>
        <v>0</v>
      </c>
      <c r="T88" s="0" t="n">
        <f aca="false">'Formato 6 a)'!F96</f>
        <v>0</v>
      </c>
      <c r="U88" s="0" t="n">
        <f aca="false">'Formato 6 a)'!G96</f>
        <v>0</v>
      </c>
    </row>
    <row r="89" customFormat="false" ht="15" hidden="false" customHeight="false" outlineLevel="0" collapsed="false">
      <c r="A89" s="32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6,1,2,2,4,0,0</v>
      </c>
      <c r="B89" s="0" t="n">
        <v>6</v>
      </c>
      <c r="C89" s="0" t="n">
        <v>1</v>
      </c>
      <c r="D89" s="0" t="n">
        <v>2</v>
      </c>
      <c r="E89" s="0" t="n">
        <v>2</v>
      </c>
      <c r="F89" s="0" t="n">
        <v>4</v>
      </c>
      <c r="K89" s="0" t="s">
        <v>2998</v>
      </c>
      <c r="P89" s="0" t="n">
        <f aca="false">'Formato 6 a)'!B97</f>
        <v>0</v>
      </c>
      <c r="Q89" s="0" t="n">
        <f aca="false">'Formato 6 a)'!C97</f>
        <v>0</v>
      </c>
      <c r="R89" s="0" t="n">
        <f aca="false">'Formato 6 a)'!D97</f>
        <v>0</v>
      </c>
      <c r="S89" s="0" t="n">
        <f aca="false">'Formato 6 a)'!E97</f>
        <v>0</v>
      </c>
      <c r="T89" s="0" t="n">
        <f aca="false">'Formato 6 a)'!F97</f>
        <v>0</v>
      </c>
      <c r="U89" s="0" t="n">
        <f aca="false">'Formato 6 a)'!G97</f>
        <v>0</v>
      </c>
    </row>
    <row r="90" customFormat="false" ht="15" hidden="false" customHeight="false" outlineLevel="0" collapsed="false">
      <c r="A90" s="32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6,1,2,2,5,0,0</v>
      </c>
      <c r="B90" s="0" t="n">
        <v>6</v>
      </c>
      <c r="C90" s="0" t="n">
        <v>1</v>
      </c>
      <c r="D90" s="0" t="n">
        <v>2</v>
      </c>
      <c r="E90" s="0" t="n">
        <v>2</v>
      </c>
      <c r="F90" s="0" t="n">
        <v>5</v>
      </c>
      <c r="K90" s="0" t="s">
        <v>2999</v>
      </c>
      <c r="P90" s="0" t="n">
        <f aca="false">'Formato 6 a)'!B98</f>
        <v>0</v>
      </c>
      <c r="Q90" s="0" t="n">
        <f aca="false">'Formato 6 a)'!C98</f>
        <v>0</v>
      </c>
      <c r="R90" s="0" t="n">
        <f aca="false">'Formato 6 a)'!D98</f>
        <v>0</v>
      </c>
      <c r="S90" s="0" t="n">
        <f aca="false">'Formato 6 a)'!E98</f>
        <v>0</v>
      </c>
      <c r="T90" s="0" t="n">
        <f aca="false">'Formato 6 a)'!F98</f>
        <v>0</v>
      </c>
      <c r="U90" s="0" t="n">
        <f aca="false">'Formato 6 a)'!G98</f>
        <v>0</v>
      </c>
    </row>
    <row r="91" customFormat="false" ht="14.25" hidden="false" customHeight="false" outlineLevel="0" collapsed="false">
      <c r="A91" s="32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6,1,2,2,6,0,0</v>
      </c>
      <c r="B91" s="0" t="n">
        <v>6</v>
      </c>
      <c r="C91" s="0" t="n">
        <v>1</v>
      </c>
      <c r="D91" s="0" t="n">
        <v>2</v>
      </c>
      <c r="E91" s="0" t="n">
        <v>2</v>
      </c>
      <c r="F91" s="0" t="n">
        <v>6</v>
      </c>
      <c r="K91" s="0" t="s">
        <v>3000</v>
      </c>
      <c r="P91" s="0" t="n">
        <f aca="false">'Formato 6 a)'!B99</f>
        <v>0</v>
      </c>
      <c r="Q91" s="0" t="n">
        <f aca="false">'Formato 6 a)'!C99</f>
        <v>0</v>
      </c>
      <c r="R91" s="0" t="n">
        <f aca="false">'Formato 6 a)'!D99</f>
        <v>0</v>
      </c>
      <c r="S91" s="0" t="n">
        <f aca="false">'Formato 6 a)'!E99</f>
        <v>0</v>
      </c>
      <c r="T91" s="0" t="n">
        <f aca="false">'Formato 6 a)'!F99</f>
        <v>0</v>
      </c>
      <c r="U91" s="0" t="n">
        <f aca="false">'Formato 6 a)'!G99</f>
        <v>0</v>
      </c>
    </row>
    <row r="92" customFormat="false" ht="15" hidden="false" customHeight="false" outlineLevel="0" collapsed="false">
      <c r="A92" s="32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6,1,2,2,7,0,0</v>
      </c>
      <c r="B92" s="0" t="n">
        <v>6</v>
      </c>
      <c r="C92" s="0" t="n">
        <v>1</v>
      </c>
      <c r="D92" s="0" t="n">
        <v>2</v>
      </c>
      <c r="E92" s="0" t="n">
        <v>2</v>
      </c>
      <c r="F92" s="0" t="n">
        <v>7</v>
      </c>
      <c r="K92" s="0" t="s">
        <v>3001</v>
      </c>
      <c r="P92" s="0" t="n">
        <f aca="false">'Formato 6 a)'!B100</f>
        <v>0</v>
      </c>
      <c r="Q92" s="0" t="n">
        <f aca="false">'Formato 6 a)'!C100</f>
        <v>0</v>
      </c>
      <c r="R92" s="0" t="n">
        <f aca="false">'Formato 6 a)'!D100</f>
        <v>0</v>
      </c>
      <c r="S92" s="0" t="n">
        <f aca="false">'Formato 6 a)'!E100</f>
        <v>0</v>
      </c>
      <c r="T92" s="0" t="n">
        <f aca="false">'Formato 6 a)'!F100</f>
        <v>0</v>
      </c>
      <c r="U92" s="0" t="n">
        <f aca="false">'Formato 6 a)'!G100</f>
        <v>0</v>
      </c>
    </row>
    <row r="93" customFormat="false" ht="14.25" hidden="false" customHeight="false" outlineLevel="0" collapsed="false">
      <c r="A93" s="32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6,1,2,2,8,0,0</v>
      </c>
      <c r="B93" s="0" t="n">
        <v>6</v>
      </c>
      <c r="C93" s="0" t="n">
        <v>1</v>
      </c>
      <c r="D93" s="0" t="n">
        <v>2</v>
      </c>
      <c r="E93" s="0" t="n">
        <v>2</v>
      </c>
      <c r="F93" s="0" t="n">
        <v>8</v>
      </c>
      <c r="K93" s="0" t="s">
        <v>3002</v>
      </c>
      <c r="P93" s="0" t="n">
        <f aca="false">'Formato 6 a)'!B101</f>
        <v>0</v>
      </c>
      <c r="Q93" s="0" t="n">
        <f aca="false">'Formato 6 a)'!C101</f>
        <v>0</v>
      </c>
      <c r="R93" s="0" t="n">
        <f aca="false">'Formato 6 a)'!D101</f>
        <v>0</v>
      </c>
      <c r="S93" s="0" t="n">
        <f aca="false">'Formato 6 a)'!E101</f>
        <v>0</v>
      </c>
      <c r="T93" s="0" t="n">
        <f aca="false">'Formato 6 a)'!F101</f>
        <v>0</v>
      </c>
      <c r="U93" s="0" t="n">
        <f aca="false">'Formato 6 a)'!G101</f>
        <v>0</v>
      </c>
    </row>
    <row r="94" customFormat="false" ht="14.25" hidden="false" customHeight="false" outlineLevel="0" collapsed="false">
      <c r="A94" s="32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6,1,2,2,9,0,0</v>
      </c>
      <c r="B94" s="0" t="n">
        <v>6</v>
      </c>
      <c r="C94" s="0" t="n">
        <v>1</v>
      </c>
      <c r="D94" s="0" t="n">
        <v>2</v>
      </c>
      <c r="E94" s="0" t="n">
        <v>2</v>
      </c>
      <c r="F94" s="0" t="n">
        <v>9</v>
      </c>
      <c r="K94" s="0" t="s">
        <v>3003</v>
      </c>
      <c r="P94" s="0" t="n">
        <f aca="false">'Formato 6 a)'!B102</f>
        <v>0</v>
      </c>
      <c r="Q94" s="0" t="n">
        <f aca="false">'Formato 6 a)'!C102</f>
        <v>0</v>
      </c>
      <c r="R94" s="0" t="n">
        <f aca="false">'Formato 6 a)'!D102</f>
        <v>0</v>
      </c>
      <c r="S94" s="0" t="n">
        <f aca="false">'Formato 6 a)'!E102</f>
        <v>0</v>
      </c>
      <c r="T94" s="0" t="n">
        <f aca="false">'Formato 6 a)'!F102</f>
        <v>0</v>
      </c>
      <c r="U94" s="0" t="n">
        <f aca="false">'Formato 6 a)'!G102</f>
        <v>0</v>
      </c>
    </row>
    <row r="95" customFormat="false" ht="14.25" hidden="false" customHeight="false" outlineLevel="0" collapsed="false">
      <c r="A95" s="32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6,1,2,3,0,0,0</v>
      </c>
      <c r="B95" s="0" t="n">
        <v>6</v>
      </c>
      <c r="C95" s="0" t="n">
        <v>1</v>
      </c>
      <c r="D95" s="0" t="n">
        <v>2</v>
      </c>
      <c r="E95" s="0" t="n">
        <v>3</v>
      </c>
      <c r="J95" s="0" t="s">
        <v>3004</v>
      </c>
      <c r="P95" s="0" t="n">
        <f aca="false">'Formato 6 a)'!B103</f>
        <v>0</v>
      </c>
      <c r="Q95" s="0" t="n">
        <f aca="false">'Formato 6 a)'!C103</f>
        <v>0</v>
      </c>
      <c r="R95" s="0" t="n">
        <f aca="false">'Formato 6 a)'!D103</f>
        <v>0</v>
      </c>
      <c r="S95" s="0" t="n">
        <f aca="false">'Formato 6 a)'!E103</f>
        <v>0</v>
      </c>
      <c r="T95" s="0" t="n">
        <f aca="false">'Formato 6 a)'!F103</f>
        <v>0</v>
      </c>
      <c r="U95" s="0" t="n">
        <f aca="false">'Formato 6 a)'!G103</f>
        <v>0</v>
      </c>
    </row>
    <row r="96" customFormat="false" ht="15" hidden="false" customHeight="false" outlineLevel="0" collapsed="false">
      <c r="A96" s="32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6,1,2,3,1,0,0</v>
      </c>
      <c r="B96" s="0" t="n">
        <v>6</v>
      </c>
      <c r="C96" s="0" t="n">
        <v>1</v>
      </c>
      <c r="D96" s="0" t="n">
        <v>2</v>
      </c>
      <c r="E96" s="0" t="n">
        <v>3</v>
      </c>
      <c r="F96" s="0" t="n">
        <v>1</v>
      </c>
      <c r="K96" s="0" t="s">
        <v>3005</v>
      </c>
      <c r="P96" s="0" t="n">
        <f aca="false">'Formato 6 a)'!B104</f>
        <v>0</v>
      </c>
      <c r="Q96" s="0" t="n">
        <f aca="false">'Formato 6 a)'!C104</f>
        <v>0</v>
      </c>
      <c r="R96" s="0" t="n">
        <f aca="false">'Formato 6 a)'!D104</f>
        <v>0</v>
      </c>
      <c r="S96" s="0" t="n">
        <f aca="false">'Formato 6 a)'!E104</f>
        <v>0</v>
      </c>
      <c r="T96" s="0" t="n">
        <f aca="false">'Formato 6 a)'!F104</f>
        <v>0</v>
      </c>
      <c r="U96" s="0" t="n">
        <f aca="false">'Formato 6 a)'!G104</f>
        <v>0</v>
      </c>
    </row>
    <row r="97" customFormat="false" ht="14.25" hidden="false" customHeight="false" outlineLevel="0" collapsed="false">
      <c r="A97" s="32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6,1,2,3,2,0,0</v>
      </c>
      <c r="B97" s="0" t="n">
        <v>6</v>
      </c>
      <c r="C97" s="0" t="n">
        <v>1</v>
      </c>
      <c r="D97" s="0" t="n">
        <v>2</v>
      </c>
      <c r="E97" s="0" t="n">
        <v>3</v>
      </c>
      <c r="F97" s="0" t="n">
        <v>2</v>
      </c>
      <c r="K97" s="0" t="s">
        <v>3006</v>
      </c>
      <c r="P97" s="0" t="n">
        <f aca="false">'Formato 6 a)'!B105</f>
        <v>0</v>
      </c>
      <c r="Q97" s="0" t="n">
        <f aca="false">'Formato 6 a)'!C105</f>
        <v>0</v>
      </c>
      <c r="R97" s="0" t="n">
        <f aca="false">'Formato 6 a)'!D105</f>
        <v>0</v>
      </c>
      <c r="S97" s="0" t="n">
        <f aca="false">'Formato 6 a)'!E105</f>
        <v>0</v>
      </c>
      <c r="T97" s="0" t="n">
        <f aca="false">'Formato 6 a)'!F105</f>
        <v>0</v>
      </c>
      <c r="U97" s="0" t="n">
        <f aca="false">'Formato 6 a)'!G105</f>
        <v>0</v>
      </c>
    </row>
    <row r="98" customFormat="false" ht="15" hidden="false" customHeight="false" outlineLevel="0" collapsed="false">
      <c r="A98" s="32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6,1,2,3,3,0,0</v>
      </c>
      <c r="B98" s="0" t="n">
        <v>6</v>
      </c>
      <c r="C98" s="0" t="n">
        <v>1</v>
      </c>
      <c r="D98" s="0" t="n">
        <v>2</v>
      </c>
      <c r="E98" s="0" t="n">
        <v>3</v>
      </c>
      <c r="F98" s="0" t="n">
        <v>3</v>
      </c>
      <c r="K98" s="0" t="s">
        <v>3007</v>
      </c>
      <c r="P98" s="0" t="n">
        <f aca="false">'Formato 6 a)'!B106</f>
        <v>0</v>
      </c>
      <c r="Q98" s="0" t="n">
        <f aca="false">'Formato 6 a)'!C106</f>
        <v>0</v>
      </c>
      <c r="R98" s="0" t="n">
        <f aca="false">'Formato 6 a)'!D106</f>
        <v>0</v>
      </c>
      <c r="S98" s="0" t="n">
        <f aca="false">'Formato 6 a)'!E106</f>
        <v>0</v>
      </c>
      <c r="T98" s="0" t="n">
        <f aca="false">'Formato 6 a)'!F106</f>
        <v>0</v>
      </c>
      <c r="U98" s="0" t="n">
        <f aca="false">'Formato 6 a)'!G106</f>
        <v>0</v>
      </c>
    </row>
    <row r="99" customFormat="false" ht="14.25" hidden="false" customHeight="false" outlineLevel="0" collapsed="false">
      <c r="A99" s="32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6,1,2,3,4,0,0</v>
      </c>
      <c r="B99" s="0" t="n">
        <v>6</v>
      </c>
      <c r="C99" s="0" t="n">
        <v>1</v>
      </c>
      <c r="D99" s="0" t="n">
        <v>2</v>
      </c>
      <c r="E99" s="0" t="n">
        <v>3</v>
      </c>
      <c r="F99" s="0" t="n">
        <v>4</v>
      </c>
      <c r="K99" s="0" t="s">
        <v>3008</v>
      </c>
      <c r="P99" s="0" t="n">
        <f aca="false">'Formato 6 a)'!B107</f>
        <v>0</v>
      </c>
      <c r="Q99" s="0" t="n">
        <f aca="false">'Formato 6 a)'!C107</f>
        <v>0</v>
      </c>
      <c r="R99" s="0" t="n">
        <f aca="false">'Formato 6 a)'!D107</f>
        <v>0</v>
      </c>
      <c r="S99" s="0" t="n">
        <f aca="false">'Formato 6 a)'!E107</f>
        <v>0</v>
      </c>
      <c r="T99" s="0" t="n">
        <f aca="false">'Formato 6 a)'!F107</f>
        <v>0</v>
      </c>
      <c r="U99" s="0" t="n">
        <f aca="false">'Formato 6 a)'!G107</f>
        <v>0</v>
      </c>
    </row>
    <row r="100" customFormat="false" ht="15" hidden="false" customHeight="false" outlineLevel="0" collapsed="false">
      <c r="A100" s="32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6,1,2,3,5,0,0</v>
      </c>
      <c r="B100" s="0" t="n">
        <v>6</v>
      </c>
      <c r="C100" s="0" t="n">
        <v>1</v>
      </c>
      <c r="D100" s="0" t="n">
        <v>2</v>
      </c>
      <c r="E100" s="0" t="n">
        <v>3</v>
      </c>
      <c r="F100" s="0" t="n">
        <v>5</v>
      </c>
      <c r="K100" s="0" t="s">
        <v>3009</v>
      </c>
      <c r="P100" s="0" t="n">
        <f aca="false">'Formato 6 a)'!B108</f>
        <v>0</v>
      </c>
      <c r="Q100" s="0" t="n">
        <f aca="false">'Formato 6 a)'!C108</f>
        <v>0</v>
      </c>
      <c r="R100" s="0" t="n">
        <f aca="false">'Formato 6 a)'!D108</f>
        <v>0</v>
      </c>
      <c r="S100" s="0" t="n">
        <f aca="false">'Formato 6 a)'!E108</f>
        <v>0</v>
      </c>
      <c r="T100" s="0" t="n">
        <f aca="false">'Formato 6 a)'!F108</f>
        <v>0</v>
      </c>
      <c r="U100" s="0" t="n">
        <f aca="false">'Formato 6 a)'!G108</f>
        <v>0</v>
      </c>
    </row>
    <row r="101" customFormat="false" ht="15" hidden="false" customHeight="false" outlineLevel="0" collapsed="false">
      <c r="A101" s="32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6,1,2,3,6,0,0</v>
      </c>
      <c r="B101" s="0" t="n">
        <v>6</v>
      </c>
      <c r="C101" s="0" t="n">
        <v>1</v>
      </c>
      <c r="D101" s="0" t="n">
        <v>2</v>
      </c>
      <c r="E101" s="0" t="n">
        <v>3</v>
      </c>
      <c r="F101" s="0" t="n">
        <v>6</v>
      </c>
      <c r="K101" s="0" t="s">
        <v>3010</v>
      </c>
      <c r="P101" s="0" t="n">
        <f aca="false">'Formato 6 a)'!B109</f>
        <v>0</v>
      </c>
      <c r="Q101" s="0" t="n">
        <f aca="false">'Formato 6 a)'!C109</f>
        <v>0</v>
      </c>
      <c r="R101" s="0" t="n">
        <f aca="false">'Formato 6 a)'!D109</f>
        <v>0</v>
      </c>
      <c r="S101" s="0" t="n">
        <f aca="false">'Formato 6 a)'!E109</f>
        <v>0</v>
      </c>
      <c r="T101" s="0" t="n">
        <f aca="false">'Formato 6 a)'!F109</f>
        <v>0</v>
      </c>
      <c r="U101" s="0" t="n">
        <f aca="false">'Formato 6 a)'!G109</f>
        <v>0</v>
      </c>
    </row>
    <row r="102" customFormat="false" ht="15" hidden="false" customHeight="false" outlineLevel="0" collapsed="false">
      <c r="A102" s="32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6,1,2,3,7,0,0</v>
      </c>
      <c r="B102" s="0" t="n">
        <v>6</v>
      </c>
      <c r="C102" s="0" t="n">
        <v>1</v>
      </c>
      <c r="D102" s="0" t="n">
        <v>2</v>
      </c>
      <c r="E102" s="0" t="n">
        <v>3</v>
      </c>
      <c r="F102" s="0" t="n">
        <v>7</v>
      </c>
      <c r="K102" s="0" t="s">
        <v>3011</v>
      </c>
      <c r="P102" s="0" t="n">
        <f aca="false">'Formato 6 a)'!B110</f>
        <v>0</v>
      </c>
      <c r="Q102" s="0" t="n">
        <f aca="false">'Formato 6 a)'!C110</f>
        <v>0</v>
      </c>
      <c r="R102" s="0" t="n">
        <f aca="false">'Formato 6 a)'!D110</f>
        <v>0</v>
      </c>
      <c r="S102" s="0" t="n">
        <f aca="false">'Formato 6 a)'!E110</f>
        <v>0</v>
      </c>
      <c r="T102" s="0" t="n">
        <f aca="false">'Formato 6 a)'!F110</f>
        <v>0</v>
      </c>
      <c r="U102" s="0" t="n">
        <f aca="false">'Formato 6 a)'!G110</f>
        <v>0</v>
      </c>
    </row>
    <row r="103" customFormat="false" ht="14.25" hidden="false" customHeight="false" outlineLevel="0" collapsed="false">
      <c r="A103" s="32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6,1,2,3,8,0,0</v>
      </c>
      <c r="B103" s="0" t="n">
        <v>6</v>
      </c>
      <c r="C103" s="0" t="n">
        <v>1</v>
      </c>
      <c r="D103" s="0" t="n">
        <v>2</v>
      </c>
      <c r="E103" s="0" t="n">
        <v>3</v>
      </c>
      <c r="F103" s="0" t="n">
        <v>8</v>
      </c>
      <c r="K103" s="0" t="s">
        <v>3012</v>
      </c>
      <c r="P103" s="0" t="n">
        <f aca="false">'Formato 6 a)'!B111</f>
        <v>0</v>
      </c>
      <c r="Q103" s="0" t="n">
        <f aca="false">'Formato 6 a)'!C111</f>
        <v>0</v>
      </c>
      <c r="R103" s="0" t="n">
        <f aca="false">'Formato 6 a)'!D111</f>
        <v>0</v>
      </c>
      <c r="S103" s="0" t="n">
        <f aca="false">'Formato 6 a)'!E111</f>
        <v>0</v>
      </c>
      <c r="T103" s="0" t="n">
        <f aca="false">'Formato 6 a)'!F111</f>
        <v>0</v>
      </c>
      <c r="U103" s="0" t="n">
        <f aca="false">'Formato 6 a)'!G111</f>
        <v>0</v>
      </c>
    </row>
    <row r="104" customFormat="false" ht="14.25" hidden="false" customHeight="false" outlineLevel="0" collapsed="false">
      <c r="A104" s="32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6,1,2,3,9,0,0</v>
      </c>
      <c r="B104" s="0" t="n">
        <v>6</v>
      </c>
      <c r="C104" s="0" t="n">
        <v>1</v>
      </c>
      <c r="D104" s="0" t="n">
        <v>2</v>
      </c>
      <c r="E104" s="0" t="n">
        <v>3</v>
      </c>
      <c r="F104" s="0" t="n">
        <v>9</v>
      </c>
      <c r="K104" s="0" t="s">
        <v>3013</v>
      </c>
      <c r="P104" s="0" t="n">
        <f aca="false">'Formato 6 a)'!B112</f>
        <v>0</v>
      </c>
      <c r="Q104" s="0" t="n">
        <f aca="false">'Formato 6 a)'!C112</f>
        <v>0</v>
      </c>
      <c r="R104" s="0" t="n">
        <f aca="false">'Formato 6 a)'!D112</f>
        <v>0</v>
      </c>
      <c r="S104" s="0" t="n">
        <f aca="false">'Formato 6 a)'!E112</f>
        <v>0</v>
      </c>
      <c r="T104" s="0" t="n">
        <f aca="false">'Formato 6 a)'!F112</f>
        <v>0</v>
      </c>
      <c r="U104" s="0" t="n">
        <f aca="false">'Formato 6 a)'!G112</f>
        <v>0</v>
      </c>
    </row>
    <row r="105" customFormat="false" ht="14.25" hidden="false" customHeight="false" outlineLevel="0" collapsed="false">
      <c r="A105" s="32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6,1,2,4,0,0,0</v>
      </c>
      <c r="B105" s="0" t="n">
        <v>6</v>
      </c>
      <c r="C105" s="0" t="n">
        <v>1</v>
      </c>
      <c r="D105" s="0" t="n">
        <v>2</v>
      </c>
      <c r="E105" s="0" t="n">
        <v>4</v>
      </c>
      <c r="J105" s="0" t="s">
        <v>3014</v>
      </c>
      <c r="P105" s="0" t="n">
        <f aca="false">'Formato 6 a)'!B113</f>
        <v>0</v>
      </c>
      <c r="Q105" s="0" t="n">
        <f aca="false">'Formato 6 a)'!C113</f>
        <v>0</v>
      </c>
      <c r="R105" s="0" t="n">
        <f aca="false">'Formato 6 a)'!D113</f>
        <v>0</v>
      </c>
      <c r="S105" s="0" t="n">
        <f aca="false">'Formato 6 a)'!E113</f>
        <v>0</v>
      </c>
      <c r="T105" s="0" t="n">
        <f aca="false">'Formato 6 a)'!F113</f>
        <v>0</v>
      </c>
      <c r="U105" s="0" t="n">
        <f aca="false">'Formato 6 a)'!G113</f>
        <v>0</v>
      </c>
    </row>
    <row r="106" customFormat="false" ht="15" hidden="false" customHeight="false" outlineLevel="0" collapsed="false">
      <c r="A106" s="32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6,1,2,4,1,0,0</v>
      </c>
      <c r="B106" s="0" t="n">
        <v>6</v>
      </c>
      <c r="C106" s="0" t="n">
        <v>1</v>
      </c>
      <c r="D106" s="0" t="n">
        <v>2</v>
      </c>
      <c r="E106" s="0" t="n">
        <v>4</v>
      </c>
      <c r="F106" s="0" t="n">
        <v>1</v>
      </c>
      <c r="K106" s="0" t="s">
        <v>3015</v>
      </c>
      <c r="P106" s="0" t="n">
        <f aca="false">'Formato 6 a)'!B114</f>
        <v>0</v>
      </c>
      <c r="Q106" s="0" t="n">
        <f aca="false">'Formato 6 a)'!C114</f>
        <v>0</v>
      </c>
      <c r="R106" s="0" t="n">
        <f aca="false">'Formato 6 a)'!D114</f>
        <v>0</v>
      </c>
      <c r="S106" s="0" t="n">
        <f aca="false">'Formato 6 a)'!E114</f>
        <v>0</v>
      </c>
      <c r="T106" s="0" t="n">
        <f aca="false">'Formato 6 a)'!F114</f>
        <v>0</v>
      </c>
      <c r="U106" s="0" t="n">
        <f aca="false">'Formato 6 a)'!G114</f>
        <v>0</v>
      </c>
    </row>
    <row r="107" customFormat="false" ht="15" hidden="false" customHeight="false" outlineLevel="0" collapsed="false">
      <c r="A107" s="32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6,1,2,4,2,0,0</v>
      </c>
      <c r="B107" s="0" t="n">
        <v>6</v>
      </c>
      <c r="C107" s="0" t="n">
        <v>1</v>
      </c>
      <c r="D107" s="0" t="n">
        <v>2</v>
      </c>
      <c r="E107" s="0" t="n">
        <v>4</v>
      </c>
      <c r="F107" s="0" t="n">
        <v>2</v>
      </c>
      <c r="K107" s="0" t="s">
        <v>3016</v>
      </c>
      <c r="P107" s="0" t="n">
        <f aca="false">'Formato 6 a)'!B115</f>
        <v>0</v>
      </c>
      <c r="Q107" s="0" t="n">
        <f aca="false">'Formato 6 a)'!C115</f>
        <v>0</v>
      </c>
      <c r="R107" s="0" t="n">
        <f aca="false">'Formato 6 a)'!D115</f>
        <v>0</v>
      </c>
      <c r="S107" s="0" t="n">
        <f aca="false">'Formato 6 a)'!E115</f>
        <v>0</v>
      </c>
      <c r="T107" s="0" t="n">
        <f aca="false">'Formato 6 a)'!F115</f>
        <v>0</v>
      </c>
      <c r="U107" s="0" t="n">
        <f aca="false">'Formato 6 a)'!G115</f>
        <v>0</v>
      </c>
    </row>
    <row r="108" customFormat="false" ht="14.25" hidden="false" customHeight="false" outlineLevel="0" collapsed="false">
      <c r="A108" s="32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6,1,2,4,3,0,0</v>
      </c>
      <c r="B108" s="0" t="n">
        <v>6</v>
      </c>
      <c r="C108" s="0" t="n">
        <v>1</v>
      </c>
      <c r="D108" s="0" t="n">
        <v>2</v>
      </c>
      <c r="E108" s="0" t="n">
        <v>4</v>
      </c>
      <c r="F108" s="0" t="n">
        <v>3</v>
      </c>
      <c r="K108" s="0" t="s">
        <v>3017</v>
      </c>
      <c r="P108" s="0" t="n">
        <f aca="false">'Formato 6 a)'!B116</f>
        <v>0</v>
      </c>
      <c r="Q108" s="0" t="n">
        <f aca="false">'Formato 6 a)'!C116</f>
        <v>0</v>
      </c>
      <c r="R108" s="0" t="n">
        <f aca="false">'Formato 6 a)'!D116</f>
        <v>0</v>
      </c>
      <c r="S108" s="0" t="n">
        <f aca="false">'Formato 6 a)'!E116</f>
        <v>0</v>
      </c>
      <c r="T108" s="0" t="n">
        <f aca="false">'Formato 6 a)'!F116</f>
        <v>0</v>
      </c>
      <c r="U108" s="0" t="n">
        <f aca="false">'Formato 6 a)'!G116</f>
        <v>0</v>
      </c>
    </row>
    <row r="109" customFormat="false" ht="14.25" hidden="false" customHeight="false" outlineLevel="0" collapsed="false">
      <c r="A109" s="32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6,1,2,4,4,0,0</v>
      </c>
      <c r="B109" s="0" t="n">
        <v>6</v>
      </c>
      <c r="C109" s="0" t="n">
        <v>1</v>
      </c>
      <c r="D109" s="0" t="n">
        <v>2</v>
      </c>
      <c r="E109" s="0" t="n">
        <v>4</v>
      </c>
      <c r="F109" s="0" t="n">
        <v>4</v>
      </c>
      <c r="K109" s="0" t="s">
        <v>3018</v>
      </c>
      <c r="P109" s="0" t="n">
        <f aca="false">'Formato 6 a)'!B117</f>
        <v>0</v>
      </c>
      <c r="Q109" s="0" t="n">
        <f aca="false">'Formato 6 a)'!C117</f>
        <v>0</v>
      </c>
      <c r="R109" s="0" t="n">
        <f aca="false">'Formato 6 a)'!D117</f>
        <v>0</v>
      </c>
      <c r="S109" s="0" t="n">
        <f aca="false">'Formato 6 a)'!E117</f>
        <v>0</v>
      </c>
      <c r="T109" s="0" t="n">
        <f aca="false">'Formato 6 a)'!F117</f>
        <v>0</v>
      </c>
      <c r="U109" s="0" t="n">
        <f aca="false">'Formato 6 a)'!G117</f>
        <v>0</v>
      </c>
    </row>
    <row r="110" customFormat="false" ht="14.25" hidden="false" customHeight="false" outlineLevel="0" collapsed="false">
      <c r="A110" s="32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6,1,2,4,5,0,0</v>
      </c>
      <c r="B110" s="0" t="n">
        <v>6</v>
      </c>
      <c r="C110" s="0" t="n">
        <v>1</v>
      </c>
      <c r="D110" s="0" t="n">
        <v>2</v>
      </c>
      <c r="E110" s="0" t="n">
        <v>4</v>
      </c>
      <c r="F110" s="0" t="n">
        <v>5</v>
      </c>
      <c r="K110" s="0" t="s">
        <v>3019</v>
      </c>
      <c r="P110" s="0" t="n">
        <f aca="false">'Formato 6 a)'!B118</f>
        <v>0</v>
      </c>
      <c r="Q110" s="0" t="n">
        <f aca="false">'Formato 6 a)'!C118</f>
        <v>0</v>
      </c>
      <c r="R110" s="0" t="n">
        <f aca="false">'Formato 6 a)'!D118</f>
        <v>0</v>
      </c>
      <c r="S110" s="0" t="n">
        <f aca="false">'Formato 6 a)'!E118</f>
        <v>0</v>
      </c>
      <c r="T110" s="0" t="n">
        <f aca="false">'Formato 6 a)'!F118</f>
        <v>0</v>
      </c>
      <c r="U110" s="0" t="n">
        <f aca="false">'Formato 6 a)'!G118</f>
        <v>0</v>
      </c>
    </row>
    <row r="111" customFormat="false" ht="15" hidden="false" customHeight="false" outlineLevel="0" collapsed="false">
      <c r="A111" s="32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6,1,2,4,6,0,0</v>
      </c>
      <c r="B111" s="0" t="n">
        <v>6</v>
      </c>
      <c r="C111" s="0" t="n">
        <v>1</v>
      </c>
      <c r="D111" s="0" t="n">
        <v>2</v>
      </c>
      <c r="E111" s="0" t="n">
        <v>4</v>
      </c>
      <c r="F111" s="0" t="n">
        <v>6</v>
      </c>
      <c r="K111" s="0" t="s">
        <v>3020</v>
      </c>
      <c r="P111" s="0" t="n">
        <f aca="false">'Formato 6 a)'!B119</f>
        <v>0</v>
      </c>
      <c r="Q111" s="0" t="n">
        <f aca="false">'Formato 6 a)'!C119</f>
        <v>0</v>
      </c>
      <c r="R111" s="0" t="n">
        <f aca="false">'Formato 6 a)'!D119</f>
        <v>0</v>
      </c>
      <c r="S111" s="0" t="n">
        <f aca="false">'Formato 6 a)'!E119</f>
        <v>0</v>
      </c>
      <c r="T111" s="0" t="n">
        <f aca="false">'Formato 6 a)'!F119</f>
        <v>0</v>
      </c>
      <c r="U111" s="0" t="n">
        <f aca="false">'Formato 6 a)'!G119</f>
        <v>0</v>
      </c>
    </row>
    <row r="112" customFormat="false" ht="14.25" hidden="false" customHeight="false" outlineLevel="0" collapsed="false">
      <c r="A112" s="32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6,1,2,4,7,0,0</v>
      </c>
      <c r="B112" s="0" t="n">
        <v>6</v>
      </c>
      <c r="C112" s="0" t="n">
        <v>1</v>
      </c>
      <c r="D112" s="0" t="n">
        <v>2</v>
      </c>
      <c r="E112" s="0" t="n">
        <v>4</v>
      </c>
      <c r="F112" s="0" t="n">
        <v>7</v>
      </c>
      <c r="K112" s="0" t="s">
        <v>3021</v>
      </c>
      <c r="P112" s="0" t="n">
        <f aca="false">'Formato 6 a)'!B120</f>
        <v>0</v>
      </c>
      <c r="Q112" s="0" t="n">
        <f aca="false">'Formato 6 a)'!C120</f>
        <v>0</v>
      </c>
      <c r="R112" s="0" t="n">
        <f aca="false">'Formato 6 a)'!D120</f>
        <v>0</v>
      </c>
      <c r="S112" s="0" t="n">
        <f aca="false">'Formato 6 a)'!E120</f>
        <v>0</v>
      </c>
      <c r="T112" s="0" t="n">
        <f aca="false">'Formato 6 a)'!F120</f>
        <v>0</v>
      </c>
      <c r="U112" s="0" t="n">
        <f aca="false">'Formato 6 a)'!G120</f>
        <v>0</v>
      </c>
    </row>
    <row r="113" customFormat="false" ht="14.25" hidden="false" customHeight="false" outlineLevel="0" collapsed="false">
      <c r="A113" s="32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6,1,2,4,8,0,0</v>
      </c>
      <c r="B113" s="0" t="n">
        <v>6</v>
      </c>
      <c r="C113" s="0" t="n">
        <v>1</v>
      </c>
      <c r="D113" s="0" t="n">
        <v>2</v>
      </c>
      <c r="E113" s="0" t="n">
        <v>4</v>
      </c>
      <c r="F113" s="0" t="n">
        <v>8</v>
      </c>
      <c r="K113" s="0" t="s">
        <v>3022</v>
      </c>
      <c r="P113" s="0" t="n">
        <f aca="false">'Formato 6 a)'!B121</f>
        <v>0</v>
      </c>
      <c r="Q113" s="0" t="n">
        <f aca="false">'Formato 6 a)'!C121</f>
        <v>0</v>
      </c>
      <c r="R113" s="0" t="n">
        <f aca="false">'Formato 6 a)'!D121</f>
        <v>0</v>
      </c>
      <c r="S113" s="0" t="n">
        <f aca="false">'Formato 6 a)'!E121</f>
        <v>0</v>
      </c>
      <c r="T113" s="0" t="n">
        <f aca="false">'Formato 6 a)'!F121</f>
        <v>0</v>
      </c>
      <c r="U113" s="0" t="n">
        <f aca="false">'Formato 6 a)'!G121</f>
        <v>0</v>
      </c>
    </row>
    <row r="114" customFormat="false" ht="14.25" hidden="false" customHeight="false" outlineLevel="0" collapsed="false">
      <c r="A114" s="32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6,1,2,4,9,0,0</v>
      </c>
      <c r="B114" s="0" t="n">
        <v>6</v>
      </c>
      <c r="C114" s="0" t="n">
        <v>1</v>
      </c>
      <c r="D114" s="0" t="n">
        <v>2</v>
      </c>
      <c r="E114" s="0" t="n">
        <v>4</v>
      </c>
      <c r="F114" s="0" t="n">
        <v>9</v>
      </c>
      <c r="K114" s="0" t="s">
        <v>3023</v>
      </c>
      <c r="P114" s="0" t="n">
        <f aca="false">'Formato 6 a)'!B122</f>
        <v>0</v>
      </c>
      <c r="Q114" s="0" t="n">
        <f aca="false">'Formato 6 a)'!C122</f>
        <v>0</v>
      </c>
      <c r="R114" s="0" t="n">
        <f aca="false">'Formato 6 a)'!D122</f>
        <v>0</v>
      </c>
      <c r="S114" s="0" t="n">
        <f aca="false">'Formato 6 a)'!E122</f>
        <v>0</v>
      </c>
      <c r="T114" s="0" t="n">
        <f aca="false">'Formato 6 a)'!F122</f>
        <v>0</v>
      </c>
      <c r="U114" s="0" t="n">
        <f aca="false">'Formato 6 a)'!G122</f>
        <v>0</v>
      </c>
    </row>
    <row r="115" customFormat="false" ht="14.25" hidden="false" customHeight="false" outlineLevel="0" collapsed="false">
      <c r="A115" s="32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6,1,2,5,0,0,0</v>
      </c>
      <c r="B115" s="0" t="n">
        <v>6</v>
      </c>
      <c r="C115" s="0" t="n">
        <v>1</v>
      </c>
      <c r="D115" s="0" t="n">
        <v>2</v>
      </c>
      <c r="E115" s="0" t="n">
        <v>5</v>
      </c>
      <c r="J115" s="0" t="s">
        <v>3024</v>
      </c>
      <c r="P115" s="0" t="n">
        <f aca="false">'Formato 6 a)'!B123</f>
        <v>0</v>
      </c>
      <c r="Q115" s="0" t="n">
        <f aca="false">'Formato 6 a)'!C123</f>
        <v>0</v>
      </c>
      <c r="R115" s="0" t="n">
        <f aca="false">'Formato 6 a)'!D123</f>
        <v>0</v>
      </c>
      <c r="S115" s="0" t="n">
        <f aca="false">'Formato 6 a)'!E123</f>
        <v>0</v>
      </c>
      <c r="T115" s="0" t="n">
        <f aca="false">'Formato 6 a)'!F123</f>
        <v>0</v>
      </c>
      <c r="U115" s="0" t="n">
        <f aca="false">'Formato 6 a)'!G123</f>
        <v>0</v>
      </c>
    </row>
    <row r="116" customFormat="false" ht="15" hidden="false" customHeight="false" outlineLevel="0" collapsed="false">
      <c r="A116" s="32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6,1,2,5,1,0,0</v>
      </c>
      <c r="B116" s="0" t="n">
        <v>6</v>
      </c>
      <c r="C116" s="0" t="n">
        <v>1</v>
      </c>
      <c r="D116" s="0" t="n">
        <v>2</v>
      </c>
      <c r="E116" s="0" t="n">
        <v>5</v>
      </c>
      <c r="F116" s="0" t="n">
        <v>1</v>
      </c>
      <c r="K116" s="0" t="s">
        <v>3025</v>
      </c>
      <c r="P116" s="0" t="n">
        <f aca="false">'Formato 6 a)'!B124</f>
        <v>0</v>
      </c>
      <c r="Q116" s="0" t="n">
        <f aca="false">'Formato 6 a)'!C124</f>
        <v>0</v>
      </c>
      <c r="R116" s="0" t="n">
        <f aca="false">'Formato 6 a)'!D124</f>
        <v>0</v>
      </c>
      <c r="S116" s="0" t="n">
        <f aca="false">'Formato 6 a)'!E124</f>
        <v>0</v>
      </c>
      <c r="T116" s="0" t="n">
        <f aca="false">'Formato 6 a)'!F124</f>
        <v>0</v>
      </c>
      <c r="U116" s="0" t="n">
        <f aca="false">'Formato 6 a)'!G124</f>
        <v>0</v>
      </c>
    </row>
    <row r="117" customFormat="false" ht="14.25" hidden="false" customHeight="false" outlineLevel="0" collapsed="false">
      <c r="A117" s="32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6,1,2,5,2,0,0</v>
      </c>
      <c r="B117" s="0" t="n">
        <v>6</v>
      </c>
      <c r="C117" s="0" t="n">
        <v>1</v>
      </c>
      <c r="D117" s="0" t="n">
        <v>2</v>
      </c>
      <c r="E117" s="0" t="n">
        <v>5</v>
      </c>
      <c r="F117" s="0" t="n">
        <v>2</v>
      </c>
      <c r="K117" s="0" t="s">
        <v>3026</v>
      </c>
      <c r="P117" s="0" t="n">
        <f aca="false">'Formato 6 a)'!B125</f>
        <v>0</v>
      </c>
      <c r="Q117" s="0" t="n">
        <f aca="false">'Formato 6 a)'!C125</f>
        <v>0</v>
      </c>
      <c r="R117" s="0" t="n">
        <f aca="false">'Formato 6 a)'!D125</f>
        <v>0</v>
      </c>
      <c r="S117" s="0" t="n">
        <f aca="false">'Formato 6 a)'!E125</f>
        <v>0</v>
      </c>
      <c r="T117" s="0" t="n">
        <f aca="false">'Formato 6 a)'!F125</f>
        <v>0</v>
      </c>
      <c r="U117" s="0" t="n">
        <f aca="false">'Formato 6 a)'!G125</f>
        <v>0</v>
      </c>
    </row>
    <row r="118" customFormat="false" ht="15" hidden="false" customHeight="false" outlineLevel="0" collapsed="false">
      <c r="A118" s="32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6,1,2,5,3,0,0</v>
      </c>
      <c r="B118" s="0" t="n">
        <v>6</v>
      </c>
      <c r="C118" s="0" t="n">
        <v>1</v>
      </c>
      <c r="D118" s="0" t="n">
        <v>2</v>
      </c>
      <c r="E118" s="0" t="n">
        <v>5</v>
      </c>
      <c r="F118" s="0" t="n">
        <v>3</v>
      </c>
      <c r="K118" s="0" t="s">
        <v>3027</v>
      </c>
      <c r="P118" s="0" t="n">
        <f aca="false">'Formato 6 a)'!B126</f>
        <v>0</v>
      </c>
      <c r="Q118" s="0" t="n">
        <f aca="false">'Formato 6 a)'!C126</f>
        <v>0</v>
      </c>
      <c r="R118" s="0" t="n">
        <f aca="false">'Formato 6 a)'!D126</f>
        <v>0</v>
      </c>
      <c r="S118" s="0" t="n">
        <f aca="false">'Formato 6 a)'!E126</f>
        <v>0</v>
      </c>
      <c r="T118" s="0" t="n">
        <f aca="false">'Formato 6 a)'!F126</f>
        <v>0</v>
      </c>
      <c r="U118" s="0" t="n">
        <f aca="false">'Formato 6 a)'!G126</f>
        <v>0</v>
      </c>
    </row>
    <row r="119" customFormat="false" ht="15" hidden="false" customHeight="false" outlineLevel="0" collapsed="false">
      <c r="A119" s="32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6,1,2,5,4,0,0</v>
      </c>
      <c r="B119" s="0" t="n">
        <v>6</v>
      </c>
      <c r="C119" s="0" t="n">
        <v>1</v>
      </c>
      <c r="D119" s="0" t="n">
        <v>2</v>
      </c>
      <c r="E119" s="0" t="n">
        <v>5</v>
      </c>
      <c r="F119" s="0" t="n">
        <v>4</v>
      </c>
      <c r="K119" s="0" t="s">
        <v>3028</v>
      </c>
      <c r="P119" s="0" t="n">
        <f aca="false">'Formato 6 a)'!B127</f>
        <v>0</v>
      </c>
      <c r="Q119" s="0" t="n">
        <f aca="false">'Formato 6 a)'!C127</f>
        <v>0</v>
      </c>
      <c r="R119" s="0" t="n">
        <f aca="false">'Formato 6 a)'!D127</f>
        <v>0</v>
      </c>
      <c r="S119" s="0" t="n">
        <f aca="false">'Formato 6 a)'!E127</f>
        <v>0</v>
      </c>
      <c r="T119" s="0" t="n">
        <f aca="false">'Formato 6 a)'!F127</f>
        <v>0</v>
      </c>
      <c r="U119" s="0" t="n">
        <f aca="false">'Formato 6 a)'!G127</f>
        <v>0</v>
      </c>
    </row>
    <row r="120" customFormat="false" ht="14.25" hidden="false" customHeight="false" outlineLevel="0" collapsed="false">
      <c r="A120" s="32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6,1,2,5,5,0,0</v>
      </c>
      <c r="B120" s="0" t="n">
        <v>6</v>
      </c>
      <c r="C120" s="0" t="n">
        <v>1</v>
      </c>
      <c r="D120" s="0" t="n">
        <v>2</v>
      </c>
      <c r="E120" s="0" t="n">
        <v>5</v>
      </c>
      <c r="F120" s="0" t="n">
        <v>5</v>
      </c>
      <c r="K120" s="0" t="s">
        <v>3029</v>
      </c>
      <c r="P120" s="0" t="n">
        <f aca="false">'Formato 6 a)'!B128</f>
        <v>0</v>
      </c>
      <c r="Q120" s="0" t="n">
        <f aca="false">'Formato 6 a)'!C128</f>
        <v>0</v>
      </c>
      <c r="R120" s="0" t="n">
        <f aca="false">'Formato 6 a)'!D128</f>
        <v>0</v>
      </c>
      <c r="S120" s="0" t="n">
        <f aca="false">'Formato 6 a)'!E128</f>
        <v>0</v>
      </c>
      <c r="T120" s="0" t="n">
        <f aca="false">'Formato 6 a)'!F128</f>
        <v>0</v>
      </c>
      <c r="U120" s="0" t="n">
        <f aca="false">'Formato 6 a)'!G128</f>
        <v>0</v>
      </c>
    </row>
    <row r="121" customFormat="false" ht="14.25" hidden="false" customHeight="false" outlineLevel="0" collapsed="false">
      <c r="A121" s="32" t="str">
        <f aca="false">IF(LEN(CLEAN(B121))=0,"0",B121)&amp;","&amp;IF(LEN(CLEAN(C121))=0,"0",C121)&amp;","&amp;IF(LEN(CLEAN(D121))=0,"0",D121)&amp;","&amp;IF(LEN(CLEAN(E121))=0,"0",E121)&amp;","&amp;IF(LEN(CLEAN(F121))=0,"0",F121)&amp;","&amp;IF(LEN(CLEAN(G121))=0,"0",G121)&amp;","&amp;IF(LEN(CLEAN(H121))=0,"0",H121)</f>
        <v>6,1,2,5,6,0,0</v>
      </c>
      <c r="B121" s="0" t="n">
        <v>6</v>
      </c>
      <c r="C121" s="0" t="n">
        <v>1</v>
      </c>
      <c r="D121" s="0" t="n">
        <v>2</v>
      </c>
      <c r="E121" s="0" t="n">
        <v>5</v>
      </c>
      <c r="F121" s="0" t="n">
        <v>6</v>
      </c>
      <c r="K121" s="0" t="s">
        <v>3030</v>
      </c>
      <c r="P121" s="0" t="n">
        <f aca="false">'Formato 6 a)'!B129</f>
        <v>0</v>
      </c>
      <c r="Q121" s="0" t="n">
        <f aca="false">'Formato 6 a)'!C129</f>
        <v>0</v>
      </c>
      <c r="R121" s="0" t="n">
        <f aca="false">'Formato 6 a)'!D129</f>
        <v>0</v>
      </c>
      <c r="S121" s="0" t="n">
        <f aca="false">'Formato 6 a)'!E129</f>
        <v>0</v>
      </c>
      <c r="T121" s="0" t="n">
        <f aca="false">'Formato 6 a)'!F129</f>
        <v>0</v>
      </c>
      <c r="U121" s="0" t="n">
        <f aca="false">'Formato 6 a)'!G129</f>
        <v>0</v>
      </c>
    </row>
    <row r="122" customFormat="false" ht="15" hidden="false" customHeight="false" outlineLevel="0" collapsed="false">
      <c r="A122" s="32" t="str">
        <f aca="false">IF(LEN(CLEAN(B122))=0,"0",B122)&amp;","&amp;IF(LEN(CLEAN(C122))=0,"0",C122)&amp;","&amp;IF(LEN(CLEAN(D122))=0,"0",D122)&amp;","&amp;IF(LEN(CLEAN(E122))=0,"0",E122)&amp;","&amp;IF(LEN(CLEAN(F122))=0,"0",F122)&amp;","&amp;IF(LEN(CLEAN(G122))=0,"0",G122)&amp;","&amp;IF(LEN(CLEAN(H122))=0,"0",H122)</f>
        <v>6,1,2,5,7,0,0</v>
      </c>
      <c r="B122" s="0" t="n">
        <v>6</v>
      </c>
      <c r="C122" s="0" t="n">
        <v>1</v>
      </c>
      <c r="D122" s="0" t="n">
        <v>2</v>
      </c>
      <c r="E122" s="0" t="n">
        <v>5</v>
      </c>
      <c r="F122" s="0" t="n">
        <v>7</v>
      </c>
      <c r="K122" s="0" t="s">
        <v>3031</v>
      </c>
      <c r="P122" s="0" t="n">
        <f aca="false">'Formato 6 a)'!B130</f>
        <v>0</v>
      </c>
      <c r="Q122" s="0" t="n">
        <f aca="false">'Formato 6 a)'!C130</f>
        <v>0</v>
      </c>
      <c r="R122" s="0" t="n">
        <f aca="false">'Formato 6 a)'!D130</f>
        <v>0</v>
      </c>
      <c r="S122" s="0" t="n">
        <f aca="false">'Formato 6 a)'!E130</f>
        <v>0</v>
      </c>
      <c r="T122" s="0" t="n">
        <f aca="false">'Formato 6 a)'!F130</f>
        <v>0</v>
      </c>
      <c r="U122" s="0" t="n">
        <f aca="false">'Formato 6 a)'!G130</f>
        <v>0</v>
      </c>
    </row>
    <row r="123" customFormat="false" ht="14.25" hidden="false" customHeight="false" outlineLevel="0" collapsed="false">
      <c r="A123" s="32" t="str">
        <f aca="false">IF(LEN(CLEAN(B123))=0,"0",B123)&amp;","&amp;IF(LEN(CLEAN(C123))=0,"0",C123)&amp;","&amp;IF(LEN(CLEAN(D123))=0,"0",D123)&amp;","&amp;IF(LEN(CLEAN(E123))=0,"0",E123)&amp;","&amp;IF(LEN(CLEAN(F123))=0,"0",F123)&amp;","&amp;IF(LEN(CLEAN(G123))=0,"0",G123)&amp;","&amp;IF(LEN(CLEAN(H123))=0,"0",H123)</f>
        <v>6,1,2,5,8,0,0</v>
      </c>
      <c r="B123" s="0" t="n">
        <v>6</v>
      </c>
      <c r="C123" s="0" t="n">
        <v>1</v>
      </c>
      <c r="D123" s="0" t="n">
        <v>2</v>
      </c>
      <c r="E123" s="0" t="n">
        <v>5</v>
      </c>
      <c r="F123" s="0" t="n">
        <v>8</v>
      </c>
      <c r="K123" s="0" t="s">
        <v>3032</v>
      </c>
      <c r="P123" s="0" t="n">
        <f aca="false">'Formato 6 a)'!B131</f>
        <v>0</v>
      </c>
      <c r="Q123" s="0" t="n">
        <f aca="false">'Formato 6 a)'!C131</f>
        <v>0</v>
      </c>
      <c r="R123" s="0" t="n">
        <f aca="false">'Formato 6 a)'!D131</f>
        <v>0</v>
      </c>
      <c r="S123" s="0" t="n">
        <f aca="false">'Formato 6 a)'!E131</f>
        <v>0</v>
      </c>
      <c r="T123" s="0" t="n">
        <f aca="false">'Formato 6 a)'!F131</f>
        <v>0</v>
      </c>
      <c r="U123" s="0" t="n">
        <f aca="false">'Formato 6 a)'!G131</f>
        <v>0</v>
      </c>
    </row>
    <row r="124" customFormat="false" ht="14.25" hidden="false" customHeight="false" outlineLevel="0" collapsed="false">
      <c r="A124" s="32" t="str">
        <f aca="false">IF(LEN(CLEAN(B124))=0,"0",B124)&amp;","&amp;IF(LEN(CLEAN(C124))=0,"0",C124)&amp;","&amp;IF(LEN(CLEAN(D124))=0,"0",D124)&amp;","&amp;IF(LEN(CLEAN(E124))=0,"0",E124)&amp;","&amp;IF(LEN(CLEAN(F124))=0,"0",F124)&amp;","&amp;IF(LEN(CLEAN(G124))=0,"0",G124)&amp;","&amp;IF(LEN(CLEAN(H124))=0,"0",H124)</f>
        <v>6,1,2,5,9,0,0</v>
      </c>
      <c r="B124" s="0" t="n">
        <v>6</v>
      </c>
      <c r="C124" s="0" t="n">
        <v>1</v>
      </c>
      <c r="D124" s="0" t="n">
        <v>2</v>
      </c>
      <c r="E124" s="0" t="n">
        <v>5</v>
      </c>
      <c r="F124" s="0" t="n">
        <v>9</v>
      </c>
      <c r="K124" s="0" t="s">
        <v>3033</v>
      </c>
      <c r="P124" s="0" t="n">
        <f aca="false">'Formato 6 a)'!B132</f>
        <v>0</v>
      </c>
      <c r="Q124" s="0" t="n">
        <f aca="false">'Formato 6 a)'!C132</f>
        <v>0</v>
      </c>
      <c r="R124" s="0" t="n">
        <f aca="false">'Formato 6 a)'!D132</f>
        <v>0</v>
      </c>
      <c r="S124" s="0" t="n">
        <f aca="false">'Formato 6 a)'!E132</f>
        <v>0</v>
      </c>
      <c r="T124" s="0" t="n">
        <f aca="false">'Formato 6 a)'!F132</f>
        <v>0</v>
      </c>
      <c r="U124" s="0" t="n">
        <f aca="false">'Formato 6 a)'!G132</f>
        <v>0</v>
      </c>
    </row>
    <row r="125" customFormat="false" ht="15" hidden="false" customHeight="false" outlineLevel="0" collapsed="false">
      <c r="A125" s="32" t="str">
        <f aca="false">IF(LEN(CLEAN(B125))=0,"0",B125)&amp;","&amp;IF(LEN(CLEAN(C125))=0,"0",C125)&amp;","&amp;IF(LEN(CLEAN(D125))=0,"0",D125)&amp;","&amp;IF(LEN(CLEAN(E125))=0,"0",E125)&amp;","&amp;IF(LEN(CLEAN(F125))=0,"0",F125)&amp;","&amp;IF(LEN(CLEAN(G125))=0,"0",G125)&amp;","&amp;IF(LEN(CLEAN(H125))=0,"0",H125)</f>
        <v>6,1,2,6,0,0,0</v>
      </c>
      <c r="B125" s="0" t="n">
        <v>6</v>
      </c>
      <c r="C125" s="0" t="n">
        <v>1</v>
      </c>
      <c r="D125" s="0" t="n">
        <v>2</v>
      </c>
      <c r="E125" s="0" t="n">
        <v>6</v>
      </c>
      <c r="J125" s="0" t="s">
        <v>3034</v>
      </c>
      <c r="P125" s="0" t="n">
        <f aca="false">'Formato 6 a)'!B133</f>
        <v>0</v>
      </c>
      <c r="Q125" s="0" t="n">
        <f aca="false">'Formato 6 a)'!C133</f>
        <v>0</v>
      </c>
      <c r="R125" s="0" t="n">
        <f aca="false">'Formato 6 a)'!D133</f>
        <v>0</v>
      </c>
      <c r="S125" s="0" t="n">
        <f aca="false">'Formato 6 a)'!E133</f>
        <v>0</v>
      </c>
      <c r="T125" s="0" t="n">
        <f aca="false">'Formato 6 a)'!F133</f>
        <v>0</v>
      </c>
      <c r="U125" s="0" t="n">
        <f aca="false">'Formato 6 a)'!G133</f>
        <v>0</v>
      </c>
    </row>
    <row r="126" customFormat="false" ht="15" hidden="false" customHeight="false" outlineLevel="0" collapsed="false">
      <c r="A126" s="32" t="str">
        <f aca="false">IF(LEN(CLEAN(B126))=0,"0",B126)&amp;","&amp;IF(LEN(CLEAN(C126))=0,"0",C126)&amp;","&amp;IF(LEN(CLEAN(D126))=0,"0",D126)&amp;","&amp;IF(LEN(CLEAN(E126))=0,"0",E126)&amp;","&amp;IF(LEN(CLEAN(F126))=0,"0",F126)&amp;","&amp;IF(LEN(CLEAN(G126))=0,"0",G126)&amp;","&amp;IF(LEN(CLEAN(H126))=0,"0",H126)</f>
        <v>6,1,2,6,1,0,0</v>
      </c>
      <c r="B126" s="0" t="n">
        <v>6</v>
      </c>
      <c r="C126" s="0" t="n">
        <v>1</v>
      </c>
      <c r="D126" s="0" t="n">
        <v>2</v>
      </c>
      <c r="E126" s="0" t="n">
        <v>6</v>
      </c>
      <c r="F126" s="0" t="n">
        <v>1</v>
      </c>
      <c r="K126" s="0" t="s">
        <v>3035</v>
      </c>
      <c r="P126" s="0" t="n">
        <f aca="false">'Formato 6 a)'!B134</f>
        <v>0</v>
      </c>
      <c r="Q126" s="0" t="n">
        <f aca="false">'Formato 6 a)'!C134</f>
        <v>0</v>
      </c>
      <c r="R126" s="0" t="n">
        <f aca="false">'Formato 6 a)'!D134</f>
        <v>0</v>
      </c>
      <c r="S126" s="0" t="n">
        <f aca="false">'Formato 6 a)'!E134</f>
        <v>0</v>
      </c>
      <c r="T126" s="0" t="n">
        <f aca="false">'Formato 6 a)'!F134</f>
        <v>0</v>
      </c>
      <c r="U126" s="0" t="n">
        <f aca="false">'Formato 6 a)'!G134</f>
        <v>0</v>
      </c>
    </row>
    <row r="127" customFormat="false" ht="15" hidden="false" customHeight="false" outlineLevel="0" collapsed="false">
      <c r="A127" s="32" t="str">
        <f aca="false">IF(LEN(CLEAN(B127))=0,"0",B127)&amp;","&amp;IF(LEN(CLEAN(C127))=0,"0",C127)&amp;","&amp;IF(LEN(CLEAN(D127))=0,"0",D127)&amp;","&amp;IF(LEN(CLEAN(E127))=0,"0",E127)&amp;","&amp;IF(LEN(CLEAN(F127))=0,"0",F127)&amp;","&amp;IF(LEN(CLEAN(G127))=0,"0",G127)&amp;","&amp;IF(LEN(CLEAN(H127))=0,"0",H127)</f>
        <v>6,1,2,6,2,0,0</v>
      </c>
      <c r="B127" s="0" t="n">
        <v>6</v>
      </c>
      <c r="C127" s="0" t="n">
        <v>1</v>
      </c>
      <c r="D127" s="0" t="n">
        <v>2</v>
      </c>
      <c r="E127" s="0" t="n">
        <v>6</v>
      </c>
      <c r="F127" s="0" t="n">
        <v>2</v>
      </c>
      <c r="K127" s="0" t="s">
        <v>3036</v>
      </c>
      <c r="P127" s="0" t="n">
        <f aca="false">'Formato 6 a)'!B135</f>
        <v>0</v>
      </c>
      <c r="Q127" s="0" t="n">
        <f aca="false">'Formato 6 a)'!C135</f>
        <v>0</v>
      </c>
      <c r="R127" s="0" t="n">
        <f aca="false">'Formato 6 a)'!D135</f>
        <v>0</v>
      </c>
      <c r="S127" s="0" t="n">
        <f aca="false">'Formato 6 a)'!E135</f>
        <v>0</v>
      </c>
      <c r="T127" s="0" t="n">
        <f aca="false">'Formato 6 a)'!F135</f>
        <v>0</v>
      </c>
      <c r="U127" s="0" t="n">
        <f aca="false">'Formato 6 a)'!G135</f>
        <v>0</v>
      </c>
    </row>
    <row r="128" customFormat="false" ht="14.25" hidden="false" customHeight="false" outlineLevel="0" collapsed="false">
      <c r="A128" s="32" t="str">
        <f aca="false">IF(LEN(CLEAN(B128))=0,"0",B128)&amp;","&amp;IF(LEN(CLEAN(C128))=0,"0",C128)&amp;","&amp;IF(LEN(CLEAN(D128))=0,"0",D128)&amp;","&amp;IF(LEN(CLEAN(E128))=0,"0",E128)&amp;","&amp;IF(LEN(CLEAN(F128))=0,"0",F128)&amp;","&amp;IF(LEN(CLEAN(G128))=0,"0",G128)&amp;","&amp;IF(LEN(CLEAN(H128))=0,"0",H128)</f>
        <v>6,1,2,6,3,0,0</v>
      </c>
      <c r="B128" s="0" t="n">
        <v>6</v>
      </c>
      <c r="C128" s="0" t="n">
        <v>1</v>
      </c>
      <c r="D128" s="0" t="n">
        <v>2</v>
      </c>
      <c r="E128" s="0" t="n">
        <v>6</v>
      </c>
      <c r="F128" s="0" t="n">
        <v>3</v>
      </c>
      <c r="K128" s="0" t="s">
        <v>3037</v>
      </c>
      <c r="P128" s="0" t="n">
        <f aca="false">'Formato 6 a)'!B136</f>
        <v>0</v>
      </c>
      <c r="Q128" s="0" t="n">
        <f aca="false">'Formato 6 a)'!C136</f>
        <v>0</v>
      </c>
      <c r="R128" s="0" t="n">
        <f aca="false">'Formato 6 a)'!D136</f>
        <v>0</v>
      </c>
      <c r="S128" s="0" t="n">
        <f aca="false">'Formato 6 a)'!E136</f>
        <v>0</v>
      </c>
      <c r="T128" s="0" t="n">
        <f aca="false">'Formato 6 a)'!F136</f>
        <v>0</v>
      </c>
      <c r="U128" s="0" t="n">
        <f aca="false">'Formato 6 a)'!G136</f>
        <v>0</v>
      </c>
    </row>
    <row r="129" customFormat="false" ht="14.25" hidden="false" customHeight="false" outlineLevel="0" collapsed="false">
      <c r="A129" s="32" t="str">
        <f aca="false">IF(LEN(CLEAN(B129))=0,"0",B129)&amp;","&amp;IF(LEN(CLEAN(C129))=0,"0",C129)&amp;","&amp;IF(LEN(CLEAN(D129))=0,"0",D129)&amp;","&amp;IF(LEN(CLEAN(E129))=0,"0",E129)&amp;","&amp;IF(LEN(CLEAN(F129))=0,"0",F129)&amp;","&amp;IF(LEN(CLEAN(G129))=0,"0",G129)&amp;","&amp;IF(LEN(CLEAN(H129))=0,"0",H129)</f>
        <v>6,1,2,7,0,0,0</v>
      </c>
      <c r="B129" s="0" t="n">
        <v>6</v>
      </c>
      <c r="C129" s="0" t="n">
        <v>1</v>
      </c>
      <c r="D129" s="0" t="n">
        <v>2</v>
      </c>
      <c r="E129" s="0" t="n">
        <v>7</v>
      </c>
      <c r="J129" s="0" t="s">
        <v>3038</v>
      </c>
      <c r="P129" s="0" t="n">
        <f aca="false">'Formato 6 a)'!B137</f>
        <v>0</v>
      </c>
      <c r="Q129" s="0" t="n">
        <f aca="false">'Formato 6 a)'!C137</f>
        <v>0</v>
      </c>
      <c r="R129" s="0" t="n">
        <f aca="false">'Formato 6 a)'!D137</f>
        <v>0</v>
      </c>
      <c r="S129" s="0" t="n">
        <f aca="false">'Formato 6 a)'!E137</f>
        <v>0</v>
      </c>
      <c r="T129" s="0" t="n">
        <f aca="false">'Formato 6 a)'!F137</f>
        <v>0</v>
      </c>
      <c r="U129" s="0" t="n">
        <f aca="false">'Formato 6 a)'!G137</f>
        <v>0</v>
      </c>
    </row>
    <row r="130" customFormat="false" ht="14.25" hidden="false" customHeight="false" outlineLevel="0" collapsed="false">
      <c r="A130" s="32" t="str">
        <f aca="false">IF(LEN(CLEAN(B130))=0,"0",B130)&amp;","&amp;IF(LEN(CLEAN(C130))=0,"0",C130)&amp;","&amp;IF(LEN(CLEAN(D130))=0,"0",D130)&amp;","&amp;IF(LEN(CLEAN(E130))=0,"0",E130)&amp;","&amp;IF(LEN(CLEAN(F130))=0,"0",F130)&amp;","&amp;IF(LEN(CLEAN(G130))=0,"0",G130)&amp;","&amp;IF(LEN(CLEAN(H130))=0,"0",H130)</f>
        <v>6,1,2,7,1,0,0</v>
      </c>
      <c r="B130" s="0" t="n">
        <v>6</v>
      </c>
      <c r="C130" s="0" t="n">
        <v>1</v>
      </c>
      <c r="D130" s="0" t="n">
        <v>2</v>
      </c>
      <c r="E130" s="0" t="n">
        <v>7</v>
      </c>
      <c r="F130" s="0" t="n">
        <v>1</v>
      </c>
      <c r="K130" s="0" t="s">
        <v>3039</v>
      </c>
      <c r="P130" s="0" t="n">
        <f aca="false">'Formato 6 a)'!B138</f>
        <v>0</v>
      </c>
      <c r="Q130" s="0" t="n">
        <f aca="false">'Formato 6 a)'!C138</f>
        <v>0</v>
      </c>
      <c r="R130" s="0" t="n">
        <f aca="false">'Formato 6 a)'!D138</f>
        <v>0</v>
      </c>
      <c r="S130" s="0" t="n">
        <f aca="false">'Formato 6 a)'!E138</f>
        <v>0</v>
      </c>
      <c r="T130" s="0" t="n">
        <f aca="false">'Formato 6 a)'!F138</f>
        <v>0</v>
      </c>
      <c r="U130" s="0" t="n">
        <f aca="false">'Formato 6 a)'!G138</f>
        <v>0</v>
      </c>
    </row>
    <row r="131" customFormat="false" ht="14.25" hidden="false" customHeight="false" outlineLevel="0" collapsed="false">
      <c r="A131" s="32" t="str">
        <f aca="false">IF(LEN(CLEAN(B131))=0,"0",B131)&amp;","&amp;IF(LEN(CLEAN(C131))=0,"0",C131)&amp;","&amp;IF(LEN(CLEAN(D131))=0,"0",D131)&amp;","&amp;IF(LEN(CLEAN(E131))=0,"0",E131)&amp;","&amp;IF(LEN(CLEAN(F131))=0,"0",F131)&amp;","&amp;IF(LEN(CLEAN(G131))=0,"0",G131)&amp;","&amp;IF(LEN(CLEAN(H131))=0,"0",H131)</f>
        <v>6,1,2,7,2,0,0</v>
      </c>
      <c r="B131" s="0" t="n">
        <v>6</v>
      </c>
      <c r="C131" s="0" t="n">
        <v>1</v>
      </c>
      <c r="D131" s="0" t="n">
        <v>2</v>
      </c>
      <c r="E131" s="0" t="n">
        <v>7</v>
      </c>
      <c r="F131" s="0" t="n">
        <v>2</v>
      </c>
      <c r="K131" s="0" t="s">
        <v>3040</v>
      </c>
      <c r="P131" s="0" t="n">
        <f aca="false">'Formato 6 a)'!B139</f>
        <v>0</v>
      </c>
      <c r="Q131" s="0" t="n">
        <f aca="false">'Formato 6 a)'!C139</f>
        <v>0</v>
      </c>
      <c r="R131" s="0" t="n">
        <f aca="false">'Formato 6 a)'!D139</f>
        <v>0</v>
      </c>
      <c r="S131" s="0" t="n">
        <f aca="false">'Formato 6 a)'!E139</f>
        <v>0</v>
      </c>
      <c r="T131" s="0" t="n">
        <f aca="false">'Formato 6 a)'!F139</f>
        <v>0</v>
      </c>
      <c r="U131" s="0" t="n">
        <f aca="false">'Formato 6 a)'!G139</f>
        <v>0</v>
      </c>
    </row>
    <row r="132" customFormat="false" ht="15" hidden="false" customHeight="false" outlineLevel="0" collapsed="false">
      <c r="A132" s="32" t="str">
        <f aca="false">IF(LEN(CLEAN(B132))=0,"0",B132)&amp;","&amp;IF(LEN(CLEAN(C132))=0,"0",C132)&amp;","&amp;IF(LEN(CLEAN(D132))=0,"0",D132)&amp;","&amp;IF(LEN(CLEAN(E132))=0,"0",E132)&amp;","&amp;IF(LEN(CLEAN(F132))=0,"0",F132)&amp;","&amp;IF(LEN(CLEAN(G132))=0,"0",G132)&amp;","&amp;IF(LEN(CLEAN(H132))=0,"0",H132)</f>
        <v>6,1,2,7,3,0,0</v>
      </c>
      <c r="B132" s="0" t="n">
        <v>6</v>
      </c>
      <c r="C132" s="0" t="n">
        <v>1</v>
      </c>
      <c r="D132" s="0" t="n">
        <v>2</v>
      </c>
      <c r="E132" s="0" t="n">
        <v>7</v>
      </c>
      <c r="F132" s="0" t="n">
        <v>3</v>
      </c>
      <c r="K132" s="0" t="s">
        <v>3041</v>
      </c>
      <c r="P132" s="0" t="n">
        <f aca="false">'Formato 6 a)'!B140</f>
        <v>0</v>
      </c>
      <c r="Q132" s="0" t="n">
        <f aca="false">'Formato 6 a)'!C140</f>
        <v>0</v>
      </c>
      <c r="R132" s="0" t="n">
        <f aca="false">'Formato 6 a)'!D140</f>
        <v>0</v>
      </c>
      <c r="S132" s="0" t="n">
        <f aca="false">'Formato 6 a)'!E140</f>
        <v>0</v>
      </c>
      <c r="T132" s="0" t="n">
        <f aca="false">'Formato 6 a)'!F140</f>
        <v>0</v>
      </c>
      <c r="U132" s="0" t="n">
        <f aca="false">'Formato 6 a)'!G140</f>
        <v>0</v>
      </c>
    </row>
    <row r="133" customFormat="false" ht="15" hidden="false" customHeight="false" outlineLevel="0" collapsed="false">
      <c r="A133" s="32" t="str">
        <f aca="false">IF(LEN(CLEAN(B133))=0,"0",B133)&amp;","&amp;IF(LEN(CLEAN(C133))=0,"0",C133)&amp;","&amp;IF(LEN(CLEAN(D133))=0,"0",D133)&amp;","&amp;IF(LEN(CLEAN(E133))=0,"0",E133)&amp;","&amp;IF(LEN(CLEAN(F133))=0,"0",F133)&amp;","&amp;IF(LEN(CLEAN(G133))=0,"0",G133)&amp;","&amp;IF(LEN(CLEAN(H133))=0,"0",H133)</f>
        <v>6,1,2,7,4,0,0</v>
      </c>
      <c r="B133" s="0" t="n">
        <v>6</v>
      </c>
      <c r="C133" s="0" t="n">
        <v>1</v>
      </c>
      <c r="D133" s="0" t="n">
        <v>2</v>
      </c>
      <c r="E133" s="0" t="n">
        <v>7</v>
      </c>
      <c r="F133" s="0" t="n">
        <v>4</v>
      </c>
      <c r="K133" s="0" t="s">
        <v>3042</v>
      </c>
      <c r="P133" s="0" t="n">
        <f aca="false">'Formato 6 a)'!B141</f>
        <v>0</v>
      </c>
      <c r="Q133" s="0" t="n">
        <f aca="false">'Formato 6 a)'!C141</f>
        <v>0</v>
      </c>
      <c r="R133" s="0" t="n">
        <f aca="false">'Formato 6 a)'!D141</f>
        <v>0</v>
      </c>
      <c r="S133" s="0" t="n">
        <f aca="false">'Formato 6 a)'!E141</f>
        <v>0</v>
      </c>
      <c r="T133" s="0" t="n">
        <f aca="false">'Formato 6 a)'!F141</f>
        <v>0</v>
      </c>
      <c r="U133" s="0" t="n">
        <f aca="false">'Formato 6 a)'!G141</f>
        <v>0</v>
      </c>
    </row>
    <row r="134" customFormat="false" ht="15" hidden="false" customHeight="false" outlineLevel="0" collapsed="false">
      <c r="A134" s="32" t="str">
        <f aca="false">IF(LEN(CLEAN(B134))=0,"0",B134)&amp;","&amp;IF(LEN(CLEAN(C134))=0,"0",C134)&amp;","&amp;IF(LEN(CLEAN(D134))=0,"0",D134)&amp;","&amp;IF(LEN(CLEAN(E134))=0,"0",E134)&amp;","&amp;IF(LEN(CLEAN(F134))=0,"0",F134)&amp;","&amp;IF(LEN(CLEAN(G134))=0,"0",G134)&amp;","&amp;IF(LEN(CLEAN(H134))=0,"0",H134)</f>
        <v>6,1,2,7,5,0,0</v>
      </c>
      <c r="B134" s="0" t="n">
        <v>6</v>
      </c>
      <c r="C134" s="0" t="n">
        <v>1</v>
      </c>
      <c r="D134" s="0" t="n">
        <v>2</v>
      </c>
      <c r="E134" s="0" t="n">
        <v>7</v>
      </c>
      <c r="F134" s="0" t="n">
        <v>5</v>
      </c>
      <c r="K134" s="0" t="s">
        <v>3043</v>
      </c>
      <c r="P134" s="0" t="n">
        <f aca="false">'Formato 6 a)'!B142</f>
        <v>0</v>
      </c>
      <c r="Q134" s="0" t="n">
        <f aca="false">'Formato 6 a)'!C142</f>
        <v>0</v>
      </c>
      <c r="R134" s="0" t="n">
        <f aca="false">'Formato 6 a)'!D142</f>
        <v>0</v>
      </c>
      <c r="S134" s="0" t="n">
        <f aca="false">'Formato 6 a)'!E142</f>
        <v>0</v>
      </c>
      <c r="T134" s="0" t="n">
        <f aca="false">'Formato 6 a)'!F142</f>
        <v>0</v>
      </c>
      <c r="U134" s="0" t="n">
        <f aca="false">'Formato 6 a)'!G142</f>
        <v>0</v>
      </c>
    </row>
    <row r="135" customFormat="false" ht="15" hidden="false" customHeight="false" outlineLevel="0" collapsed="false">
      <c r="A135" s="32" t="str">
        <f aca="false">IF(LEN(CLEAN(B135))=0,"0",B135)&amp;","&amp;IF(LEN(CLEAN(C135))=0,"0",C135)&amp;","&amp;IF(LEN(CLEAN(D135))=0,"0",D135)&amp;","&amp;IF(LEN(CLEAN(E135))=0,"0",E135)&amp;","&amp;IF(LEN(CLEAN(F135))=0,"0",F135)&amp;","&amp;IF(LEN(CLEAN(G135))=0,"0",G135)&amp;","&amp;IF(LEN(CLEAN(H135))=0,"0",H135)</f>
        <v>6,1,2,7,5,1,0</v>
      </c>
      <c r="B135" s="0" t="n">
        <v>6</v>
      </c>
      <c r="C135" s="0" t="n">
        <v>1</v>
      </c>
      <c r="D135" s="0" t="n">
        <v>2</v>
      </c>
      <c r="E135" s="0" t="n">
        <v>7</v>
      </c>
      <c r="F135" s="0" t="n">
        <v>5</v>
      </c>
      <c r="G135" s="0" t="n">
        <v>1</v>
      </c>
      <c r="L135" s="0" t="s">
        <v>3044</v>
      </c>
      <c r="P135" s="0" t="n">
        <f aca="false">'Formato 6 a)'!B143</f>
        <v>0</v>
      </c>
      <c r="Q135" s="0" t="n">
        <f aca="false">'Formato 6 a)'!C143</f>
        <v>0</v>
      </c>
      <c r="R135" s="0" t="n">
        <f aca="false">'Formato 6 a)'!D143</f>
        <v>0</v>
      </c>
      <c r="S135" s="0" t="n">
        <f aca="false">'Formato 6 a)'!E143</f>
        <v>0</v>
      </c>
      <c r="T135" s="0" t="n">
        <f aca="false">'Formato 6 a)'!F143</f>
        <v>0</v>
      </c>
      <c r="U135" s="0" t="n">
        <f aca="false">'Formato 6 a)'!G143</f>
        <v>0</v>
      </c>
    </row>
    <row r="136" customFormat="false" ht="15" hidden="false" customHeight="false" outlineLevel="0" collapsed="false">
      <c r="A136" s="32" t="str">
        <f aca="false">IF(LEN(CLEAN(B136))=0,"0",B136)&amp;","&amp;IF(LEN(CLEAN(C136))=0,"0",C136)&amp;","&amp;IF(LEN(CLEAN(D136))=0,"0",D136)&amp;","&amp;IF(LEN(CLEAN(E136))=0,"0",E136)&amp;","&amp;IF(LEN(CLEAN(F136))=0,"0",F136)&amp;","&amp;IF(LEN(CLEAN(G136))=0,"0",G136)&amp;","&amp;IF(LEN(CLEAN(H136))=0,"0",H136)</f>
        <v>6,1,2,7,6,0,0</v>
      </c>
      <c r="B136" s="0" t="n">
        <v>6</v>
      </c>
      <c r="C136" s="0" t="n">
        <v>1</v>
      </c>
      <c r="D136" s="0" t="n">
        <v>2</v>
      </c>
      <c r="E136" s="0" t="n">
        <v>7</v>
      </c>
      <c r="F136" s="0" t="n">
        <v>6</v>
      </c>
      <c r="K136" s="0" t="s">
        <v>3045</v>
      </c>
      <c r="P136" s="0" t="n">
        <f aca="false">'Formato 6 a)'!B144</f>
        <v>0</v>
      </c>
      <c r="Q136" s="0" t="n">
        <f aca="false">'Formato 6 a)'!C144</f>
        <v>0</v>
      </c>
      <c r="R136" s="0" t="n">
        <f aca="false">'Formato 6 a)'!D144</f>
        <v>0</v>
      </c>
      <c r="S136" s="0" t="n">
        <f aca="false">'Formato 6 a)'!E144</f>
        <v>0</v>
      </c>
      <c r="T136" s="0" t="n">
        <f aca="false">'Formato 6 a)'!F144</f>
        <v>0</v>
      </c>
      <c r="U136" s="0" t="n">
        <f aca="false">'Formato 6 a)'!G144</f>
        <v>0</v>
      </c>
    </row>
    <row r="137" customFormat="false" ht="15" hidden="false" customHeight="false" outlineLevel="0" collapsed="false">
      <c r="A137" s="32" t="str">
        <f aca="false">IF(LEN(CLEAN(B137))=0,"0",B137)&amp;","&amp;IF(LEN(CLEAN(C137))=0,"0",C137)&amp;","&amp;IF(LEN(CLEAN(D137))=0,"0",D137)&amp;","&amp;IF(LEN(CLEAN(E137))=0,"0",E137)&amp;","&amp;IF(LEN(CLEAN(F137))=0,"0",F137)&amp;","&amp;IF(LEN(CLEAN(G137))=0,"0",G137)&amp;","&amp;IF(LEN(CLEAN(H137))=0,"0",H137)</f>
        <v>6,1,2,7,7,0,0</v>
      </c>
      <c r="B137" s="0" t="n">
        <v>6</v>
      </c>
      <c r="C137" s="0" t="n">
        <v>1</v>
      </c>
      <c r="D137" s="0" t="n">
        <v>2</v>
      </c>
      <c r="E137" s="0" t="n">
        <v>7</v>
      </c>
      <c r="F137" s="0" t="n">
        <v>7</v>
      </c>
      <c r="K137" s="0" t="s">
        <v>3046</v>
      </c>
      <c r="P137" s="0" t="n">
        <f aca="false">'Formato 6 a)'!B145</f>
        <v>0</v>
      </c>
      <c r="Q137" s="0" t="n">
        <f aca="false">'Formato 6 a)'!C145</f>
        <v>0</v>
      </c>
      <c r="R137" s="0" t="n">
        <f aca="false">'Formato 6 a)'!D145</f>
        <v>0</v>
      </c>
      <c r="S137" s="0" t="n">
        <f aca="false">'Formato 6 a)'!E145</f>
        <v>0</v>
      </c>
      <c r="T137" s="0" t="n">
        <f aca="false">'Formato 6 a)'!F145</f>
        <v>0</v>
      </c>
      <c r="U137" s="0" t="n">
        <f aca="false">'Formato 6 a)'!G145</f>
        <v>0</v>
      </c>
    </row>
    <row r="138" customFormat="false" ht="15" hidden="false" customHeight="false" outlineLevel="0" collapsed="false">
      <c r="A138" s="32" t="str">
        <f aca="false">IF(LEN(CLEAN(B138))=0,"0",B138)&amp;","&amp;IF(LEN(CLEAN(C138))=0,"0",C138)&amp;","&amp;IF(LEN(CLEAN(D138))=0,"0",D138)&amp;","&amp;IF(LEN(CLEAN(E138))=0,"0",E138)&amp;","&amp;IF(LEN(CLEAN(F138))=0,"0",F138)&amp;","&amp;IF(LEN(CLEAN(G138))=0,"0",G138)&amp;","&amp;IF(LEN(CLEAN(H138))=0,"0",H138)</f>
        <v>6,1,2,8,0,0,0</v>
      </c>
      <c r="B138" s="0" t="n">
        <v>6</v>
      </c>
      <c r="C138" s="0" t="n">
        <v>1</v>
      </c>
      <c r="D138" s="0" t="n">
        <v>2</v>
      </c>
      <c r="E138" s="0" t="n">
        <v>8</v>
      </c>
      <c r="J138" s="0" t="s">
        <v>3047</v>
      </c>
      <c r="P138" s="0" t="n">
        <f aca="false">'Formato 6 a)'!B146</f>
        <v>0</v>
      </c>
      <c r="Q138" s="0" t="n">
        <f aca="false">'Formato 6 a)'!C146</f>
        <v>0</v>
      </c>
      <c r="R138" s="0" t="n">
        <f aca="false">'Formato 6 a)'!D146</f>
        <v>0</v>
      </c>
      <c r="S138" s="0" t="n">
        <f aca="false">'Formato 6 a)'!E146</f>
        <v>0</v>
      </c>
      <c r="T138" s="0" t="n">
        <f aca="false">'Formato 6 a)'!F146</f>
        <v>0</v>
      </c>
      <c r="U138" s="0" t="n">
        <f aca="false">'Formato 6 a)'!G146</f>
        <v>0</v>
      </c>
    </row>
    <row r="139" customFormat="false" ht="15" hidden="false" customHeight="false" outlineLevel="0" collapsed="false">
      <c r="A139" s="32" t="str">
        <f aca="false">IF(LEN(CLEAN(B139))=0,"0",B139)&amp;","&amp;IF(LEN(CLEAN(C139))=0,"0",C139)&amp;","&amp;IF(LEN(CLEAN(D139))=0,"0",D139)&amp;","&amp;IF(LEN(CLEAN(E139))=0,"0",E139)&amp;","&amp;IF(LEN(CLEAN(F139))=0,"0",F139)&amp;","&amp;IF(LEN(CLEAN(G139))=0,"0",G139)&amp;","&amp;IF(LEN(CLEAN(H139))=0,"0",H139)</f>
        <v>6,1,2,8,1,0,0</v>
      </c>
      <c r="B139" s="0" t="n">
        <v>6</v>
      </c>
      <c r="C139" s="0" t="n">
        <v>1</v>
      </c>
      <c r="D139" s="0" t="n">
        <v>2</v>
      </c>
      <c r="E139" s="0" t="n">
        <v>8</v>
      </c>
      <c r="F139" s="0" t="n">
        <v>1</v>
      </c>
      <c r="K139" s="0" t="s">
        <v>2853</v>
      </c>
      <c r="P139" s="0" t="n">
        <f aca="false">'Formato 6 a)'!B147</f>
        <v>0</v>
      </c>
      <c r="Q139" s="0" t="n">
        <f aca="false">'Formato 6 a)'!C147</f>
        <v>0</v>
      </c>
      <c r="R139" s="0" t="n">
        <f aca="false">'Formato 6 a)'!D147</f>
        <v>0</v>
      </c>
      <c r="S139" s="0" t="n">
        <f aca="false">'Formato 6 a)'!E147</f>
        <v>0</v>
      </c>
      <c r="T139" s="0" t="n">
        <f aca="false">'Formato 6 a)'!F147</f>
        <v>0</v>
      </c>
      <c r="U139" s="0" t="n">
        <f aca="false">'Formato 6 a)'!G147</f>
        <v>0</v>
      </c>
    </row>
    <row r="140" customFormat="false" ht="15" hidden="false" customHeight="false" outlineLevel="0" collapsed="false">
      <c r="A140" s="32" t="str">
        <f aca="false">IF(LEN(CLEAN(B140))=0,"0",B140)&amp;","&amp;IF(LEN(CLEAN(C140))=0,"0",C140)&amp;","&amp;IF(LEN(CLEAN(D140))=0,"0",D140)&amp;","&amp;IF(LEN(CLEAN(E140))=0,"0",E140)&amp;","&amp;IF(LEN(CLEAN(F140))=0,"0",F140)&amp;","&amp;IF(LEN(CLEAN(G140))=0,"0",G140)&amp;","&amp;IF(LEN(CLEAN(H140))=0,"0",H140)</f>
        <v>6,1,2,8,2,0,0</v>
      </c>
      <c r="B140" s="0" t="n">
        <v>6</v>
      </c>
      <c r="C140" s="0" t="n">
        <v>1</v>
      </c>
      <c r="D140" s="0" t="n">
        <v>2</v>
      </c>
      <c r="E140" s="0" t="n">
        <v>8</v>
      </c>
      <c r="F140" s="0" t="n">
        <v>2</v>
      </c>
      <c r="K140" s="0" t="s">
        <v>2587</v>
      </c>
      <c r="P140" s="0" t="n">
        <f aca="false">'Formato 6 a)'!B148</f>
        <v>0</v>
      </c>
      <c r="Q140" s="0" t="n">
        <f aca="false">'Formato 6 a)'!C148</f>
        <v>0</v>
      </c>
      <c r="R140" s="0" t="n">
        <f aca="false">'Formato 6 a)'!D148</f>
        <v>0</v>
      </c>
      <c r="S140" s="0" t="n">
        <f aca="false">'Formato 6 a)'!E148</f>
        <v>0</v>
      </c>
      <c r="T140" s="0" t="n">
        <f aca="false">'Formato 6 a)'!F148</f>
        <v>0</v>
      </c>
      <c r="U140" s="0" t="n">
        <f aca="false">'Formato 6 a)'!G148</f>
        <v>0</v>
      </c>
    </row>
    <row r="141" customFormat="false" ht="15" hidden="false" customHeight="false" outlineLevel="0" collapsed="false">
      <c r="A141" s="32" t="str">
        <f aca="false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 s="0" t="n">
        <v>6</v>
      </c>
      <c r="C141" s="0" t="n">
        <v>1</v>
      </c>
      <c r="D141" s="0" t="n">
        <v>2</v>
      </c>
      <c r="E141" s="0" t="n">
        <v>8</v>
      </c>
      <c r="F141" s="0" t="n">
        <v>3</v>
      </c>
      <c r="K141" s="0" t="s">
        <v>2872</v>
      </c>
      <c r="P141" s="0" t="n">
        <f aca="false">'Formato 6 a)'!B149</f>
        <v>0</v>
      </c>
      <c r="Q141" s="0" t="n">
        <f aca="false">'Formato 6 a)'!C149</f>
        <v>0</v>
      </c>
      <c r="R141" s="0" t="n">
        <f aca="false">'Formato 6 a)'!D149</f>
        <v>0</v>
      </c>
      <c r="S141" s="0" t="n">
        <f aca="false">'Formato 6 a)'!E149</f>
        <v>0</v>
      </c>
      <c r="T141" s="0" t="n">
        <f aca="false">'Formato 6 a)'!F149</f>
        <v>0</v>
      </c>
      <c r="U141" s="0" t="n">
        <f aca="false">'Formato 6 a)'!G149</f>
        <v>0</v>
      </c>
    </row>
    <row r="142" customFormat="false" ht="15" hidden="false" customHeight="false" outlineLevel="0" collapsed="false">
      <c r="A142" s="32" t="str">
        <f aca="false">IF(LEN(CLEAN(B142))=0,"0",B142)&amp;","&amp;IF(LEN(CLEAN(C142))=0,"0",C142)&amp;","&amp;IF(LEN(CLEAN(D142))=0,"0",D142)&amp;","&amp;IF(LEN(CLEAN(E142))=0,"0",E142)&amp;","&amp;IF(LEN(CLEAN(F142))=0,"0",F142)&amp;","&amp;IF(LEN(CLEAN(G142))=0,"0",G142)&amp;","&amp;IF(LEN(CLEAN(H142))=0,"0",H142)</f>
        <v>6,1,2,9,0,0,0</v>
      </c>
      <c r="B142" s="0" t="n">
        <v>6</v>
      </c>
      <c r="C142" s="0" t="n">
        <v>1</v>
      </c>
      <c r="D142" s="0" t="n">
        <v>2</v>
      </c>
      <c r="E142" s="0" t="n">
        <v>9</v>
      </c>
      <c r="J142" s="0" t="s">
        <v>2649</v>
      </c>
      <c r="P142" s="0" t="n">
        <f aca="false">'Formato 6 a)'!B150</f>
        <v>0</v>
      </c>
      <c r="Q142" s="0" t="n">
        <f aca="false">'Formato 6 a)'!C150</f>
        <v>0</v>
      </c>
      <c r="R142" s="0" t="n">
        <f aca="false">'Formato 6 a)'!D150</f>
        <v>0</v>
      </c>
      <c r="S142" s="0" t="n">
        <f aca="false">'Formato 6 a)'!E150</f>
        <v>0</v>
      </c>
      <c r="T142" s="0" t="n">
        <f aca="false">'Formato 6 a)'!F150</f>
        <v>0</v>
      </c>
      <c r="U142" s="0" t="n">
        <f aca="false">'Formato 6 a)'!G150</f>
        <v>0</v>
      </c>
    </row>
    <row r="143" customFormat="false" ht="15" hidden="false" customHeight="false" outlineLevel="0" collapsed="false">
      <c r="A143" s="32" t="str">
        <f aca="false">IF(LEN(CLEAN(B143))=0,"0",B143)&amp;","&amp;IF(LEN(CLEAN(C143))=0,"0",C143)&amp;","&amp;IF(LEN(CLEAN(D143))=0,"0",D143)&amp;","&amp;IF(LEN(CLEAN(E143))=0,"0",E143)&amp;","&amp;IF(LEN(CLEAN(F143))=0,"0",F143)&amp;","&amp;IF(LEN(CLEAN(G143))=0,"0",G143)&amp;","&amp;IF(LEN(CLEAN(H143))=0,"0",H143)</f>
        <v>6,1,2,9,1,0,0</v>
      </c>
      <c r="B143" s="0" t="n">
        <v>6</v>
      </c>
      <c r="C143" s="0" t="n">
        <v>1</v>
      </c>
      <c r="D143" s="0" t="n">
        <v>2</v>
      </c>
      <c r="E143" s="0" t="n">
        <v>9</v>
      </c>
      <c r="F143" s="0" t="n">
        <v>1</v>
      </c>
      <c r="K143" s="0" t="s">
        <v>3048</v>
      </c>
      <c r="P143" s="0" t="n">
        <f aca="false">'Formato 6 a)'!B151</f>
        <v>0</v>
      </c>
      <c r="Q143" s="0" t="n">
        <f aca="false">'Formato 6 a)'!C151</f>
        <v>0</v>
      </c>
      <c r="R143" s="0" t="n">
        <f aca="false">'Formato 6 a)'!D151</f>
        <v>0</v>
      </c>
      <c r="S143" s="0" t="n">
        <f aca="false">'Formato 6 a)'!E151</f>
        <v>0</v>
      </c>
      <c r="T143" s="0" t="n">
        <f aca="false">'Formato 6 a)'!F151</f>
        <v>0</v>
      </c>
      <c r="U143" s="0" t="n">
        <f aca="false">'Formato 6 a)'!G151</f>
        <v>0</v>
      </c>
    </row>
    <row r="144" customFormat="false" ht="15" hidden="false" customHeight="false" outlineLevel="0" collapsed="false">
      <c r="A144" s="32" t="str">
        <f aca="false">IF(LEN(CLEAN(B144))=0,"0",B144)&amp;","&amp;IF(LEN(CLEAN(C144))=0,"0",C144)&amp;","&amp;IF(LEN(CLEAN(D144))=0,"0",D144)&amp;","&amp;IF(LEN(CLEAN(E144))=0,"0",E144)&amp;","&amp;IF(LEN(CLEAN(F144))=0,"0",F144)&amp;","&amp;IF(LEN(CLEAN(G144))=0,"0",G144)&amp;","&amp;IF(LEN(CLEAN(H144))=0,"0",H144)</f>
        <v>6,1,2,9,2,0,0</v>
      </c>
      <c r="B144" s="0" t="n">
        <v>6</v>
      </c>
      <c r="C144" s="0" t="n">
        <v>1</v>
      </c>
      <c r="D144" s="0" t="n">
        <v>2</v>
      </c>
      <c r="E144" s="0" t="n">
        <v>9</v>
      </c>
      <c r="F144" s="0" t="n">
        <v>2</v>
      </c>
      <c r="K144" s="0" t="s">
        <v>3049</v>
      </c>
      <c r="P144" s="0" t="n">
        <f aca="false">'Formato 6 a)'!B152</f>
        <v>0</v>
      </c>
      <c r="Q144" s="0" t="n">
        <f aca="false">'Formato 6 a)'!C152</f>
        <v>0</v>
      </c>
      <c r="R144" s="0" t="n">
        <f aca="false">'Formato 6 a)'!D152</f>
        <v>0</v>
      </c>
      <c r="S144" s="0" t="n">
        <f aca="false">'Formato 6 a)'!E152</f>
        <v>0</v>
      </c>
      <c r="T144" s="0" t="n">
        <f aca="false">'Formato 6 a)'!F152</f>
        <v>0</v>
      </c>
      <c r="U144" s="0" t="n">
        <f aca="false">'Formato 6 a)'!G152</f>
        <v>0</v>
      </c>
    </row>
    <row r="145" customFormat="false" ht="15" hidden="false" customHeight="false" outlineLevel="0" collapsed="false">
      <c r="A145" s="32" t="str">
        <f aca="false">IF(LEN(CLEAN(B145))=0,"0",B145)&amp;","&amp;IF(LEN(CLEAN(C145))=0,"0",C145)&amp;","&amp;IF(LEN(CLEAN(D145))=0,"0",D145)&amp;","&amp;IF(LEN(CLEAN(E145))=0,"0",E145)&amp;","&amp;IF(LEN(CLEAN(F145))=0,"0",F145)&amp;","&amp;IF(LEN(CLEAN(G145))=0,"0",G145)&amp;","&amp;IF(LEN(CLEAN(H145))=0,"0",H145)</f>
        <v>6,1,2,9,3,0,0</v>
      </c>
      <c r="B145" s="0" t="n">
        <v>6</v>
      </c>
      <c r="C145" s="0" t="n">
        <v>1</v>
      </c>
      <c r="D145" s="0" t="n">
        <v>2</v>
      </c>
      <c r="E145" s="0" t="n">
        <v>9</v>
      </c>
      <c r="F145" s="0" t="n">
        <v>3</v>
      </c>
      <c r="K145" s="0" t="s">
        <v>3050</v>
      </c>
      <c r="P145" s="0" t="n">
        <f aca="false">'Formato 6 a)'!B153</f>
        <v>0</v>
      </c>
      <c r="Q145" s="0" t="n">
        <f aca="false">'Formato 6 a)'!C153</f>
        <v>0</v>
      </c>
      <c r="R145" s="0" t="n">
        <f aca="false">'Formato 6 a)'!D153</f>
        <v>0</v>
      </c>
      <c r="S145" s="0" t="n">
        <f aca="false">'Formato 6 a)'!E153</f>
        <v>0</v>
      </c>
      <c r="T145" s="0" t="n">
        <f aca="false">'Formato 6 a)'!F153</f>
        <v>0</v>
      </c>
      <c r="U145" s="0" t="n">
        <f aca="false">'Formato 6 a)'!G153</f>
        <v>0</v>
      </c>
    </row>
    <row r="146" customFormat="false" ht="15" hidden="false" customHeight="false" outlineLevel="0" collapsed="false">
      <c r="A146" s="32" t="str">
        <f aca="false">IF(LEN(CLEAN(B146))=0,"0",B146)&amp;","&amp;IF(LEN(CLEAN(C146))=0,"0",C146)&amp;","&amp;IF(LEN(CLEAN(D146))=0,"0",D146)&amp;","&amp;IF(LEN(CLEAN(E146))=0,"0",E146)&amp;","&amp;IF(LEN(CLEAN(F146))=0,"0",F146)&amp;","&amp;IF(LEN(CLEAN(G146))=0,"0",G146)&amp;","&amp;IF(LEN(CLEAN(H146))=0,"0",H146)</f>
        <v>6,1,2,9,4,0,0</v>
      </c>
      <c r="B146" s="0" t="n">
        <v>6</v>
      </c>
      <c r="C146" s="0" t="n">
        <v>1</v>
      </c>
      <c r="D146" s="0" t="n">
        <v>2</v>
      </c>
      <c r="E146" s="0" t="n">
        <v>9</v>
      </c>
      <c r="F146" s="0" t="n">
        <v>4</v>
      </c>
      <c r="K146" s="0" t="s">
        <v>3051</v>
      </c>
      <c r="P146" s="0" t="n">
        <f aca="false">'Formato 6 a)'!B154</f>
        <v>0</v>
      </c>
      <c r="Q146" s="0" t="n">
        <f aca="false">'Formato 6 a)'!C154</f>
        <v>0</v>
      </c>
      <c r="R146" s="0" t="n">
        <f aca="false">'Formato 6 a)'!D154</f>
        <v>0</v>
      </c>
      <c r="S146" s="0" t="n">
        <f aca="false">'Formato 6 a)'!E154</f>
        <v>0</v>
      </c>
      <c r="T146" s="0" t="n">
        <f aca="false">'Formato 6 a)'!F154</f>
        <v>0</v>
      </c>
      <c r="U146" s="0" t="n">
        <f aca="false">'Formato 6 a)'!G154</f>
        <v>0</v>
      </c>
    </row>
    <row r="147" customFormat="false" ht="15" hidden="false" customHeight="false" outlineLevel="0" collapsed="false">
      <c r="A147" s="32" t="str">
        <f aca="false">IF(LEN(CLEAN(B147))=0,"0",B147)&amp;","&amp;IF(LEN(CLEAN(C147))=0,"0",C147)&amp;","&amp;IF(LEN(CLEAN(D147))=0,"0",D147)&amp;","&amp;IF(LEN(CLEAN(E147))=0,"0",E147)&amp;","&amp;IF(LEN(CLEAN(F147))=0,"0",F147)&amp;","&amp;IF(LEN(CLEAN(G147))=0,"0",G147)&amp;","&amp;IF(LEN(CLEAN(H147))=0,"0",H147)</f>
        <v>6,1,2,9,5,0,0</v>
      </c>
      <c r="B147" s="0" t="n">
        <v>6</v>
      </c>
      <c r="C147" s="0" t="n">
        <v>1</v>
      </c>
      <c r="D147" s="0" t="n">
        <v>2</v>
      </c>
      <c r="E147" s="0" t="n">
        <v>9</v>
      </c>
      <c r="F147" s="0" t="n">
        <v>5</v>
      </c>
      <c r="K147" s="0" t="s">
        <v>3052</v>
      </c>
      <c r="P147" s="0" t="n">
        <f aca="false">'Formato 6 a)'!B155</f>
        <v>0</v>
      </c>
      <c r="Q147" s="0" t="n">
        <f aca="false">'Formato 6 a)'!C155</f>
        <v>0</v>
      </c>
      <c r="R147" s="0" t="n">
        <f aca="false">'Formato 6 a)'!D155</f>
        <v>0</v>
      </c>
      <c r="S147" s="0" t="n">
        <f aca="false">'Formato 6 a)'!E155</f>
        <v>0</v>
      </c>
      <c r="T147" s="0" t="n">
        <f aca="false">'Formato 6 a)'!F155</f>
        <v>0</v>
      </c>
      <c r="U147" s="0" t="n">
        <f aca="false">'Formato 6 a)'!G155</f>
        <v>0</v>
      </c>
    </row>
    <row r="148" customFormat="false" ht="15" hidden="false" customHeight="false" outlineLevel="0" collapsed="false">
      <c r="A148" s="32" t="str">
        <f aca="false">IF(LEN(CLEAN(B148))=0,"0",B148)&amp;","&amp;IF(LEN(CLEAN(C148))=0,"0",C148)&amp;","&amp;IF(LEN(CLEAN(D148))=0,"0",D148)&amp;","&amp;IF(LEN(CLEAN(E148))=0,"0",E148)&amp;","&amp;IF(LEN(CLEAN(F148))=0,"0",F148)&amp;","&amp;IF(LEN(CLEAN(G148))=0,"0",G148)&amp;","&amp;IF(LEN(CLEAN(H148))=0,"0",H148)</f>
        <v>6,1,2,9,6,0,0</v>
      </c>
      <c r="B148" s="0" t="n">
        <v>6</v>
      </c>
      <c r="C148" s="0" t="n">
        <v>1</v>
      </c>
      <c r="D148" s="0" t="n">
        <v>2</v>
      </c>
      <c r="E148" s="0" t="n">
        <v>9</v>
      </c>
      <c r="F148" s="0" t="n">
        <v>6</v>
      </c>
      <c r="K148" s="0" t="s">
        <v>3053</v>
      </c>
      <c r="P148" s="0" t="n">
        <f aca="false">'Formato 6 a)'!B156</f>
        <v>0</v>
      </c>
      <c r="Q148" s="0" t="n">
        <f aca="false">'Formato 6 a)'!C156</f>
        <v>0</v>
      </c>
      <c r="R148" s="0" t="n">
        <f aca="false">'Formato 6 a)'!D156</f>
        <v>0</v>
      </c>
      <c r="S148" s="0" t="n">
        <f aca="false">'Formato 6 a)'!E156</f>
        <v>0</v>
      </c>
      <c r="T148" s="0" t="n">
        <f aca="false">'Formato 6 a)'!F156</f>
        <v>0</v>
      </c>
      <c r="U148" s="0" t="n">
        <f aca="false">'Formato 6 a)'!G156</f>
        <v>0</v>
      </c>
    </row>
    <row r="149" customFormat="false" ht="15" hidden="false" customHeight="false" outlineLevel="0" collapsed="false">
      <c r="A149" s="32" t="str">
        <f aca="false">IF(LEN(CLEAN(B149))=0,"0",B149)&amp;","&amp;IF(LEN(CLEAN(C149))=0,"0",C149)&amp;","&amp;IF(LEN(CLEAN(D149))=0,"0",D149)&amp;","&amp;IF(LEN(CLEAN(E149))=0,"0",E149)&amp;","&amp;IF(LEN(CLEAN(F149))=0,"0",F149)&amp;","&amp;IF(LEN(CLEAN(G149))=0,"0",G149)&amp;","&amp;IF(LEN(CLEAN(H149))=0,"0",H149)</f>
        <v>6,1,2,9,7,0,0</v>
      </c>
      <c r="B149" s="0" t="n">
        <v>6</v>
      </c>
      <c r="C149" s="0" t="n">
        <v>1</v>
      </c>
      <c r="D149" s="0" t="n">
        <v>2</v>
      </c>
      <c r="E149" s="0" t="n">
        <v>9</v>
      </c>
      <c r="F149" s="0" t="n">
        <v>7</v>
      </c>
      <c r="K149" s="0" t="s">
        <v>3054</v>
      </c>
      <c r="P149" s="0" t="n">
        <f aca="false">'Formato 6 a)'!B157</f>
        <v>0</v>
      </c>
      <c r="Q149" s="0" t="n">
        <f aca="false">'Formato 6 a)'!C157</f>
        <v>0</v>
      </c>
      <c r="R149" s="0" t="n">
        <f aca="false">'Formato 6 a)'!D157</f>
        <v>0</v>
      </c>
      <c r="S149" s="0" t="n">
        <f aca="false">'Formato 6 a)'!E157</f>
        <v>0</v>
      </c>
      <c r="T149" s="0" t="n">
        <f aca="false">'Formato 6 a)'!F157</f>
        <v>0</v>
      </c>
      <c r="U149" s="0" t="n">
        <f aca="false">'Formato 6 a)'!G157</f>
        <v>0</v>
      </c>
    </row>
    <row r="150" customFormat="false" ht="15" hidden="false" customHeight="false" outlineLevel="0" collapsed="false">
      <c r="A150" s="32" t="str">
        <f aca="false">IF(LEN(CLEAN(B150))=0,"0",B150)&amp;","&amp;IF(LEN(CLEAN(C150))=0,"0",C150)&amp;","&amp;IF(LEN(CLEAN(D150))=0,"0",D150)&amp;","&amp;IF(LEN(CLEAN(E150))=0,"0",E150)&amp;","&amp;IF(LEN(CLEAN(F150))=0,"0",F150)&amp;","&amp;IF(LEN(CLEAN(G150))=0,"0",G150)&amp;","&amp;IF(LEN(CLEAN(H150))=0,"0",H150)</f>
        <v>6,1,3,10,0,0,0</v>
      </c>
      <c r="B150" s="0" t="n">
        <v>6</v>
      </c>
      <c r="C150" s="0" t="n">
        <v>1</v>
      </c>
      <c r="D150" s="0" t="n">
        <v>3</v>
      </c>
      <c r="E150" s="0" t="n">
        <v>10</v>
      </c>
      <c r="I150" s="0" t="s">
        <v>3055</v>
      </c>
      <c r="P150" s="0" t="n">
        <f aca="false">'Formato 6 a)'!B159</f>
        <v>3138646.87</v>
      </c>
      <c r="Q150" s="0" t="n">
        <f aca="false">'Formato 6 a)'!C159</f>
        <v>0</v>
      </c>
      <c r="R150" s="0" t="n">
        <f aca="false">'Formato 6 a)'!D159</f>
        <v>3138646.87</v>
      </c>
      <c r="S150" s="0" t="n">
        <f aca="false">'Formato 6 a)'!E159</f>
        <v>1306220.14</v>
      </c>
      <c r="T150" s="0" t="n">
        <f aca="false">'Formato 6 a)'!F159</f>
        <v>1306220.14</v>
      </c>
      <c r="U150" s="0" t="n">
        <f aca="false">'Formato 6 a)'!G159</f>
        <v>1832426.73</v>
      </c>
    </row>
  </sheetData>
  <sheetProtection algorithmName="SHA-512" hashValue="bE22ozB/2AdfGc/UUx+Zdg/K7nQ9WzgY/Z26kmbEWLCMbg3R+/eYxnIXfXryVpWWe0MG+BHBZuY9qE71BfYxJQ==" saltValue="/m0HQY5GbdY+GcDctyDqG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59.29"/>
    <col collapsed="false" customWidth="true" hidden="false" outlineLevel="0" max="6" min="2" style="0" width="20.71"/>
    <col collapsed="false" customWidth="true" hidden="false" outlineLevel="0" max="7" min="7" style="0" width="18.28"/>
    <col collapsed="false" customWidth="false" hidden="true" outlineLevel="0" max="1024" min="8" style="0" width="10.71"/>
  </cols>
  <sheetData>
    <row r="1" customFormat="false" ht="56.25" hidden="false" customHeight="true" outlineLevel="0" collapsed="false">
      <c r="A1" s="110" t="s">
        <v>3056</v>
      </c>
      <c r="B1" s="110"/>
      <c r="C1" s="110"/>
      <c r="D1" s="110"/>
      <c r="E1" s="110"/>
      <c r="F1" s="110"/>
      <c r="G1" s="110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2899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3057</v>
      </c>
      <c r="B4" s="25"/>
      <c r="C4" s="25"/>
      <c r="D4" s="25"/>
      <c r="E4" s="25"/>
      <c r="F4" s="25"/>
      <c r="G4" s="25"/>
    </row>
    <row r="5" customFormat="false" ht="14.25" hidden="false" customHeight="false" outlineLevel="0" collapsed="false">
      <c r="A5" s="26" t="str">
        <f aca="false">TRIMESTRE</f>
        <v>Del 1 de enero al 30 de junio de 2022 (b)</v>
      </c>
      <c r="B5" s="26"/>
      <c r="C5" s="26"/>
      <c r="D5" s="26"/>
      <c r="E5" s="26"/>
      <c r="F5" s="26"/>
      <c r="G5" s="26"/>
    </row>
    <row r="6" customFormat="false" ht="14.2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3" t="s">
        <v>2361</v>
      </c>
      <c r="B7" s="103" t="s">
        <v>2901</v>
      </c>
      <c r="C7" s="103"/>
      <c r="D7" s="103"/>
      <c r="E7" s="103"/>
      <c r="F7" s="103"/>
      <c r="G7" s="111" t="s">
        <v>2902</v>
      </c>
    </row>
    <row r="8" customFormat="false" ht="30" hidden="false" customHeight="false" outlineLevel="0" collapsed="false">
      <c r="A8" s="103"/>
      <c r="B8" s="103" t="s">
        <v>2903</v>
      </c>
      <c r="C8" s="60" t="s">
        <v>2777</v>
      </c>
      <c r="D8" s="103" t="s">
        <v>2778</v>
      </c>
      <c r="E8" s="103" t="s">
        <v>2702</v>
      </c>
      <c r="F8" s="103" t="s">
        <v>2719</v>
      </c>
      <c r="G8" s="111"/>
    </row>
    <row r="9" customFormat="false" ht="14.25" hidden="false" customHeight="false" outlineLevel="0" collapsed="false">
      <c r="A9" s="104" t="s">
        <v>3058</v>
      </c>
      <c r="B9" s="124" t="n">
        <f aca="false">SUM(B10:GASTO_NE_FIN_01)</f>
        <v>3142710.7</v>
      </c>
      <c r="C9" s="124" t="n">
        <f aca="false">SUM(C10:GASTO_NE_FIN_02)</f>
        <v>0</v>
      </c>
      <c r="D9" s="124" t="n">
        <f aca="false">SUM(D10:GASTO_NE_FIN_03)</f>
        <v>3142710.7</v>
      </c>
      <c r="E9" s="124" t="n">
        <f aca="false">SUM(E10:GASTO_NE_FIN_04)</f>
        <v>1306220.14</v>
      </c>
      <c r="F9" s="124" t="n">
        <f aca="false">SUM(F10:GASTO_NE_FIN_05)</f>
        <v>1306220.14</v>
      </c>
      <c r="G9" s="124" t="n">
        <f aca="false">SUM(G10:GASTO_NE_FIN_06)</f>
        <v>1836490.56</v>
      </c>
    </row>
    <row r="10" s="10" customFormat="true" ht="15" hidden="false" customHeight="false" outlineLevel="0" collapsed="false">
      <c r="A10" s="125" t="s">
        <v>3059</v>
      </c>
      <c r="B10" s="69" t="n">
        <v>3142710.7</v>
      </c>
      <c r="C10" s="69" t="n">
        <v>0</v>
      </c>
      <c r="D10" s="69" t="n">
        <v>3142710.7</v>
      </c>
      <c r="E10" s="69" t="n">
        <v>1306220.14</v>
      </c>
      <c r="F10" s="69" t="n">
        <v>1306220.14</v>
      </c>
      <c r="G10" s="69" t="n">
        <v>1836490.56</v>
      </c>
    </row>
    <row r="11" s="10" customFormat="true" ht="14.25" hidden="false" customHeight="false" outlineLevel="0" collapsed="false">
      <c r="A11" s="125" t="s">
        <v>3060</v>
      </c>
      <c r="B11" s="69" t="n">
        <v>0</v>
      </c>
      <c r="C11" s="69" t="n">
        <v>0</v>
      </c>
      <c r="D11" s="69" t="n">
        <v>0</v>
      </c>
      <c r="E11" s="69" t="n">
        <v>0</v>
      </c>
      <c r="F11" s="69" t="n">
        <v>0</v>
      </c>
      <c r="G11" s="69" t="n">
        <v>0</v>
      </c>
    </row>
    <row r="12" s="10" customFormat="true" ht="14.25" hidden="false" customHeight="false" outlineLevel="0" collapsed="false">
      <c r="A12" s="125" t="s">
        <v>3061</v>
      </c>
      <c r="B12" s="69" t="n">
        <v>0</v>
      </c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</row>
    <row r="13" s="10" customFormat="true" ht="14.25" hidden="false" customHeight="false" outlineLevel="0" collapsed="false">
      <c r="A13" s="125" t="s">
        <v>3062</v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</row>
    <row r="14" s="10" customFormat="true" ht="14.25" hidden="false" customHeight="false" outlineLevel="0" collapsed="false">
      <c r="A14" s="125" t="s">
        <v>3063</v>
      </c>
      <c r="B14" s="69" t="n">
        <v>0</v>
      </c>
      <c r="C14" s="69" t="n">
        <v>0</v>
      </c>
      <c r="D14" s="69" t="n">
        <v>0</v>
      </c>
      <c r="E14" s="69" t="n">
        <v>0</v>
      </c>
      <c r="F14" s="69" t="n">
        <v>0</v>
      </c>
      <c r="G14" s="69" t="n">
        <v>0</v>
      </c>
    </row>
    <row r="15" s="10" customFormat="true" ht="14.25" hidden="false" customHeight="false" outlineLevel="0" collapsed="false">
      <c r="A15" s="125" t="s">
        <v>3064</v>
      </c>
      <c r="B15" s="69" t="n">
        <v>0</v>
      </c>
      <c r="C15" s="69" t="n">
        <v>0</v>
      </c>
      <c r="D15" s="69" t="n">
        <v>0</v>
      </c>
      <c r="E15" s="69" t="n">
        <v>0</v>
      </c>
      <c r="F15" s="69" t="n">
        <v>0</v>
      </c>
      <c r="G15" s="69" t="n">
        <v>0</v>
      </c>
    </row>
    <row r="16" s="10" customFormat="true" ht="14.25" hidden="false" customHeight="false" outlineLevel="0" collapsed="false">
      <c r="A16" s="125" t="s">
        <v>3065</v>
      </c>
      <c r="B16" s="69" t="n">
        <v>0</v>
      </c>
      <c r="C16" s="69" t="n">
        <v>0</v>
      </c>
      <c r="D16" s="69" t="n">
        <v>0</v>
      </c>
      <c r="E16" s="69" t="n">
        <v>0</v>
      </c>
      <c r="F16" s="69" t="n">
        <v>0</v>
      </c>
      <c r="G16" s="69" t="n">
        <v>0</v>
      </c>
    </row>
    <row r="17" s="10" customFormat="true" ht="14.25" hidden="false" customHeight="false" outlineLevel="0" collapsed="false">
      <c r="A17" s="125" t="s">
        <v>3066</v>
      </c>
      <c r="B17" s="69" t="n">
        <v>0</v>
      </c>
      <c r="C17" s="69" t="n">
        <v>0</v>
      </c>
      <c r="D17" s="69" t="n">
        <v>0</v>
      </c>
      <c r="E17" s="69" t="n">
        <v>0</v>
      </c>
      <c r="F17" s="69" t="n">
        <v>0</v>
      </c>
      <c r="G17" s="69" t="n">
        <v>0</v>
      </c>
    </row>
    <row r="18" customFormat="false" ht="14.25" hidden="false" customHeight="false" outlineLevel="0" collapsed="false">
      <c r="A18" s="68" t="s">
        <v>2625</v>
      </c>
      <c r="B18" s="37"/>
      <c r="C18" s="37"/>
      <c r="D18" s="37"/>
      <c r="E18" s="37"/>
      <c r="F18" s="37"/>
      <c r="G18" s="37"/>
    </row>
    <row r="19" s="10" customFormat="true" ht="15" hidden="false" customHeight="false" outlineLevel="0" collapsed="false">
      <c r="A19" s="46" t="s">
        <v>3067</v>
      </c>
      <c r="B19" s="48" t="n">
        <f aca="false">SUM(B20:GASTO_E_FIN_01)</f>
        <v>0</v>
      </c>
      <c r="C19" s="48" t="n">
        <f aca="false">SUM(C20:GASTO_E_FIN_02)</f>
        <v>0</v>
      </c>
      <c r="D19" s="48" t="n">
        <f aca="false">SUM(D20:GASTO_E_FIN_03)</f>
        <v>0</v>
      </c>
      <c r="E19" s="48" t="n">
        <f aca="false">SUM(E20:GASTO_E_FIN_04)</f>
        <v>0</v>
      </c>
      <c r="F19" s="48" t="n">
        <f aca="false">SUM(F20:GASTO_E_FIN_05)</f>
        <v>0</v>
      </c>
      <c r="G19" s="48" t="n">
        <f aca="false">SUM(G20:GASTO_E_FIN_06)</f>
        <v>0</v>
      </c>
    </row>
    <row r="20" s="10" customFormat="true" ht="15" hidden="false" customHeight="false" outlineLevel="0" collapsed="false">
      <c r="A20" s="125" t="s">
        <v>3059</v>
      </c>
      <c r="B20" s="69" t="n">
        <v>0</v>
      </c>
      <c r="C20" s="69" t="n">
        <v>0</v>
      </c>
      <c r="D20" s="69" t="n">
        <v>0</v>
      </c>
      <c r="E20" s="69" t="n">
        <v>0</v>
      </c>
      <c r="F20" s="69" t="n">
        <v>0</v>
      </c>
      <c r="G20" s="69" t="n">
        <v>0</v>
      </c>
    </row>
    <row r="21" s="10" customFormat="true" ht="15" hidden="false" customHeight="false" outlineLevel="0" collapsed="false">
      <c r="A21" s="125" t="s">
        <v>3060</v>
      </c>
      <c r="B21" s="69" t="n">
        <v>0</v>
      </c>
      <c r="C21" s="69" t="n">
        <v>0</v>
      </c>
      <c r="D21" s="69" t="n">
        <v>0</v>
      </c>
      <c r="E21" s="69" t="n">
        <v>0</v>
      </c>
      <c r="F21" s="69" t="n">
        <v>0</v>
      </c>
      <c r="G21" s="69" t="n">
        <v>0</v>
      </c>
    </row>
    <row r="22" s="10" customFormat="true" ht="15" hidden="false" customHeight="false" outlineLevel="0" collapsed="false">
      <c r="A22" s="125" t="s">
        <v>3061</v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v>0</v>
      </c>
    </row>
    <row r="23" s="10" customFormat="true" ht="15" hidden="false" customHeight="false" outlineLevel="0" collapsed="false">
      <c r="A23" s="125" t="s">
        <v>3062</v>
      </c>
      <c r="B23" s="69" t="n">
        <v>0</v>
      </c>
      <c r="C23" s="69" t="n">
        <v>0</v>
      </c>
      <c r="D23" s="69" t="n">
        <v>0</v>
      </c>
      <c r="E23" s="69" t="n">
        <v>0</v>
      </c>
      <c r="F23" s="69" t="n">
        <v>0</v>
      </c>
      <c r="G23" s="69" t="n">
        <v>0</v>
      </c>
    </row>
    <row r="24" s="10" customFormat="true" ht="15" hidden="false" customHeight="false" outlineLevel="0" collapsed="false">
      <c r="A24" s="125" t="s">
        <v>3063</v>
      </c>
      <c r="B24" s="69" t="n">
        <v>0</v>
      </c>
      <c r="C24" s="69" t="n">
        <v>0</v>
      </c>
      <c r="D24" s="69" t="n">
        <v>0</v>
      </c>
      <c r="E24" s="69" t="n">
        <v>0</v>
      </c>
      <c r="F24" s="69" t="n">
        <v>0</v>
      </c>
      <c r="G24" s="69" t="n">
        <v>0</v>
      </c>
    </row>
    <row r="25" s="10" customFormat="true" ht="15" hidden="false" customHeight="false" outlineLevel="0" collapsed="false">
      <c r="A25" s="125" t="s">
        <v>3064</v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v>0</v>
      </c>
    </row>
    <row r="26" s="10" customFormat="true" ht="15" hidden="false" customHeight="false" outlineLevel="0" collapsed="false">
      <c r="A26" s="125" t="s">
        <v>3065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69" t="n">
        <v>0</v>
      </c>
    </row>
    <row r="27" s="10" customFormat="true" ht="15" hidden="false" customHeight="false" outlineLevel="0" collapsed="false">
      <c r="A27" s="125" t="s">
        <v>3066</v>
      </c>
      <c r="B27" s="69" t="n">
        <v>0</v>
      </c>
      <c r="C27" s="69" t="n">
        <v>0</v>
      </c>
      <c r="D27" s="69" t="n">
        <v>0</v>
      </c>
      <c r="E27" s="69" t="n">
        <v>0</v>
      </c>
      <c r="F27" s="69" t="n">
        <v>0</v>
      </c>
      <c r="G27" s="69" t="n">
        <v>0</v>
      </c>
    </row>
    <row r="28" customFormat="false" ht="15" hidden="false" customHeight="false" outlineLevel="0" collapsed="false">
      <c r="A28" s="68" t="s">
        <v>2625</v>
      </c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6" t="s">
        <v>2982</v>
      </c>
      <c r="B29" s="48" t="n">
        <f aca="false">GASTO_NE_T1+GASTO_E_T1</f>
        <v>3142710.7</v>
      </c>
      <c r="C29" s="48" t="n">
        <f aca="false">GASTO_NE_T2+GASTO_E_T2</f>
        <v>0</v>
      </c>
      <c r="D29" s="48" t="n">
        <f aca="false">GASTO_NE_T3+GASTO_E_T3</f>
        <v>3142710.7</v>
      </c>
      <c r="E29" s="48" t="n">
        <f aca="false">GASTO_NE_T4+GASTO_E_T4</f>
        <v>1306220.14</v>
      </c>
      <c r="F29" s="48" t="n">
        <f aca="false">GASTO_NE_T5+GASTO_E_T5</f>
        <v>1306220.14</v>
      </c>
      <c r="G29" s="48" t="n">
        <f aca="false">GASTO_NE_T6+GASTO_E_T6</f>
        <v>1836490.56</v>
      </c>
    </row>
    <row r="30" customFormat="false" ht="15" hidden="false" customHeight="false" outlineLevel="0" collapsed="false">
      <c r="A30" s="82"/>
      <c r="B30" s="55"/>
      <c r="C30" s="55"/>
      <c r="D30" s="55"/>
      <c r="E30" s="55"/>
      <c r="F30" s="55"/>
      <c r="G30" s="126"/>
    </row>
    <row r="31" customFormat="false" ht="14.25" hidden="true" customHeight="false" outlineLevel="0" collapsed="false">
      <c r="A31" s="127"/>
    </row>
  </sheetData>
  <sheetProtection sheet="true" password="9ecf" objects="true" scenarios="true" insertRows="false" deleteRows="fals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29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15.57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 s="0" t="n">
        <v>6</v>
      </c>
      <c r="C2" s="0" t="n">
        <v>2</v>
      </c>
      <c r="D2" s="0" t="n">
        <v>1</v>
      </c>
      <c r="I2" s="0" t="s">
        <v>2748</v>
      </c>
      <c r="P2" s="56" t="n">
        <f aca="false">GASTO_NE_T1</f>
        <v>3142710.7</v>
      </c>
      <c r="Q2" s="56" t="n">
        <f aca="false">GASTO_NE_T2</f>
        <v>0</v>
      </c>
      <c r="R2" s="56" t="n">
        <f aca="false">GASTO_NE_T3</f>
        <v>3142710.7</v>
      </c>
      <c r="S2" s="56" t="n">
        <f aca="false">GASTO_NE_T4</f>
        <v>1306220.14</v>
      </c>
      <c r="T2" s="56" t="n">
        <f aca="false">GASTO_NE_T5</f>
        <v>1306220.14</v>
      </c>
      <c r="U2" s="56" t="n">
        <f aca="false">GASTO_NE_T6</f>
        <v>1836490.56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 s="0" t="n">
        <v>6</v>
      </c>
      <c r="C3" s="0" t="n">
        <v>2</v>
      </c>
      <c r="D3" s="0" t="n">
        <v>2</v>
      </c>
      <c r="I3" s="0" t="s">
        <v>2749</v>
      </c>
      <c r="P3" s="56" t="n">
        <f aca="false">GASTO_E_T1</f>
        <v>0</v>
      </c>
      <c r="Q3" s="56" t="n">
        <f aca="false">GASTO_E_T2</f>
        <v>0</v>
      </c>
      <c r="R3" s="56" t="n">
        <f aca="false">GASTO_E_T3</f>
        <v>0</v>
      </c>
      <c r="S3" s="56" t="n">
        <f aca="false">GASTO_E_T4</f>
        <v>0</v>
      </c>
      <c r="T3" s="56" t="n">
        <f aca="false">GASTO_E_T5</f>
        <v>0</v>
      </c>
      <c r="U3" s="56" t="n">
        <f aca="false">GASTO_E_T6</f>
        <v>0</v>
      </c>
      <c r="V3" s="56"/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 s="0" t="n">
        <v>6</v>
      </c>
      <c r="C4" s="0" t="n">
        <v>2</v>
      </c>
      <c r="D4" s="0" t="n">
        <v>3</v>
      </c>
      <c r="I4" s="0" t="s">
        <v>3055</v>
      </c>
      <c r="P4" s="56" t="n">
        <f aca="false">TOTAL_E_T1</f>
        <v>3142710.7</v>
      </c>
      <c r="Q4" s="56" t="n">
        <f aca="false">TOTAL_E_T2</f>
        <v>0</v>
      </c>
      <c r="R4" s="56" t="n">
        <f aca="false">TOTAL_E_T3</f>
        <v>3142710.7</v>
      </c>
      <c r="S4" s="56" t="n">
        <f aca="false">TOTAL_E_T4</f>
        <v>1306220.14</v>
      </c>
      <c r="T4" s="56" t="n">
        <f aca="false">TOTAL_E_T5</f>
        <v>1306220.14</v>
      </c>
      <c r="U4" s="56" t="n">
        <f aca="false">TOTAL_E_T6</f>
        <v>1836490.56</v>
      </c>
      <c r="V4" s="56"/>
    </row>
    <row r="5" customFormat="false" ht="14.25" hidden="false" customHeight="false" outlineLevel="0" collapsed="false">
      <c r="A5" s="32"/>
      <c r="P5" s="56"/>
      <c r="Q5" s="56"/>
      <c r="R5" s="56"/>
      <c r="S5" s="56"/>
      <c r="T5" s="56"/>
      <c r="U5" s="56"/>
      <c r="V5" s="56"/>
    </row>
    <row r="6" customFormat="false" ht="14.25" hidden="false" customHeight="false" outlineLevel="0" collapsed="false">
      <c r="A6" s="32"/>
      <c r="P6" s="56"/>
      <c r="Q6" s="56"/>
      <c r="R6" s="56"/>
      <c r="S6" s="56"/>
      <c r="T6" s="56"/>
      <c r="U6" s="56"/>
      <c r="V6" s="56"/>
    </row>
    <row r="7" customFormat="false" ht="14.25" hidden="false" customHeight="false" outlineLevel="0" collapsed="false">
      <c r="A7" s="32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customFormat="false" ht="14.25" hidden="false" customHeight="false" outlineLevel="0" collapsed="false">
      <c r="A8" s="32"/>
      <c r="P8" s="56"/>
      <c r="Q8" s="56"/>
      <c r="R8" s="56"/>
      <c r="S8" s="56"/>
      <c r="T8" s="56"/>
      <c r="U8" s="56"/>
    </row>
    <row r="9" customFormat="false" ht="14.25" hidden="false" customHeight="false" outlineLevel="0" collapsed="false">
      <c r="A9" s="32"/>
      <c r="P9" s="56"/>
      <c r="Q9" s="56"/>
      <c r="R9" s="56"/>
      <c r="S9" s="56"/>
      <c r="T9" s="56"/>
      <c r="U9" s="56"/>
    </row>
    <row r="10" customFormat="false" ht="14.25" hidden="false" customHeight="false" outlineLevel="0" collapsed="false">
      <c r="A10" s="32"/>
      <c r="P10" s="56"/>
      <c r="Q10" s="56"/>
      <c r="R10" s="56"/>
      <c r="S10" s="56"/>
      <c r="T10" s="56"/>
      <c r="U10" s="56"/>
    </row>
    <row r="11" customFormat="false" ht="14.25" hidden="false" customHeight="false" outlineLevel="0" collapsed="false">
      <c r="A11" s="32"/>
      <c r="P11" s="56"/>
      <c r="Q11" s="56"/>
      <c r="R11" s="56"/>
      <c r="S11" s="56"/>
      <c r="T11" s="56"/>
      <c r="U11" s="56"/>
    </row>
    <row r="12" customFormat="false" ht="14.25" hidden="false" customHeight="false" outlineLevel="0" collapsed="false">
      <c r="A12" s="32"/>
      <c r="N12" s="101"/>
      <c r="P12" s="56"/>
      <c r="Q12" s="56"/>
      <c r="R12" s="56"/>
      <c r="S12" s="56"/>
      <c r="T12" s="56"/>
      <c r="U12" s="56"/>
    </row>
    <row r="13" customFormat="false" ht="14.25" hidden="false" customHeight="false" outlineLevel="0" collapsed="false">
      <c r="A13" s="32"/>
      <c r="P13" s="56"/>
      <c r="Q13" s="56"/>
      <c r="R13" s="56"/>
      <c r="S13" s="56"/>
      <c r="T13" s="56"/>
      <c r="U13" s="56"/>
    </row>
    <row r="14" customFormat="false" ht="14.25" hidden="false" customHeight="false" outlineLevel="0" collapsed="false">
      <c r="A14" s="32"/>
      <c r="P14" s="56"/>
      <c r="Q14" s="56"/>
      <c r="R14" s="56"/>
      <c r="S14" s="56"/>
      <c r="T14" s="56"/>
      <c r="U14" s="56"/>
    </row>
    <row r="15" customFormat="false" ht="14.25" hidden="false" customHeight="false" outlineLevel="0" collapsed="false">
      <c r="A15" s="32"/>
      <c r="P15" s="56"/>
      <c r="Q15" s="56"/>
      <c r="R15" s="56"/>
      <c r="S15" s="56"/>
      <c r="T15" s="56"/>
      <c r="U15" s="56"/>
    </row>
    <row r="16" customFormat="false" ht="14.25" hidden="false" customHeight="false" outlineLevel="0" collapsed="false">
      <c r="A16" s="32"/>
      <c r="P16" s="56"/>
      <c r="Q16" s="56"/>
      <c r="R16" s="56"/>
      <c r="S16" s="56"/>
      <c r="T16" s="56"/>
      <c r="U16" s="56"/>
    </row>
    <row r="17" customFormat="false" ht="14.25" hidden="false" customHeight="false" outlineLevel="0" collapsed="false">
      <c r="A17" s="32"/>
      <c r="P17" s="56"/>
      <c r="Q17" s="56"/>
      <c r="R17" s="56"/>
      <c r="S17" s="56"/>
      <c r="T17" s="56"/>
      <c r="U17" s="56"/>
    </row>
    <row r="18" customFormat="false" ht="14.25" hidden="false" customHeight="false" outlineLevel="0" collapsed="false">
      <c r="A18" s="32"/>
      <c r="P18" s="56"/>
      <c r="Q18" s="56"/>
      <c r="R18" s="56"/>
      <c r="S18" s="56"/>
      <c r="T18" s="56"/>
      <c r="U18" s="56"/>
    </row>
    <row r="19" customFormat="false" ht="14.25" hidden="false" customHeight="false" outlineLevel="0" collapsed="false">
      <c r="A19" s="32"/>
      <c r="P19" s="56"/>
      <c r="Q19" s="56"/>
      <c r="R19" s="56"/>
      <c r="S19" s="56"/>
      <c r="T19" s="56"/>
      <c r="U19" s="56"/>
    </row>
    <row r="20" customFormat="false" ht="14.25" hidden="false" customHeight="false" outlineLevel="0" collapsed="false">
      <c r="A20" s="32"/>
      <c r="P20" s="56"/>
      <c r="Q20" s="56"/>
      <c r="R20" s="56"/>
      <c r="S20" s="56"/>
      <c r="T20" s="56"/>
      <c r="U20" s="56"/>
    </row>
    <row r="21" customFormat="false" ht="15" hidden="false" customHeight="false" outlineLevel="0" collapsed="false">
      <c r="A21" s="32"/>
      <c r="P21" s="56"/>
      <c r="Q21" s="56"/>
      <c r="R21" s="56"/>
      <c r="S21" s="56"/>
      <c r="T21" s="56"/>
      <c r="U21" s="56"/>
    </row>
    <row r="22" customFormat="false" ht="15" hidden="false" customHeight="false" outlineLevel="0" collapsed="false">
      <c r="A22" s="32"/>
      <c r="P22" s="56"/>
      <c r="Q22" s="56"/>
      <c r="R22" s="56"/>
      <c r="S22" s="56"/>
      <c r="T22" s="56"/>
      <c r="U22" s="56"/>
    </row>
    <row r="23" customFormat="false" ht="15" hidden="false" customHeight="false" outlineLevel="0" collapsed="false">
      <c r="A23" s="32"/>
      <c r="P23" s="56"/>
      <c r="Q23" s="56"/>
      <c r="R23" s="56"/>
      <c r="S23" s="56"/>
      <c r="T23" s="56"/>
      <c r="U23" s="56"/>
    </row>
    <row r="24" customFormat="false" ht="15" hidden="false" customHeight="false" outlineLevel="0" collapsed="false">
      <c r="A24" s="32"/>
      <c r="P24" s="56"/>
      <c r="Q24" s="56"/>
      <c r="R24" s="56"/>
      <c r="S24" s="56"/>
      <c r="T24" s="56"/>
      <c r="U24" s="56"/>
    </row>
    <row r="25" customFormat="false" ht="15" hidden="false" customHeight="false" outlineLevel="0" collapsed="false">
      <c r="A25" s="32"/>
      <c r="P25" s="56"/>
      <c r="Q25" s="56"/>
      <c r="R25" s="56"/>
      <c r="S25" s="56"/>
      <c r="T25" s="56"/>
      <c r="U25" s="56"/>
    </row>
    <row r="26" customFormat="false" ht="15" hidden="false" customHeight="false" outlineLevel="0" collapsed="false">
      <c r="A26" s="32"/>
      <c r="P26" s="56"/>
      <c r="Q26" s="56"/>
      <c r="R26" s="56"/>
      <c r="S26" s="56"/>
      <c r="T26" s="56"/>
      <c r="U26" s="56"/>
    </row>
    <row r="27" customFormat="false" ht="15" hidden="false" customHeight="false" outlineLevel="0" collapsed="false">
      <c r="A27" s="32"/>
      <c r="P27" s="56"/>
      <c r="Q27" s="56"/>
      <c r="R27" s="56"/>
      <c r="S27" s="56"/>
      <c r="T27" s="56"/>
      <c r="U27" s="56"/>
    </row>
    <row r="28" customFormat="false" ht="15" hidden="false" customHeight="false" outlineLevel="0" collapsed="false">
      <c r="A28" s="32"/>
      <c r="P28" s="56"/>
      <c r="Q28" s="56"/>
      <c r="R28" s="56"/>
      <c r="S28" s="56"/>
      <c r="T28" s="56"/>
      <c r="U28" s="56"/>
    </row>
    <row r="29" customFormat="false" ht="15" hidden="false" customHeight="false" outlineLevel="0" collapsed="false">
      <c r="A29" s="32"/>
      <c r="P29" s="56"/>
      <c r="Q29" s="56"/>
      <c r="R29" s="56"/>
      <c r="S29" s="56"/>
      <c r="T29" s="56"/>
      <c r="U29" s="56"/>
    </row>
    <row r="30" customFormat="false" ht="15" hidden="false" customHeight="false" outlineLevel="0" collapsed="false">
      <c r="A30" s="32"/>
      <c r="P30" s="56"/>
      <c r="Q30" s="56"/>
      <c r="R30" s="56"/>
      <c r="S30" s="56"/>
      <c r="T30" s="56"/>
      <c r="U30" s="56"/>
    </row>
    <row r="31" customFormat="false" ht="15" hidden="false" customHeight="false" outlineLevel="0" collapsed="false">
      <c r="A31" s="32"/>
      <c r="P31" s="56"/>
      <c r="Q31" s="56"/>
      <c r="R31" s="56"/>
      <c r="S31" s="56"/>
      <c r="T31" s="56"/>
      <c r="U31" s="56"/>
    </row>
    <row r="32" customFormat="false" ht="15" hidden="false" customHeight="false" outlineLevel="0" collapsed="false">
      <c r="A32" s="32"/>
      <c r="P32" s="56"/>
      <c r="Q32" s="56"/>
      <c r="R32" s="56"/>
      <c r="S32" s="56"/>
      <c r="T32" s="56"/>
      <c r="U32" s="56"/>
    </row>
    <row r="33" customFormat="false" ht="15" hidden="false" customHeight="false" outlineLevel="0" collapsed="false">
      <c r="A33" s="32"/>
      <c r="P33" s="56"/>
      <c r="Q33" s="56"/>
      <c r="R33" s="56"/>
      <c r="S33" s="56"/>
      <c r="T33" s="56"/>
      <c r="U33" s="56"/>
    </row>
    <row r="34" customFormat="false" ht="15" hidden="false" customHeight="false" outlineLevel="0" collapsed="false">
      <c r="A34" s="32"/>
      <c r="P34" s="56"/>
      <c r="Q34" s="56"/>
      <c r="R34" s="56"/>
      <c r="S34" s="56"/>
      <c r="T34" s="56"/>
      <c r="U34" s="56"/>
    </row>
    <row r="35" customFormat="false" ht="15" hidden="false" customHeight="false" outlineLevel="0" collapsed="false">
      <c r="A35" s="32"/>
      <c r="P35" s="56"/>
      <c r="Q35" s="56"/>
      <c r="R35" s="56"/>
      <c r="S35" s="56"/>
      <c r="T35" s="56"/>
      <c r="U35" s="56"/>
    </row>
    <row r="36" customFormat="false" ht="15" hidden="false" customHeight="false" outlineLevel="0" collapsed="false">
      <c r="A36" s="32"/>
      <c r="P36" s="56"/>
      <c r="Q36" s="56"/>
      <c r="R36" s="56"/>
      <c r="S36" s="56"/>
      <c r="T36" s="56"/>
      <c r="U36" s="56"/>
    </row>
    <row r="37" customFormat="false" ht="15" hidden="false" customHeight="false" outlineLevel="0" collapsed="false">
      <c r="A37" s="32"/>
      <c r="P37" s="56"/>
      <c r="Q37" s="56"/>
      <c r="R37" s="56"/>
      <c r="S37" s="56"/>
      <c r="T37" s="56"/>
      <c r="U37" s="56"/>
    </row>
    <row r="38" customFormat="false" ht="15" hidden="false" customHeight="false" outlineLevel="0" collapsed="false">
      <c r="A38" s="32"/>
      <c r="P38" s="56"/>
      <c r="Q38" s="56"/>
      <c r="R38" s="56"/>
      <c r="S38" s="56"/>
      <c r="T38" s="56"/>
      <c r="U38" s="56"/>
    </row>
    <row r="39" customFormat="false" ht="15" hidden="false" customHeight="false" outlineLevel="0" collapsed="false">
      <c r="A39" s="32"/>
      <c r="P39" s="56"/>
      <c r="Q39" s="56"/>
      <c r="R39" s="56"/>
      <c r="S39" s="56"/>
      <c r="T39" s="56"/>
      <c r="U39" s="56"/>
    </row>
    <row r="40" customFormat="false" ht="15" hidden="false" customHeight="false" outlineLevel="0" collapsed="false">
      <c r="A40" s="32"/>
      <c r="P40" s="56"/>
      <c r="Q40" s="56"/>
      <c r="R40" s="56"/>
      <c r="S40" s="56"/>
      <c r="T40" s="56"/>
      <c r="U40" s="56"/>
    </row>
    <row r="41" customFormat="false" ht="15" hidden="false" customHeight="false" outlineLevel="0" collapsed="false">
      <c r="A41" s="32"/>
      <c r="P41" s="56"/>
      <c r="Q41" s="56"/>
      <c r="R41" s="56"/>
      <c r="S41" s="56"/>
      <c r="T41" s="56"/>
      <c r="U41" s="56"/>
    </row>
    <row r="42" customFormat="false" ht="15" hidden="false" customHeight="false" outlineLevel="0" collapsed="false">
      <c r="A42" s="32"/>
      <c r="P42" s="56"/>
      <c r="Q42" s="56"/>
      <c r="R42" s="56"/>
      <c r="S42" s="56"/>
      <c r="T42" s="56"/>
      <c r="U42" s="56"/>
    </row>
    <row r="43" customFormat="false" ht="15" hidden="false" customHeight="false" outlineLevel="0" collapsed="false">
      <c r="A43" s="32"/>
      <c r="P43" s="56"/>
      <c r="Q43" s="56"/>
      <c r="R43" s="56"/>
      <c r="S43" s="56"/>
      <c r="T43" s="56"/>
      <c r="U43" s="56"/>
    </row>
    <row r="44" customFormat="false" ht="15" hidden="false" customHeight="false" outlineLevel="0" collapsed="false">
      <c r="A44" s="32"/>
      <c r="P44" s="56"/>
      <c r="Q44" s="56"/>
      <c r="R44" s="56"/>
      <c r="S44" s="56"/>
      <c r="T44" s="56"/>
      <c r="U44" s="56"/>
    </row>
    <row r="45" customFormat="false" ht="15" hidden="false" customHeight="false" outlineLevel="0" collapsed="false">
      <c r="A45" s="32"/>
      <c r="P45" s="56"/>
      <c r="Q45" s="56"/>
      <c r="R45" s="56"/>
      <c r="S45" s="56"/>
      <c r="T45" s="56"/>
      <c r="U45" s="56"/>
    </row>
    <row r="46" customFormat="false" ht="15" hidden="false" customHeight="false" outlineLevel="0" collapsed="false">
      <c r="A46" s="32"/>
      <c r="P46" s="56"/>
      <c r="Q46" s="56"/>
      <c r="R46" s="56"/>
      <c r="S46" s="56"/>
      <c r="T46" s="56"/>
      <c r="U46" s="56"/>
    </row>
    <row r="47" customFormat="false" ht="15" hidden="false" customHeight="false" outlineLevel="0" collapsed="false">
      <c r="A47" s="32"/>
      <c r="P47" s="56"/>
      <c r="Q47" s="56"/>
      <c r="R47" s="56"/>
      <c r="S47" s="56"/>
      <c r="T47" s="56"/>
      <c r="U47" s="56"/>
    </row>
    <row r="48" customFormat="false" ht="15" hidden="false" customHeight="false" outlineLevel="0" collapsed="false">
      <c r="A48" s="32"/>
      <c r="P48" s="56"/>
      <c r="Q48" s="56"/>
      <c r="R48" s="56"/>
      <c r="S48" s="56"/>
      <c r="T48" s="56"/>
      <c r="U48" s="56"/>
    </row>
    <row r="49" customFormat="false" ht="15" hidden="false" customHeight="false" outlineLevel="0" collapsed="false">
      <c r="A49" s="32"/>
      <c r="P49" s="56"/>
      <c r="Q49" s="56"/>
      <c r="R49" s="56"/>
      <c r="S49" s="56"/>
      <c r="T49" s="56"/>
      <c r="U49" s="56"/>
    </row>
    <row r="50" customFormat="false" ht="15" hidden="false" customHeight="false" outlineLevel="0" collapsed="false">
      <c r="A50" s="32"/>
      <c r="P50" s="56"/>
      <c r="Q50" s="56"/>
      <c r="R50" s="56"/>
      <c r="S50" s="56"/>
      <c r="T50" s="56"/>
      <c r="U50" s="56"/>
    </row>
    <row r="51" customFormat="false" ht="15" hidden="false" customHeight="false" outlineLevel="0" collapsed="false">
      <c r="A51" s="32"/>
      <c r="P51" s="56"/>
      <c r="Q51" s="56"/>
      <c r="R51" s="56"/>
      <c r="S51" s="56"/>
      <c r="T51" s="56"/>
      <c r="U51" s="56"/>
    </row>
    <row r="52" customFormat="false" ht="15" hidden="false" customHeight="false" outlineLevel="0" collapsed="false">
      <c r="A52" s="32"/>
      <c r="P52" s="56"/>
      <c r="Q52" s="56"/>
      <c r="R52" s="56"/>
      <c r="S52" s="56"/>
      <c r="T52" s="56"/>
      <c r="U52" s="56"/>
    </row>
    <row r="53" customFormat="false" ht="15" hidden="false" customHeight="false" outlineLevel="0" collapsed="false">
      <c r="A53" s="32"/>
      <c r="P53" s="56"/>
      <c r="Q53" s="56"/>
      <c r="R53" s="56"/>
      <c r="S53" s="56"/>
      <c r="T53" s="56"/>
      <c r="U53" s="56"/>
    </row>
    <row r="54" customFormat="false" ht="15" hidden="false" customHeight="false" outlineLevel="0" collapsed="false">
      <c r="A54" s="32"/>
      <c r="P54" s="56"/>
      <c r="Q54" s="56"/>
      <c r="R54" s="56"/>
      <c r="S54" s="56"/>
      <c r="T54" s="56"/>
      <c r="U54" s="56"/>
    </row>
    <row r="55" customFormat="false" ht="15" hidden="false" customHeight="false" outlineLevel="0" collapsed="false">
      <c r="A55" s="32"/>
      <c r="P55" s="56"/>
      <c r="Q55" s="56"/>
      <c r="R55" s="56"/>
      <c r="S55" s="56"/>
      <c r="T55" s="56"/>
      <c r="U55" s="56"/>
    </row>
    <row r="56" customFormat="false" ht="15" hidden="false" customHeight="false" outlineLevel="0" collapsed="false">
      <c r="A56" s="32"/>
      <c r="P56" s="56"/>
      <c r="Q56" s="56"/>
      <c r="R56" s="56"/>
      <c r="S56" s="56"/>
      <c r="T56" s="56"/>
      <c r="U56" s="56"/>
    </row>
    <row r="57" customFormat="false" ht="15" hidden="false" customHeight="false" outlineLevel="0" collapsed="false">
      <c r="A57" s="32"/>
      <c r="P57" s="56"/>
      <c r="Q57" s="56"/>
      <c r="R57" s="56"/>
      <c r="S57" s="56"/>
      <c r="T57" s="56"/>
      <c r="U57" s="56"/>
    </row>
    <row r="58" customFormat="false" ht="15" hidden="false" customHeight="false" outlineLevel="0" collapsed="false">
      <c r="A58" s="32"/>
      <c r="P58" s="56"/>
      <c r="Q58" s="56"/>
      <c r="R58" s="56"/>
      <c r="S58" s="56"/>
      <c r="T58" s="56"/>
      <c r="U58" s="56"/>
    </row>
    <row r="59" customFormat="false" ht="15" hidden="false" customHeight="false" outlineLevel="0" collapsed="false">
      <c r="A59" s="32"/>
      <c r="P59" s="56"/>
      <c r="Q59" s="56"/>
      <c r="R59" s="56"/>
      <c r="S59" s="56"/>
      <c r="T59" s="56"/>
      <c r="U59" s="56"/>
    </row>
    <row r="60" customFormat="false" ht="15" hidden="false" customHeight="false" outlineLevel="0" collapsed="false">
      <c r="A60" s="32"/>
      <c r="P60" s="56"/>
      <c r="Q60" s="56"/>
      <c r="R60" s="56"/>
      <c r="S60" s="56"/>
      <c r="T60" s="56"/>
      <c r="U60" s="56"/>
    </row>
    <row r="61" customFormat="false" ht="15" hidden="false" customHeight="false" outlineLevel="0" collapsed="false">
      <c r="A61" s="32"/>
      <c r="P61" s="56"/>
      <c r="Q61" s="56"/>
      <c r="R61" s="56"/>
      <c r="S61" s="56"/>
      <c r="T61" s="56"/>
      <c r="U61" s="56"/>
    </row>
    <row r="62" customFormat="false" ht="15" hidden="false" customHeight="false" outlineLevel="0" collapsed="false">
      <c r="A62" s="32"/>
      <c r="P62" s="56"/>
      <c r="Q62" s="56"/>
      <c r="R62" s="56"/>
      <c r="S62" s="56"/>
      <c r="T62" s="56"/>
      <c r="U62" s="56"/>
    </row>
    <row r="63" customFormat="false" ht="15" hidden="false" customHeight="false" outlineLevel="0" collapsed="false">
      <c r="A63" s="32"/>
      <c r="P63" s="56"/>
      <c r="Q63" s="56"/>
      <c r="R63" s="56"/>
      <c r="S63" s="56"/>
      <c r="T63" s="56"/>
      <c r="U63" s="56"/>
    </row>
    <row r="64" customFormat="false" ht="15" hidden="false" customHeight="false" outlineLevel="0" collapsed="false">
      <c r="A64" s="32"/>
      <c r="P64" s="56"/>
      <c r="Q64" s="56"/>
      <c r="R64" s="56"/>
      <c r="S64" s="56"/>
      <c r="T64" s="56"/>
      <c r="U64" s="56"/>
    </row>
    <row r="65" customFormat="false" ht="15" hidden="false" customHeight="false" outlineLevel="0" collapsed="false">
      <c r="A65" s="32"/>
      <c r="P65" s="56"/>
      <c r="Q65" s="56"/>
      <c r="R65" s="56"/>
      <c r="S65" s="56"/>
      <c r="T65" s="56"/>
      <c r="U65" s="56"/>
    </row>
    <row r="66" customFormat="false" ht="15" hidden="false" customHeight="false" outlineLevel="0" collapsed="false">
      <c r="A66" s="32"/>
      <c r="P66" s="56"/>
      <c r="Q66" s="56"/>
      <c r="R66" s="56"/>
      <c r="S66" s="56"/>
      <c r="T66" s="56"/>
      <c r="U66" s="56"/>
    </row>
    <row r="67" customFormat="false" ht="15" hidden="false" customHeight="false" outlineLevel="0" collapsed="false">
      <c r="A67" s="32"/>
      <c r="P67" s="56"/>
      <c r="Q67" s="56"/>
      <c r="R67" s="56"/>
      <c r="S67" s="56"/>
      <c r="T67" s="56"/>
      <c r="U67" s="56"/>
    </row>
    <row r="68" customFormat="false" ht="15" hidden="false" customHeight="false" outlineLevel="0" collapsed="false">
      <c r="A68" s="32"/>
      <c r="P68" s="56"/>
      <c r="Q68" s="56"/>
      <c r="R68" s="56"/>
      <c r="S68" s="56"/>
      <c r="T68" s="56"/>
      <c r="U68" s="56"/>
    </row>
    <row r="69" customFormat="false" ht="15" hidden="false" customHeight="false" outlineLevel="0" collapsed="false">
      <c r="A69" s="32"/>
      <c r="P69" s="56"/>
      <c r="Q69" s="56"/>
      <c r="R69" s="56"/>
      <c r="S69" s="56"/>
      <c r="T69" s="56"/>
      <c r="U69" s="56"/>
    </row>
    <row r="70" customFormat="false" ht="15" hidden="false" customHeight="false" outlineLevel="0" collapsed="false">
      <c r="A70" s="32"/>
      <c r="P70" s="56"/>
      <c r="Q70" s="56"/>
      <c r="R70" s="56"/>
      <c r="S70" s="56"/>
      <c r="T70" s="56"/>
      <c r="U70" s="56"/>
    </row>
    <row r="71" customFormat="false" ht="15" hidden="false" customHeight="false" outlineLevel="0" collapsed="false">
      <c r="A71" s="32"/>
      <c r="P71" s="56"/>
      <c r="Q71" s="56"/>
      <c r="R71" s="56"/>
      <c r="S71" s="56"/>
      <c r="T71" s="56"/>
      <c r="U71" s="56"/>
    </row>
    <row r="72" customFormat="false" ht="15" hidden="false" customHeight="false" outlineLevel="0" collapsed="false">
      <c r="A72" s="32"/>
      <c r="P72" s="56"/>
      <c r="Q72" s="56"/>
      <c r="R72" s="56"/>
      <c r="S72" s="56"/>
      <c r="T72" s="56"/>
      <c r="U72" s="56"/>
    </row>
    <row r="73" customFormat="false" ht="15" hidden="false" customHeight="false" outlineLevel="0" collapsed="false">
      <c r="A73" s="32"/>
      <c r="P73" s="56"/>
      <c r="Q73" s="56"/>
      <c r="R73" s="56"/>
      <c r="S73" s="56"/>
      <c r="T73" s="56"/>
      <c r="U73" s="56"/>
    </row>
    <row r="74" customFormat="false" ht="15" hidden="false" customHeight="false" outlineLevel="0" collapsed="false">
      <c r="A74" s="32"/>
      <c r="P74" s="56"/>
      <c r="Q74" s="56"/>
      <c r="R74" s="56"/>
      <c r="S74" s="56"/>
      <c r="T74" s="56"/>
      <c r="U74" s="56"/>
    </row>
    <row r="75" customFormat="false" ht="15" hidden="false" customHeight="false" outlineLevel="0" collapsed="false">
      <c r="A75" s="32"/>
      <c r="P75" s="56"/>
      <c r="Q75" s="56"/>
      <c r="R75" s="56"/>
      <c r="S75" s="56"/>
      <c r="T75" s="56"/>
      <c r="U75" s="56"/>
    </row>
    <row r="76" customFormat="false" ht="15" hidden="false" customHeight="false" outlineLevel="0" collapsed="false">
      <c r="A76" s="32"/>
    </row>
    <row r="77" customFormat="false" ht="15" hidden="false" customHeight="false" outlineLevel="0" collapsed="false">
      <c r="A77" s="32"/>
    </row>
    <row r="78" customFormat="false" ht="15" hidden="false" customHeight="false" outlineLevel="0" collapsed="false">
      <c r="A78" s="32"/>
    </row>
    <row r="79" customFormat="false" ht="15" hidden="false" customHeight="false" outlineLevel="0" collapsed="false">
      <c r="A79" s="32"/>
    </row>
    <row r="80" customFormat="false" ht="15" hidden="false" customHeight="false" outlineLevel="0" collapsed="false">
      <c r="A80" s="32"/>
    </row>
    <row r="81" customFormat="false" ht="15" hidden="false" customHeight="false" outlineLevel="0" collapsed="false">
      <c r="A81" s="32"/>
    </row>
    <row r="82" customFormat="false" ht="15" hidden="false" customHeight="false" outlineLevel="0" collapsed="false">
      <c r="A82" s="32"/>
    </row>
    <row r="83" customFormat="false" ht="15" hidden="false" customHeight="false" outlineLevel="0" collapsed="false">
      <c r="A83" s="32"/>
    </row>
    <row r="84" customFormat="false" ht="15" hidden="false" customHeight="false" outlineLevel="0" collapsed="false">
      <c r="A84" s="32"/>
    </row>
    <row r="85" customFormat="false" ht="15" hidden="false" customHeight="false" outlineLevel="0" collapsed="false">
      <c r="A85" s="32"/>
    </row>
    <row r="86" customFormat="false" ht="15" hidden="false" customHeight="false" outlineLevel="0" collapsed="false">
      <c r="A86" s="32"/>
    </row>
    <row r="87" customFormat="false" ht="15" hidden="false" customHeight="false" outlineLevel="0" collapsed="false">
      <c r="A87" s="32"/>
    </row>
    <row r="88" customFormat="false" ht="15" hidden="false" customHeight="false" outlineLevel="0" collapsed="false">
      <c r="A88" s="32"/>
    </row>
    <row r="89" customFormat="false" ht="15" hidden="false" customHeight="false" outlineLevel="0" collapsed="false">
      <c r="A89" s="32"/>
    </row>
    <row r="90" customFormat="false" ht="15" hidden="false" customHeight="false" outlineLevel="0" collapsed="false">
      <c r="A90" s="32"/>
    </row>
    <row r="91" customFormat="false" ht="15" hidden="false" customHeight="false" outlineLevel="0" collapsed="false">
      <c r="A91" s="32"/>
    </row>
    <row r="92" customFormat="false" ht="15" hidden="false" customHeight="false" outlineLevel="0" collapsed="false">
      <c r="A92" s="32"/>
    </row>
    <row r="93" customFormat="false" ht="15" hidden="false" customHeight="false" outlineLevel="0" collapsed="false">
      <c r="A93" s="32"/>
    </row>
    <row r="94" customFormat="false" ht="15" hidden="false" customHeight="false" outlineLevel="0" collapsed="false">
      <c r="A94" s="32"/>
    </row>
    <row r="95" customFormat="false" ht="15" hidden="false" customHeight="false" outlineLevel="0" collapsed="false">
      <c r="A95" s="32"/>
    </row>
    <row r="96" customFormat="false" ht="15" hidden="false" customHeight="false" outlineLevel="0" collapsed="false">
      <c r="A96" s="32"/>
    </row>
    <row r="97" customFormat="false" ht="15" hidden="false" customHeight="false" outlineLevel="0" collapsed="false">
      <c r="A97" s="32"/>
    </row>
    <row r="98" customFormat="false" ht="15" hidden="false" customHeight="false" outlineLevel="0" collapsed="false">
      <c r="A98" s="32"/>
    </row>
    <row r="99" customFormat="false" ht="15" hidden="false" customHeight="false" outlineLevel="0" collapsed="false">
      <c r="A99" s="32"/>
    </row>
    <row r="100" customFormat="false" ht="15" hidden="false" customHeight="false" outlineLevel="0" collapsed="false">
      <c r="A100" s="32"/>
    </row>
    <row r="101" customFormat="false" ht="15" hidden="false" customHeight="false" outlineLevel="0" collapsed="false">
      <c r="A101" s="32"/>
    </row>
    <row r="102" customFormat="false" ht="15" hidden="false" customHeight="false" outlineLevel="0" collapsed="false">
      <c r="A102" s="32"/>
    </row>
    <row r="103" customFormat="false" ht="15" hidden="false" customHeight="false" outlineLevel="0" collapsed="false">
      <c r="A103" s="32"/>
    </row>
    <row r="104" customFormat="false" ht="15" hidden="false" customHeight="false" outlineLevel="0" collapsed="false">
      <c r="A104" s="32"/>
    </row>
    <row r="105" customFormat="false" ht="15" hidden="false" customHeight="false" outlineLevel="0" collapsed="false">
      <c r="A105" s="32"/>
    </row>
    <row r="106" customFormat="false" ht="15" hidden="false" customHeight="false" outlineLevel="0" collapsed="false">
      <c r="A106" s="32"/>
    </row>
    <row r="107" customFormat="false" ht="15" hidden="false" customHeight="false" outlineLevel="0" collapsed="false">
      <c r="A107" s="32"/>
    </row>
    <row r="108" customFormat="false" ht="15" hidden="false" customHeight="false" outlineLevel="0" collapsed="false">
      <c r="A108" s="32"/>
    </row>
    <row r="109" customFormat="false" ht="15" hidden="false" customHeight="false" outlineLevel="0" collapsed="false">
      <c r="A109" s="32"/>
    </row>
    <row r="110" customFormat="false" ht="15" hidden="false" customHeight="false" outlineLevel="0" collapsed="false">
      <c r="A110" s="32"/>
    </row>
    <row r="111" customFormat="false" ht="15" hidden="false" customHeight="false" outlineLevel="0" collapsed="false">
      <c r="A111" s="32"/>
    </row>
    <row r="112" customFormat="false" ht="15" hidden="false" customHeight="false" outlineLevel="0" collapsed="false">
      <c r="A112" s="32"/>
    </row>
    <row r="113" customFormat="false" ht="15" hidden="false" customHeight="false" outlineLevel="0" collapsed="false">
      <c r="A113" s="32"/>
    </row>
    <row r="114" customFormat="false" ht="15" hidden="false" customHeight="false" outlineLevel="0" collapsed="false">
      <c r="A114" s="32"/>
    </row>
    <row r="115" customFormat="false" ht="15" hidden="false" customHeight="false" outlineLevel="0" collapsed="false">
      <c r="A115" s="32"/>
    </row>
    <row r="116" customFormat="false" ht="15" hidden="false" customHeight="false" outlineLevel="0" collapsed="false">
      <c r="A116" s="32"/>
    </row>
    <row r="117" customFormat="false" ht="15" hidden="false" customHeight="false" outlineLevel="0" collapsed="false">
      <c r="A117" s="32"/>
    </row>
    <row r="118" customFormat="false" ht="15" hidden="false" customHeight="false" outlineLevel="0" collapsed="false">
      <c r="A118" s="32"/>
    </row>
    <row r="119" customFormat="false" ht="15" hidden="false" customHeight="false" outlineLevel="0" collapsed="false">
      <c r="A119" s="32"/>
    </row>
    <row r="120" customFormat="false" ht="15" hidden="false" customHeight="false" outlineLevel="0" collapsed="false">
      <c r="A120" s="32"/>
    </row>
    <row r="121" customFormat="false" ht="15" hidden="false" customHeight="false" outlineLevel="0" collapsed="false">
      <c r="A121" s="32"/>
    </row>
    <row r="122" customFormat="false" ht="15" hidden="false" customHeight="false" outlineLevel="0" collapsed="false">
      <c r="A122" s="32"/>
    </row>
    <row r="123" customFormat="false" ht="15" hidden="false" customHeight="false" outlineLevel="0" collapsed="false">
      <c r="A123" s="32"/>
    </row>
    <row r="124" customFormat="false" ht="15" hidden="false" customHeight="false" outlineLevel="0" collapsed="false">
      <c r="A124" s="32"/>
    </row>
    <row r="125" customFormat="false" ht="15" hidden="false" customHeight="false" outlineLevel="0" collapsed="false">
      <c r="A125" s="32"/>
    </row>
    <row r="126" customFormat="false" ht="15" hidden="false" customHeight="false" outlineLevel="0" collapsed="false">
      <c r="A126" s="32"/>
    </row>
    <row r="127" customFormat="false" ht="15" hidden="false" customHeight="false" outlineLevel="0" collapsed="false">
      <c r="A127" s="32"/>
    </row>
    <row r="128" customFormat="false" ht="15" hidden="false" customHeight="false" outlineLevel="0" collapsed="false">
      <c r="A128" s="32"/>
    </row>
    <row r="129" customFormat="false" ht="15" hidden="false" customHeight="false" outlineLevel="0" collapsed="false">
      <c r="A129" s="32"/>
    </row>
    <row r="130" customFormat="false" ht="15" hidden="false" customHeight="false" outlineLevel="0" collapsed="false">
      <c r="A130" s="32"/>
    </row>
    <row r="131" customFormat="false" ht="15" hidden="false" customHeight="false" outlineLevel="0" collapsed="false">
      <c r="A131" s="32"/>
    </row>
    <row r="132" customFormat="false" ht="15" hidden="false" customHeight="false" outlineLevel="0" collapsed="false">
      <c r="A132" s="32"/>
    </row>
    <row r="133" customFormat="false" ht="15" hidden="false" customHeight="false" outlineLevel="0" collapsed="false">
      <c r="A133" s="32"/>
    </row>
    <row r="134" customFormat="false" ht="15" hidden="false" customHeight="false" outlineLevel="0" collapsed="false">
      <c r="A134" s="32"/>
    </row>
    <row r="135" customFormat="false" ht="15" hidden="false" customHeight="false" outlineLevel="0" collapsed="false">
      <c r="A135" s="32"/>
    </row>
    <row r="136" customFormat="false" ht="15" hidden="false" customHeight="false" outlineLevel="0" collapsed="false">
      <c r="A136" s="32"/>
    </row>
    <row r="137" customFormat="false" ht="15" hidden="false" customHeight="false" outlineLevel="0" collapsed="false">
      <c r="A137" s="32"/>
    </row>
    <row r="138" customFormat="false" ht="15" hidden="false" customHeight="false" outlineLevel="0" collapsed="false">
      <c r="A138" s="32"/>
    </row>
    <row r="139" customFormat="false" ht="15" hidden="false" customHeight="false" outlineLevel="0" collapsed="false">
      <c r="A139" s="32"/>
    </row>
    <row r="140" customFormat="false" ht="15" hidden="false" customHeight="false" outlineLevel="0" collapsed="false">
      <c r="A140" s="32"/>
    </row>
    <row r="141" customFormat="false" ht="15" hidden="false" customHeight="false" outlineLevel="0" collapsed="false">
      <c r="A141" s="32"/>
    </row>
    <row r="142" customFormat="false" ht="15" hidden="false" customHeight="false" outlineLevel="0" collapsed="false">
      <c r="A142" s="32"/>
    </row>
    <row r="143" customFormat="false" ht="15" hidden="false" customHeight="false" outlineLevel="0" collapsed="false">
      <c r="A143" s="32"/>
    </row>
    <row r="144" customFormat="false" ht="15" hidden="false" customHeight="false" outlineLevel="0" collapsed="false">
      <c r="A144" s="32"/>
    </row>
    <row r="145" customFormat="false" ht="15" hidden="false" customHeight="false" outlineLevel="0" collapsed="false">
      <c r="A145" s="32"/>
    </row>
    <row r="146" customFormat="false" ht="15" hidden="false" customHeight="false" outlineLevel="0" collapsed="false">
      <c r="A146" s="32"/>
    </row>
    <row r="147" customFormat="false" ht="15" hidden="false" customHeight="false" outlineLevel="0" collapsed="false">
      <c r="A147" s="32"/>
    </row>
    <row r="148" customFormat="false" ht="15" hidden="false" customHeight="false" outlineLevel="0" collapsed="false">
      <c r="A148" s="32"/>
    </row>
    <row r="149" customFormat="false" ht="15" hidden="false" customHeight="false" outlineLevel="0" collapsed="false">
      <c r="A149" s="32"/>
    </row>
    <row r="150" customFormat="false" ht="15" hidden="false" customHeight="false" outlineLevel="0" collapsed="false">
      <c r="A150" s="32"/>
    </row>
  </sheetData>
  <sheetProtection algorithmName="SHA-512" hashValue="mPf12aYigJseNjQt/mKZnsfacNFQn518OMDvpN5Ok4cY/+rhcHKJY3/t+er6bSM8X8QGB8l8+DJ8pbkJTk300w==" saltValue="CTw5xT9jVecxK9y16WlpAQ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78"/>
  <sheetViews>
    <sheetView showFormulas="false" showGridLines="fals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B20" activeCellId="0" sqref="B20"/>
    </sheetView>
  </sheetViews>
  <sheetFormatPr defaultColWidth="10.859375" defaultRowHeight="15" zeroHeight="true" outlineLevelRow="0" outlineLevelCol="0"/>
  <cols>
    <col collapsed="false" customWidth="true" hidden="false" outlineLevel="0" max="1" min="1" style="0" width="74.57"/>
    <col collapsed="false" customWidth="true" hidden="false" outlineLevel="0" max="6" min="2" style="0" width="20.71"/>
    <col collapsed="false" customWidth="true" hidden="false" outlineLevel="0" max="7" min="7" style="0" width="17.28"/>
    <col collapsed="false" customWidth="true" hidden="true" outlineLevel="0" max="8" min="8" style="0" width="9.14"/>
    <col collapsed="false" customWidth="false" hidden="true" outlineLevel="0" max="1024" min="9" style="0" width="10.85"/>
  </cols>
  <sheetData>
    <row r="1" customFormat="false" ht="57.75" hidden="false" customHeight="true" outlineLevel="0" collapsed="false">
      <c r="A1" s="128" t="s">
        <v>3068</v>
      </c>
      <c r="B1" s="128"/>
      <c r="C1" s="128"/>
      <c r="D1" s="128"/>
      <c r="E1" s="128"/>
      <c r="F1" s="128"/>
      <c r="G1" s="128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3069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3070</v>
      </c>
      <c r="B4" s="25"/>
      <c r="C4" s="25"/>
      <c r="D4" s="25"/>
      <c r="E4" s="25"/>
      <c r="F4" s="25"/>
      <c r="G4" s="25"/>
    </row>
    <row r="5" customFormat="false" ht="14.25" hidden="false" customHeight="false" outlineLevel="0" collapsed="false">
      <c r="A5" s="26" t="str">
        <f aca="false">TRIMESTRE</f>
        <v>Del 1 de enero al 30 de junio de 2022 (b)</v>
      </c>
      <c r="B5" s="26"/>
      <c r="C5" s="26"/>
      <c r="D5" s="26"/>
      <c r="E5" s="26"/>
      <c r="F5" s="26"/>
      <c r="G5" s="26"/>
    </row>
    <row r="6" customFormat="false" ht="14.2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29" t="s">
        <v>2361</v>
      </c>
      <c r="B7" s="27" t="s">
        <v>2901</v>
      </c>
      <c r="C7" s="27"/>
      <c r="D7" s="27"/>
      <c r="E7" s="27"/>
      <c r="F7" s="27"/>
      <c r="G7" s="111" t="s">
        <v>3071</v>
      </c>
    </row>
    <row r="8" customFormat="false" ht="30.75" hidden="false" customHeight="true" outlineLevel="0" collapsed="false">
      <c r="A8" s="129"/>
      <c r="B8" s="103" t="s">
        <v>2903</v>
      </c>
      <c r="C8" s="60" t="s">
        <v>3072</v>
      </c>
      <c r="D8" s="103" t="s">
        <v>2905</v>
      </c>
      <c r="E8" s="103" t="s">
        <v>2702</v>
      </c>
      <c r="F8" s="130" t="s">
        <v>2719</v>
      </c>
      <c r="G8" s="111"/>
    </row>
    <row r="9" customFormat="false" ht="14.25" hidden="false" customHeight="false" outlineLevel="0" collapsed="false">
      <c r="A9" s="104" t="s">
        <v>3073</v>
      </c>
      <c r="B9" s="131" t="n">
        <f aca="false">SUM(B10,B19,B27,B37)</f>
        <v>3809210.13</v>
      </c>
      <c r="C9" s="131" t="n">
        <f aca="false">SUM(C10,C19,C27,C37)</f>
        <v>0</v>
      </c>
      <c r="D9" s="131" t="n">
        <f aca="false">SUM(D10,D19,D27,D37)</f>
        <v>3809210.13</v>
      </c>
      <c r="E9" s="131" t="n">
        <f aca="false">SUM(E10,E19,E27,E37)</f>
        <v>2512417.56</v>
      </c>
      <c r="F9" s="131" t="n">
        <f aca="false">SUM(F10,F19,F27,F37)</f>
        <v>2512417.56</v>
      </c>
      <c r="G9" s="131" t="n">
        <f aca="false">SUM(G10,G19,G27,G37)</f>
        <v>1296792.57</v>
      </c>
    </row>
    <row r="10" customFormat="false" ht="14.25" hidden="false" customHeight="false" outlineLevel="0" collapsed="false">
      <c r="A10" s="85" t="s">
        <v>3074</v>
      </c>
      <c r="B10" s="132" t="n">
        <f aca="false">SUM(B11:B18)</f>
        <v>3578094.73</v>
      </c>
      <c r="C10" s="132" t="n">
        <f aca="false">SUM(C11:C18)</f>
        <v>3288.67</v>
      </c>
      <c r="D10" s="132" t="n">
        <f aca="false">SUM(D11:D18)</f>
        <v>3581383.4</v>
      </c>
      <c r="E10" s="132" t="n">
        <f aca="false">SUM(E11:E18)</f>
        <v>2459754.73</v>
      </c>
      <c r="F10" s="132" t="n">
        <f aca="false">SUM(F11:F18)</f>
        <v>2459754.73</v>
      </c>
      <c r="G10" s="132" t="n">
        <f aca="false">SUM(G11:G18)</f>
        <v>1121628.67</v>
      </c>
    </row>
    <row r="11" customFormat="false" ht="15" hidden="false" customHeight="false" outlineLevel="0" collapsed="false">
      <c r="A11" s="96" t="s">
        <v>3075</v>
      </c>
      <c r="B11" s="133" t="n">
        <v>0</v>
      </c>
      <c r="C11" s="133" t="n">
        <v>0</v>
      </c>
      <c r="D11" s="133" t="n">
        <v>0</v>
      </c>
      <c r="E11" s="133" t="n">
        <v>0</v>
      </c>
      <c r="F11" s="133" t="n">
        <v>0</v>
      </c>
      <c r="G11" s="133" t="n">
        <f aca="false">D11-E11</f>
        <v>0</v>
      </c>
    </row>
    <row r="12" customFormat="false" ht="14.25" hidden="false" customHeight="false" outlineLevel="0" collapsed="false">
      <c r="A12" s="96" t="s">
        <v>3076</v>
      </c>
      <c r="B12" s="133" t="n">
        <v>0</v>
      </c>
      <c r="C12" s="133" t="n">
        <v>0</v>
      </c>
      <c r="D12" s="133" t="n">
        <v>0</v>
      </c>
      <c r="E12" s="133" t="n">
        <v>0</v>
      </c>
      <c r="F12" s="133" t="n">
        <v>0</v>
      </c>
      <c r="G12" s="133" t="n">
        <f aca="false">D12-E12</f>
        <v>0</v>
      </c>
    </row>
    <row r="13" customFormat="false" ht="15" hidden="false" customHeight="false" outlineLevel="0" collapsed="false">
      <c r="A13" s="96" t="s">
        <v>3077</v>
      </c>
      <c r="B13" s="133" t="n">
        <v>1626083.14</v>
      </c>
      <c r="C13" s="133" t="n">
        <v>47608.83</v>
      </c>
      <c r="D13" s="133" t="n">
        <v>1673691.97</v>
      </c>
      <c r="E13" s="133" t="n">
        <v>1184157</v>
      </c>
      <c r="F13" s="133" t="n">
        <v>1184157</v>
      </c>
      <c r="G13" s="133" t="n">
        <v>489534.97</v>
      </c>
    </row>
    <row r="14" customFormat="false" ht="15" hidden="false" customHeight="false" outlineLevel="0" collapsed="false">
      <c r="A14" s="96" t="s">
        <v>3078</v>
      </c>
      <c r="B14" s="133" t="n">
        <v>0</v>
      </c>
      <c r="C14" s="133" t="n">
        <v>0</v>
      </c>
      <c r="D14" s="133" t="n">
        <v>0</v>
      </c>
      <c r="E14" s="133" t="n">
        <v>0</v>
      </c>
      <c r="F14" s="133" t="n">
        <v>0</v>
      </c>
      <c r="G14" s="133" t="n">
        <v>0</v>
      </c>
    </row>
    <row r="15" customFormat="false" ht="15" hidden="false" customHeight="false" outlineLevel="0" collapsed="false">
      <c r="A15" s="96" t="s">
        <v>3079</v>
      </c>
      <c r="B15" s="133" t="n">
        <v>1952011.59</v>
      </c>
      <c r="C15" s="133" t="n">
        <v>-44320.16</v>
      </c>
      <c r="D15" s="133" t="n">
        <v>1907691.43</v>
      </c>
      <c r="E15" s="133" t="n">
        <v>1275597.73</v>
      </c>
      <c r="F15" s="133" t="n">
        <v>1275597.73</v>
      </c>
      <c r="G15" s="133" t="n">
        <v>632093.7</v>
      </c>
    </row>
    <row r="16" customFormat="false" ht="14.25" hidden="false" customHeight="false" outlineLevel="0" collapsed="false">
      <c r="A16" s="96" t="s">
        <v>3080</v>
      </c>
      <c r="B16" s="133" t="n">
        <v>0</v>
      </c>
      <c r="C16" s="133" t="n">
        <v>0</v>
      </c>
      <c r="D16" s="133" t="n">
        <v>0</v>
      </c>
      <c r="E16" s="133" t="n">
        <v>0</v>
      </c>
      <c r="F16" s="133" t="n">
        <v>0</v>
      </c>
      <c r="G16" s="133" t="n">
        <f aca="false">D16-E16</f>
        <v>0</v>
      </c>
    </row>
    <row r="17" customFormat="false" ht="15" hidden="false" customHeight="false" outlineLevel="0" collapsed="false">
      <c r="A17" s="96" t="s">
        <v>3081</v>
      </c>
      <c r="B17" s="133" t="n">
        <v>0</v>
      </c>
      <c r="C17" s="133" t="n">
        <v>0</v>
      </c>
      <c r="D17" s="133" t="n">
        <v>0</v>
      </c>
      <c r="E17" s="133" t="n">
        <v>0</v>
      </c>
      <c r="F17" s="133" t="n">
        <v>0</v>
      </c>
      <c r="G17" s="133" t="n">
        <f aca="false">D17-E17</f>
        <v>0</v>
      </c>
    </row>
    <row r="18" customFormat="false" ht="14.25" hidden="false" customHeight="false" outlineLevel="0" collapsed="false">
      <c r="A18" s="96" t="s">
        <v>3082</v>
      </c>
      <c r="B18" s="133" t="n">
        <v>0</v>
      </c>
      <c r="C18" s="133" t="n">
        <v>0</v>
      </c>
      <c r="D18" s="133" t="n">
        <v>0</v>
      </c>
      <c r="E18" s="133" t="n">
        <v>0</v>
      </c>
      <c r="F18" s="133" t="n">
        <v>0</v>
      </c>
      <c r="G18" s="133" t="n">
        <f aca="false">D18-E18</f>
        <v>0</v>
      </c>
    </row>
    <row r="19" customFormat="false" ht="15" hidden="false" customHeight="false" outlineLevel="0" collapsed="false">
      <c r="A19" s="85" t="s">
        <v>3083</v>
      </c>
      <c r="B19" s="132" t="n">
        <v>231115.4</v>
      </c>
      <c r="C19" s="132" t="n">
        <v>-3288.67</v>
      </c>
      <c r="D19" s="132" t="n">
        <v>227826.73</v>
      </c>
      <c r="E19" s="132" t="n">
        <v>52662.83</v>
      </c>
      <c r="F19" s="132" t="n">
        <v>52662.83</v>
      </c>
      <c r="G19" s="132" t="n">
        <v>175163.9</v>
      </c>
    </row>
    <row r="20" customFormat="false" ht="15" hidden="false" customHeight="false" outlineLevel="0" collapsed="false">
      <c r="A20" s="96" t="s">
        <v>3084</v>
      </c>
      <c r="B20" s="132" t="n">
        <v>105604.12</v>
      </c>
      <c r="C20" s="132" t="n">
        <v>0</v>
      </c>
      <c r="D20" s="132" t="n">
        <v>105604.12</v>
      </c>
      <c r="E20" s="132" t="n">
        <v>24455.86</v>
      </c>
      <c r="F20" s="132" t="n">
        <v>24455.86</v>
      </c>
      <c r="G20" s="133" t="n">
        <v>81148.26</v>
      </c>
    </row>
    <row r="21" customFormat="false" ht="15" hidden="false" customHeight="false" outlineLevel="0" collapsed="false">
      <c r="A21" s="96" t="s">
        <v>3085</v>
      </c>
      <c r="B21" s="132" t="n">
        <v>0</v>
      </c>
      <c r="C21" s="132" t="n">
        <v>0</v>
      </c>
      <c r="D21" s="132" t="n">
        <v>0</v>
      </c>
      <c r="E21" s="132" t="n">
        <v>0</v>
      </c>
      <c r="F21" s="132" t="n">
        <v>0</v>
      </c>
      <c r="G21" s="133" t="n">
        <v>0</v>
      </c>
    </row>
    <row r="22" customFormat="false" ht="14.25" hidden="false" customHeight="false" outlineLevel="0" collapsed="false">
      <c r="A22" s="96" t="s">
        <v>3086</v>
      </c>
      <c r="B22" s="132" t="n">
        <v>0</v>
      </c>
      <c r="C22" s="132" t="n">
        <v>0</v>
      </c>
      <c r="D22" s="132" t="n">
        <v>0</v>
      </c>
      <c r="E22" s="132" t="n">
        <v>0</v>
      </c>
      <c r="F22" s="132" t="n">
        <v>0</v>
      </c>
      <c r="G22" s="133" t="n">
        <f aca="false">D22-E22</f>
        <v>0</v>
      </c>
    </row>
    <row r="23" customFormat="false" ht="15" hidden="false" customHeight="false" outlineLevel="0" collapsed="false">
      <c r="A23" s="96" t="s">
        <v>3087</v>
      </c>
      <c r="B23" s="132" t="n">
        <v>0</v>
      </c>
      <c r="C23" s="132" t="n">
        <v>0</v>
      </c>
      <c r="D23" s="132" t="n">
        <v>0</v>
      </c>
      <c r="E23" s="132" t="n">
        <v>0</v>
      </c>
      <c r="F23" s="132" t="n">
        <v>0</v>
      </c>
      <c r="G23" s="133" t="n">
        <f aca="false">D23-E23</f>
        <v>0</v>
      </c>
    </row>
    <row r="24" customFormat="false" ht="15" hidden="false" customHeight="false" outlineLevel="0" collapsed="false">
      <c r="A24" s="96" t="s">
        <v>3088</v>
      </c>
      <c r="B24" s="132" t="n">
        <v>0</v>
      </c>
      <c r="C24" s="132" t="n">
        <v>0</v>
      </c>
      <c r="D24" s="132" t="n">
        <v>0</v>
      </c>
      <c r="E24" s="132" t="n">
        <v>0</v>
      </c>
      <c r="F24" s="132" t="n">
        <v>0</v>
      </c>
      <c r="G24" s="133" t="n">
        <f aca="false">D24-E24</f>
        <v>0</v>
      </c>
    </row>
    <row r="25" customFormat="false" ht="15" hidden="false" customHeight="false" outlineLevel="0" collapsed="false">
      <c r="A25" s="96" t="s">
        <v>3089</v>
      </c>
      <c r="B25" s="132" t="n">
        <v>0</v>
      </c>
      <c r="C25" s="132" t="n">
        <v>0</v>
      </c>
      <c r="D25" s="132" t="n">
        <v>0</v>
      </c>
      <c r="E25" s="132" t="n">
        <v>0</v>
      </c>
      <c r="F25" s="132" t="n">
        <v>0</v>
      </c>
      <c r="G25" s="133" t="n">
        <f aca="false">D25-E25</f>
        <v>0</v>
      </c>
    </row>
    <row r="26" customFormat="false" ht="15" hidden="false" customHeight="false" outlineLevel="0" collapsed="false">
      <c r="A26" s="96" t="s">
        <v>3090</v>
      </c>
      <c r="B26" s="132" t="n">
        <v>0</v>
      </c>
      <c r="C26" s="132" t="n">
        <v>0</v>
      </c>
      <c r="D26" s="132" t="n">
        <v>0</v>
      </c>
      <c r="E26" s="132" t="n">
        <v>0</v>
      </c>
      <c r="F26" s="132" t="n">
        <v>0</v>
      </c>
      <c r="G26" s="133" t="n">
        <f aca="false">D26-E26</f>
        <v>0</v>
      </c>
    </row>
    <row r="27" customFormat="false" ht="15" hidden="false" customHeight="false" outlineLevel="0" collapsed="false">
      <c r="A27" s="85" t="s">
        <v>3091</v>
      </c>
      <c r="B27" s="132" t="n">
        <f aca="false">SUM(B28:B36)</f>
        <v>0</v>
      </c>
      <c r="C27" s="132" t="n">
        <f aca="false">SUM(C28:C36)</f>
        <v>0</v>
      </c>
      <c r="D27" s="132" t="n">
        <f aca="false">SUM(D28:D36)</f>
        <v>0</v>
      </c>
      <c r="E27" s="132" t="n">
        <f aca="false">SUM(E28:E36)</f>
        <v>0</v>
      </c>
      <c r="F27" s="132" t="n">
        <f aca="false">SUM(F28:F36)</f>
        <v>0</v>
      </c>
      <c r="G27" s="132" t="n">
        <f aca="false">SUM(G28:G36)</f>
        <v>0</v>
      </c>
    </row>
    <row r="28" customFormat="false" ht="15" hidden="false" customHeight="false" outlineLevel="0" collapsed="false">
      <c r="A28" s="107" t="s">
        <v>3092</v>
      </c>
      <c r="B28" s="132" t="n">
        <v>0</v>
      </c>
      <c r="C28" s="132" t="n">
        <v>0</v>
      </c>
      <c r="D28" s="132" t="n">
        <v>0</v>
      </c>
      <c r="E28" s="132" t="n">
        <v>0</v>
      </c>
      <c r="F28" s="132" t="n">
        <v>0</v>
      </c>
      <c r="G28" s="133" t="n">
        <f aca="false">D28-E28</f>
        <v>0</v>
      </c>
    </row>
    <row r="29" customFormat="false" ht="15" hidden="false" customHeight="false" outlineLevel="0" collapsed="false">
      <c r="A29" s="96" t="s">
        <v>3093</v>
      </c>
      <c r="B29" s="132" t="n">
        <v>0</v>
      </c>
      <c r="C29" s="132" t="n">
        <v>0</v>
      </c>
      <c r="D29" s="132" t="n">
        <v>0</v>
      </c>
      <c r="E29" s="132" t="n">
        <v>0</v>
      </c>
      <c r="F29" s="132" t="n">
        <v>0</v>
      </c>
      <c r="G29" s="133" t="n">
        <f aca="false">D29-E29</f>
        <v>0</v>
      </c>
    </row>
    <row r="30" customFormat="false" ht="15" hidden="false" customHeight="false" outlineLevel="0" collapsed="false">
      <c r="A30" s="96" t="s">
        <v>3094</v>
      </c>
      <c r="B30" s="132" t="n">
        <v>0</v>
      </c>
      <c r="C30" s="132" t="n">
        <v>0</v>
      </c>
      <c r="D30" s="132" t="n">
        <v>0</v>
      </c>
      <c r="E30" s="132" t="n">
        <v>0</v>
      </c>
      <c r="F30" s="132" t="n">
        <v>0</v>
      </c>
      <c r="G30" s="133" t="n">
        <f aca="false">D30-E30</f>
        <v>0</v>
      </c>
    </row>
    <row r="31" customFormat="false" ht="15" hidden="false" customHeight="false" outlineLevel="0" collapsed="false">
      <c r="A31" s="96" t="s">
        <v>3095</v>
      </c>
      <c r="B31" s="132" t="n">
        <v>0</v>
      </c>
      <c r="C31" s="132" t="n">
        <v>0</v>
      </c>
      <c r="D31" s="132" t="n">
        <v>0</v>
      </c>
      <c r="E31" s="132" t="n">
        <v>0</v>
      </c>
      <c r="F31" s="132" t="n">
        <v>0</v>
      </c>
      <c r="G31" s="133" t="n">
        <f aca="false">D31-E31</f>
        <v>0</v>
      </c>
    </row>
    <row r="32" customFormat="false" ht="15" hidden="false" customHeight="false" outlineLevel="0" collapsed="false">
      <c r="A32" s="96" t="s">
        <v>3096</v>
      </c>
      <c r="B32" s="132" t="n">
        <v>0</v>
      </c>
      <c r="C32" s="132" t="n">
        <v>0</v>
      </c>
      <c r="D32" s="132" t="n">
        <v>0</v>
      </c>
      <c r="E32" s="132" t="n">
        <v>0</v>
      </c>
      <c r="F32" s="132" t="n">
        <v>0</v>
      </c>
      <c r="G32" s="133" t="n">
        <f aca="false">D32-E32</f>
        <v>0</v>
      </c>
    </row>
    <row r="33" customFormat="false" ht="15" hidden="false" customHeight="false" outlineLevel="0" collapsed="false">
      <c r="A33" s="96" t="s">
        <v>3097</v>
      </c>
      <c r="B33" s="132" t="n">
        <v>0</v>
      </c>
      <c r="C33" s="132" t="n">
        <v>0</v>
      </c>
      <c r="D33" s="132" t="n">
        <v>0</v>
      </c>
      <c r="E33" s="132" t="n">
        <v>0</v>
      </c>
      <c r="F33" s="132" t="n">
        <v>0</v>
      </c>
      <c r="G33" s="133" t="n">
        <f aca="false">D33-E33</f>
        <v>0</v>
      </c>
    </row>
    <row r="34" customFormat="false" ht="15" hidden="false" customHeight="false" outlineLevel="0" collapsed="false">
      <c r="A34" s="96" t="s">
        <v>3098</v>
      </c>
      <c r="B34" s="132" t="n">
        <v>0</v>
      </c>
      <c r="C34" s="132" t="n">
        <v>0</v>
      </c>
      <c r="D34" s="132" t="n">
        <v>0</v>
      </c>
      <c r="E34" s="132" t="n">
        <v>0</v>
      </c>
      <c r="F34" s="132" t="n">
        <v>0</v>
      </c>
      <c r="G34" s="133" t="n">
        <f aca="false">D34-E34</f>
        <v>0</v>
      </c>
    </row>
    <row r="35" customFormat="false" ht="15" hidden="false" customHeight="false" outlineLevel="0" collapsed="false">
      <c r="A35" s="96" t="s">
        <v>3099</v>
      </c>
      <c r="B35" s="132" t="n">
        <v>0</v>
      </c>
      <c r="C35" s="132" t="n">
        <v>0</v>
      </c>
      <c r="D35" s="132" t="n">
        <v>0</v>
      </c>
      <c r="E35" s="132" t="n">
        <v>0</v>
      </c>
      <c r="F35" s="132" t="n">
        <v>0</v>
      </c>
      <c r="G35" s="133" t="n">
        <f aca="false">D35-E35</f>
        <v>0</v>
      </c>
    </row>
    <row r="36" customFormat="false" ht="15" hidden="false" customHeight="false" outlineLevel="0" collapsed="false">
      <c r="A36" s="96" t="s">
        <v>3100</v>
      </c>
      <c r="B36" s="132" t="n">
        <v>0</v>
      </c>
      <c r="C36" s="132" t="n">
        <v>0</v>
      </c>
      <c r="D36" s="132" t="n">
        <v>0</v>
      </c>
      <c r="E36" s="132" t="n">
        <v>0</v>
      </c>
      <c r="F36" s="132" t="n">
        <v>0</v>
      </c>
      <c r="G36" s="133" t="n">
        <f aca="false">D36-E36</f>
        <v>0</v>
      </c>
    </row>
    <row r="37" customFormat="false" ht="30" hidden="false" customHeight="false" outlineLevel="0" collapsed="false">
      <c r="A37" s="134" t="s">
        <v>3101</v>
      </c>
      <c r="B37" s="132" t="n">
        <f aca="false">SUM(B38:B41)</f>
        <v>0</v>
      </c>
      <c r="C37" s="132" t="n">
        <f aca="false">SUM(C38:C41)</f>
        <v>0</v>
      </c>
      <c r="D37" s="132" t="n">
        <f aca="false">SUM(D38:D41)</f>
        <v>0</v>
      </c>
      <c r="E37" s="132" t="n">
        <f aca="false">SUM(E38:E41)</f>
        <v>0</v>
      </c>
      <c r="F37" s="132" t="n">
        <f aca="false">SUM(F38:F41)</f>
        <v>0</v>
      </c>
      <c r="G37" s="132" t="n">
        <f aca="false">SUM(G38:G41)</f>
        <v>0</v>
      </c>
    </row>
    <row r="38" customFormat="false" ht="15" hidden="false" customHeight="false" outlineLevel="0" collapsed="false">
      <c r="A38" s="107" t="s">
        <v>3102</v>
      </c>
      <c r="B38" s="132" t="n">
        <v>0</v>
      </c>
      <c r="C38" s="132" t="n">
        <v>0</v>
      </c>
      <c r="D38" s="132" t="n">
        <v>0</v>
      </c>
      <c r="E38" s="132" t="n">
        <v>0</v>
      </c>
      <c r="F38" s="132" t="n">
        <v>0</v>
      </c>
      <c r="G38" s="133" t="n">
        <f aca="false">D38-E38</f>
        <v>0</v>
      </c>
    </row>
    <row r="39" customFormat="false" ht="30" hidden="false" customHeight="false" outlineLevel="0" collapsed="false">
      <c r="A39" s="107" t="s">
        <v>3103</v>
      </c>
      <c r="B39" s="132" t="n">
        <v>0</v>
      </c>
      <c r="C39" s="132" t="n">
        <v>0</v>
      </c>
      <c r="D39" s="132" t="n">
        <v>0</v>
      </c>
      <c r="E39" s="132" t="n">
        <v>0</v>
      </c>
      <c r="F39" s="132" t="n">
        <v>0</v>
      </c>
      <c r="G39" s="133" t="n">
        <f aca="false">D39-E39</f>
        <v>0</v>
      </c>
    </row>
    <row r="40" customFormat="false" ht="15" hidden="false" customHeight="false" outlineLevel="0" collapsed="false">
      <c r="A40" s="107" t="s">
        <v>3104</v>
      </c>
      <c r="B40" s="132" t="n">
        <v>0</v>
      </c>
      <c r="C40" s="132" t="n">
        <v>0</v>
      </c>
      <c r="D40" s="132" t="n">
        <v>0</v>
      </c>
      <c r="E40" s="132" t="n">
        <v>0</v>
      </c>
      <c r="F40" s="132" t="n">
        <v>0</v>
      </c>
      <c r="G40" s="133" t="n">
        <f aca="false">D40-E40</f>
        <v>0</v>
      </c>
    </row>
    <row r="41" customFormat="false" ht="15" hidden="false" customHeight="false" outlineLevel="0" collapsed="false">
      <c r="A41" s="107" t="s">
        <v>3105</v>
      </c>
      <c r="B41" s="132" t="n">
        <v>0</v>
      </c>
      <c r="C41" s="132" t="n">
        <v>0</v>
      </c>
      <c r="D41" s="132" t="n">
        <v>0</v>
      </c>
      <c r="E41" s="132" t="n">
        <v>0</v>
      </c>
      <c r="F41" s="132" t="n">
        <v>0</v>
      </c>
      <c r="G41" s="133" t="n">
        <f aca="false">D41-E41</f>
        <v>0</v>
      </c>
    </row>
    <row r="42" customFormat="false" ht="15" hidden="false" customHeight="false" outlineLevel="0" collapsed="false">
      <c r="A42" s="107"/>
      <c r="B42" s="133"/>
      <c r="C42" s="133"/>
      <c r="D42" s="133"/>
      <c r="E42" s="133"/>
      <c r="F42" s="133"/>
      <c r="G42" s="133"/>
    </row>
    <row r="43" customFormat="false" ht="15" hidden="false" customHeight="false" outlineLevel="0" collapsed="false">
      <c r="A43" s="46" t="s">
        <v>3106</v>
      </c>
      <c r="B43" s="135" t="n">
        <f aca="false">SUM(B44,B53,B61,B71)</f>
        <v>0</v>
      </c>
      <c r="C43" s="135" t="n">
        <f aca="false">SUM(C44,C53,C61,C71)</f>
        <v>0</v>
      </c>
      <c r="D43" s="135" t="n">
        <f aca="false">SUM(D44,D53,D61,D71)</f>
        <v>0</v>
      </c>
      <c r="E43" s="135" t="n">
        <f aca="false">SUM(E44,E53,E61,E71)</f>
        <v>0</v>
      </c>
      <c r="F43" s="135" t="n">
        <f aca="false">SUM(F44,F53,F61,F71)</f>
        <v>0</v>
      </c>
      <c r="G43" s="135" t="n">
        <f aca="false">SUM(G44,G53,G61,G71)</f>
        <v>0</v>
      </c>
    </row>
    <row r="44" customFormat="false" ht="15" hidden="false" customHeight="false" outlineLevel="0" collapsed="false">
      <c r="A44" s="85" t="s">
        <v>3107</v>
      </c>
      <c r="B44" s="133" t="n">
        <f aca="false">SUM(B45:B52)</f>
        <v>0</v>
      </c>
      <c r="C44" s="133" t="n">
        <f aca="false">SUM(C45:C52)</f>
        <v>0</v>
      </c>
      <c r="D44" s="133" t="n">
        <f aca="false">SUM(D45:D52)</f>
        <v>0</v>
      </c>
      <c r="E44" s="133" t="n">
        <f aca="false">SUM(E45:E52)</f>
        <v>0</v>
      </c>
      <c r="F44" s="133" t="n">
        <f aca="false">SUM(F45:F52)</f>
        <v>0</v>
      </c>
      <c r="G44" s="133" t="n">
        <f aca="false">SUM(G45:G52)</f>
        <v>0</v>
      </c>
    </row>
    <row r="45" customFormat="false" ht="15" hidden="false" customHeight="false" outlineLevel="0" collapsed="false">
      <c r="A45" s="107" t="s">
        <v>3075</v>
      </c>
      <c r="B45" s="132" t="n">
        <v>0</v>
      </c>
      <c r="C45" s="132" t="n">
        <v>0</v>
      </c>
      <c r="D45" s="132" t="n">
        <v>0</v>
      </c>
      <c r="E45" s="132" t="n">
        <v>0</v>
      </c>
      <c r="F45" s="132" t="n">
        <v>0</v>
      </c>
      <c r="G45" s="133" t="n">
        <f aca="false">D45-E45</f>
        <v>0</v>
      </c>
    </row>
    <row r="46" customFormat="false" ht="15" hidden="false" customHeight="false" outlineLevel="0" collapsed="false">
      <c r="A46" s="107" t="s">
        <v>3076</v>
      </c>
      <c r="B46" s="132" t="n">
        <v>0</v>
      </c>
      <c r="C46" s="132" t="n">
        <v>0</v>
      </c>
      <c r="D46" s="132" t="n">
        <v>0</v>
      </c>
      <c r="E46" s="132" t="n">
        <v>0</v>
      </c>
      <c r="F46" s="132" t="n">
        <v>0</v>
      </c>
      <c r="G46" s="133" t="n">
        <f aca="false">D46-E46</f>
        <v>0</v>
      </c>
    </row>
    <row r="47" customFormat="false" ht="15" hidden="false" customHeight="false" outlineLevel="0" collapsed="false">
      <c r="A47" s="107" t="s">
        <v>3077</v>
      </c>
      <c r="B47" s="132" t="n">
        <v>0</v>
      </c>
      <c r="C47" s="132" t="n">
        <v>0</v>
      </c>
      <c r="D47" s="132" t="n">
        <v>0</v>
      </c>
      <c r="E47" s="132" t="n">
        <v>0</v>
      </c>
      <c r="F47" s="132" t="n">
        <v>0</v>
      </c>
      <c r="G47" s="133" t="n">
        <f aca="false">D47-E47</f>
        <v>0</v>
      </c>
    </row>
    <row r="48" customFormat="false" ht="15" hidden="false" customHeight="false" outlineLevel="0" collapsed="false">
      <c r="A48" s="107" t="s">
        <v>3078</v>
      </c>
      <c r="B48" s="132" t="n">
        <v>0</v>
      </c>
      <c r="C48" s="132" t="n">
        <v>0</v>
      </c>
      <c r="D48" s="132" t="n">
        <v>0</v>
      </c>
      <c r="E48" s="132" t="n">
        <v>0</v>
      </c>
      <c r="F48" s="132" t="n">
        <v>0</v>
      </c>
      <c r="G48" s="133" t="n">
        <f aca="false">D48-E48</f>
        <v>0</v>
      </c>
    </row>
    <row r="49" customFormat="false" ht="15" hidden="false" customHeight="false" outlineLevel="0" collapsed="false">
      <c r="A49" s="107" t="s">
        <v>3079</v>
      </c>
      <c r="B49" s="132" t="n">
        <v>0</v>
      </c>
      <c r="C49" s="132" t="n">
        <v>0</v>
      </c>
      <c r="D49" s="132" t="n">
        <v>0</v>
      </c>
      <c r="E49" s="132" t="n">
        <v>0</v>
      </c>
      <c r="F49" s="132" t="n">
        <v>0</v>
      </c>
      <c r="G49" s="133" t="n">
        <f aca="false">D49-E49</f>
        <v>0</v>
      </c>
    </row>
    <row r="50" customFormat="false" ht="15" hidden="false" customHeight="false" outlineLevel="0" collapsed="false">
      <c r="A50" s="107" t="s">
        <v>3080</v>
      </c>
      <c r="B50" s="132" t="n">
        <v>0</v>
      </c>
      <c r="C50" s="132" t="n">
        <v>0</v>
      </c>
      <c r="D50" s="132" t="n">
        <v>0</v>
      </c>
      <c r="E50" s="132" t="n">
        <v>0</v>
      </c>
      <c r="F50" s="132" t="n">
        <v>0</v>
      </c>
      <c r="G50" s="133" t="n">
        <f aca="false">D50-E50</f>
        <v>0</v>
      </c>
    </row>
    <row r="51" customFormat="false" ht="15" hidden="false" customHeight="false" outlineLevel="0" collapsed="false">
      <c r="A51" s="107" t="s">
        <v>3081</v>
      </c>
      <c r="B51" s="132" t="n">
        <v>0</v>
      </c>
      <c r="C51" s="132" t="n">
        <v>0</v>
      </c>
      <c r="D51" s="132" t="n">
        <v>0</v>
      </c>
      <c r="E51" s="132" t="n">
        <v>0</v>
      </c>
      <c r="F51" s="132" t="n">
        <v>0</v>
      </c>
      <c r="G51" s="133" t="n">
        <f aca="false">D51-E51</f>
        <v>0</v>
      </c>
    </row>
    <row r="52" customFormat="false" ht="15" hidden="false" customHeight="false" outlineLevel="0" collapsed="false">
      <c r="A52" s="107" t="s">
        <v>3082</v>
      </c>
      <c r="B52" s="132" t="n">
        <v>0</v>
      </c>
      <c r="C52" s="132" t="n">
        <v>0</v>
      </c>
      <c r="D52" s="132" t="n">
        <v>0</v>
      </c>
      <c r="E52" s="132" t="n">
        <v>0</v>
      </c>
      <c r="F52" s="132" t="n">
        <v>0</v>
      </c>
      <c r="G52" s="133" t="n">
        <f aca="false">D52-E52</f>
        <v>0</v>
      </c>
    </row>
    <row r="53" customFormat="false" ht="15" hidden="false" customHeight="false" outlineLevel="0" collapsed="false">
      <c r="A53" s="85" t="s">
        <v>3083</v>
      </c>
      <c r="B53" s="132" t="n">
        <f aca="false">SUM(B54:B60)</f>
        <v>0</v>
      </c>
      <c r="C53" s="132" t="n">
        <f aca="false">SUM(C54:C60)</f>
        <v>0</v>
      </c>
      <c r="D53" s="132" t="n">
        <f aca="false">SUM(D54:D60)</f>
        <v>0</v>
      </c>
      <c r="E53" s="132" t="n">
        <f aca="false">SUM(E54:E60)</f>
        <v>0</v>
      </c>
      <c r="F53" s="132" t="n">
        <f aca="false">SUM(F54:F60)</f>
        <v>0</v>
      </c>
      <c r="G53" s="132" t="n">
        <f aca="false">SUM(G54:G60)</f>
        <v>0</v>
      </c>
    </row>
    <row r="54" customFormat="false" ht="15" hidden="false" customHeight="false" outlineLevel="0" collapsed="false">
      <c r="A54" s="107" t="s">
        <v>3084</v>
      </c>
      <c r="B54" s="132" t="n">
        <v>0</v>
      </c>
      <c r="C54" s="132" t="n">
        <v>0</v>
      </c>
      <c r="D54" s="132" t="n">
        <v>0</v>
      </c>
      <c r="E54" s="132" t="n">
        <v>0</v>
      </c>
      <c r="F54" s="132" t="n">
        <v>0</v>
      </c>
      <c r="G54" s="133" t="n">
        <f aca="false">D54-E54</f>
        <v>0</v>
      </c>
    </row>
    <row r="55" customFormat="false" ht="15" hidden="false" customHeight="false" outlineLevel="0" collapsed="false">
      <c r="A55" s="107" t="s">
        <v>3085</v>
      </c>
      <c r="B55" s="132" t="n">
        <v>0</v>
      </c>
      <c r="C55" s="132" t="n">
        <v>0</v>
      </c>
      <c r="D55" s="132" t="n">
        <v>0</v>
      </c>
      <c r="E55" s="132" t="n">
        <v>0</v>
      </c>
      <c r="F55" s="132" t="n">
        <v>0</v>
      </c>
      <c r="G55" s="133" t="n">
        <f aca="false">D55-E55</f>
        <v>0</v>
      </c>
    </row>
    <row r="56" customFormat="false" ht="15" hidden="false" customHeight="false" outlineLevel="0" collapsed="false">
      <c r="A56" s="107" t="s">
        <v>3086</v>
      </c>
      <c r="B56" s="132" t="n">
        <v>0</v>
      </c>
      <c r="C56" s="132" t="n">
        <v>0</v>
      </c>
      <c r="D56" s="132" t="n">
        <v>0</v>
      </c>
      <c r="E56" s="132" t="n">
        <v>0</v>
      </c>
      <c r="F56" s="132" t="n">
        <v>0</v>
      </c>
      <c r="G56" s="133" t="n">
        <f aca="false">D56-E56</f>
        <v>0</v>
      </c>
    </row>
    <row r="57" customFormat="false" ht="15" hidden="false" customHeight="false" outlineLevel="0" collapsed="false">
      <c r="A57" s="108" t="s">
        <v>3087</v>
      </c>
      <c r="B57" s="132" t="n">
        <v>0</v>
      </c>
      <c r="C57" s="132" t="n">
        <v>0</v>
      </c>
      <c r="D57" s="132" t="n">
        <v>0</v>
      </c>
      <c r="E57" s="132" t="n">
        <v>0</v>
      </c>
      <c r="F57" s="132" t="n">
        <v>0</v>
      </c>
      <c r="G57" s="133" t="n">
        <f aca="false">D57-E57</f>
        <v>0</v>
      </c>
    </row>
    <row r="58" customFormat="false" ht="15" hidden="false" customHeight="false" outlineLevel="0" collapsed="false">
      <c r="A58" s="107" t="s">
        <v>3088</v>
      </c>
      <c r="B58" s="132" t="n">
        <v>0</v>
      </c>
      <c r="C58" s="132" t="n">
        <v>0</v>
      </c>
      <c r="D58" s="132" t="n">
        <v>0</v>
      </c>
      <c r="E58" s="132" t="n">
        <v>0</v>
      </c>
      <c r="F58" s="132" t="n">
        <v>0</v>
      </c>
      <c r="G58" s="133" t="n">
        <f aca="false">D58-E58</f>
        <v>0</v>
      </c>
    </row>
    <row r="59" customFormat="false" ht="15" hidden="false" customHeight="false" outlineLevel="0" collapsed="false">
      <c r="A59" s="107" t="s">
        <v>3089</v>
      </c>
      <c r="B59" s="132" t="n">
        <v>0</v>
      </c>
      <c r="C59" s="132" t="n">
        <v>0</v>
      </c>
      <c r="D59" s="132" t="n">
        <v>0</v>
      </c>
      <c r="E59" s="132" t="n">
        <v>0</v>
      </c>
      <c r="F59" s="132" t="n">
        <v>0</v>
      </c>
      <c r="G59" s="133" t="n">
        <f aca="false">D59-E59</f>
        <v>0</v>
      </c>
    </row>
    <row r="60" customFormat="false" ht="15" hidden="false" customHeight="false" outlineLevel="0" collapsed="false">
      <c r="A60" s="107" t="s">
        <v>3090</v>
      </c>
      <c r="B60" s="132" t="n">
        <v>0</v>
      </c>
      <c r="C60" s="132" t="n">
        <v>0</v>
      </c>
      <c r="D60" s="132" t="n">
        <v>0</v>
      </c>
      <c r="E60" s="132" t="n">
        <v>0</v>
      </c>
      <c r="F60" s="132" t="n">
        <v>0</v>
      </c>
      <c r="G60" s="133" t="n">
        <f aca="false">D60-E60</f>
        <v>0</v>
      </c>
    </row>
    <row r="61" customFormat="false" ht="15" hidden="false" customHeight="false" outlineLevel="0" collapsed="false">
      <c r="A61" s="85" t="s">
        <v>3091</v>
      </c>
      <c r="B61" s="132" t="n">
        <f aca="false">SUM(B62:B70)</f>
        <v>0</v>
      </c>
      <c r="C61" s="132" t="n">
        <f aca="false">SUM(C62:C70)</f>
        <v>0</v>
      </c>
      <c r="D61" s="132" t="n">
        <f aca="false">SUM(D62:D70)</f>
        <v>0</v>
      </c>
      <c r="E61" s="132" t="n">
        <f aca="false">SUM(E62:E70)</f>
        <v>0</v>
      </c>
      <c r="F61" s="132" t="n">
        <f aca="false">SUM(F62:F70)</f>
        <v>0</v>
      </c>
      <c r="G61" s="132" t="n">
        <f aca="false">SUM(G62:G70)</f>
        <v>0</v>
      </c>
    </row>
    <row r="62" customFormat="false" ht="15" hidden="false" customHeight="false" outlineLevel="0" collapsed="false">
      <c r="A62" s="107" t="s">
        <v>3092</v>
      </c>
      <c r="B62" s="132" t="n">
        <v>0</v>
      </c>
      <c r="C62" s="132" t="n">
        <v>0</v>
      </c>
      <c r="D62" s="132" t="n">
        <v>0</v>
      </c>
      <c r="E62" s="132" t="n">
        <v>0</v>
      </c>
      <c r="F62" s="132" t="n">
        <v>0</v>
      </c>
      <c r="G62" s="133" t="n">
        <f aca="false">D62-E62</f>
        <v>0</v>
      </c>
    </row>
    <row r="63" customFormat="false" ht="15" hidden="false" customHeight="false" outlineLevel="0" collapsed="false">
      <c r="A63" s="107" t="s">
        <v>3093</v>
      </c>
      <c r="B63" s="132" t="n">
        <v>0</v>
      </c>
      <c r="C63" s="132" t="n">
        <v>0</v>
      </c>
      <c r="D63" s="132" t="n">
        <v>0</v>
      </c>
      <c r="E63" s="132" t="n">
        <v>0</v>
      </c>
      <c r="F63" s="132" t="n">
        <v>0</v>
      </c>
      <c r="G63" s="133" t="n">
        <f aca="false">D63-E63</f>
        <v>0</v>
      </c>
    </row>
    <row r="64" customFormat="false" ht="15" hidden="false" customHeight="false" outlineLevel="0" collapsed="false">
      <c r="A64" s="107" t="s">
        <v>3094</v>
      </c>
      <c r="B64" s="132" t="n">
        <v>0</v>
      </c>
      <c r="C64" s="132" t="n">
        <v>0</v>
      </c>
      <c r="D64" s="132" t="n">
        <v>0</v>
      </c>
      <c r="E64" s="132" t="n">
        <v>0</v>
      </c>
      <c r="F64" s="132" t="n">
        <v>0</v>
      </c>
      <c r="G64" s="133" t="n">
        <f aca="false">D64-E64</f>
        <v>0</v>
      </c>
    </row>
    <row r="65" customFormat="false" ht="15" hidden="false" customHeight="false" outlineLevel="0" collapsed="false">
      <c r="A65" s="107" t="s">
        <v>3095</v>
      </c>
      <c r="B65" s="132" t="n">
        <v>0</v>
      </c>
      <c r="C65" s="132" t="n">
        <v>0</v>
      </c>
      <c r="D65" s="132" t="n">
        <v>0</v>
      </c>
      <c r="E65" s="132" t="n">
        <v>0</v>
      </c>
      <c r="F65" s="132" t="n">
        <v>0</v>
      </c>
      <c r="G65" s="133" t="n">
        <f aca="false">D65-E65</f>
        <v>0</v>
      </c>
    </row>
    <row r="66" customFormat="false" ht="15" hidden="false" customHeight="false" outlineLevel="0" collapsed="false">
      <c r="A66" s="107" t="s">
        <v>3096</v>
      </c>
      <c r="B66" s="132" t="n">
        <v>0</v>
      </c>
      <c r="C66" s="132" t="n">
        <v>0</v>
      </c>
      <c r="D66" s="132" t="n">
        <v>0</v>
      </c>
      <c r="E66" s="132" t="n">
        <v>0</v>
      </c>
      <c r="F66" s="132" t="n">
        <v>0</v>
      </c>
      <c r="G66" s="133" t="n">
        <f aca="false">D66-E66</f>
        <v>0</v>
      </c>
    </row>
    <row r="67" customFormat="false" ht="15" hidden="false" customHeight="false" outlineLevel="0" collapsed="false">
      <c r="A67" s="107" t="s">
        <v>3097</v>
      </c>
      <c r="B67" s="132" t="n">
        <v>0</v>
      </c>
      <c r="C67" s="132" t="n">
        <v>0</v>
      </c>
      <c r="D67" s="132" t="n">
        <v>0</v>
      </c>
      <c r="E67" s="132" t="n">
        <v>0</v>
      </c>
      <c r="F67" s="132" t="n">
        <v>0</v>
      </c>
      <c r="G67" s="133" t="n">
        <f aca="false">D67-E67</f>
        <v>0</v>
      </c>
    </row>
    <row r="68" customFormat="false" ht="15" hidden="false" customHeight="false" outlineLevel="0" collapsed="false">
      <c r="A68" s="107" t="s">
        <v>3098</v>
      </c>
      <c r="B68" s="132" t="n">
        <v>0</v>
      </c>
      <c r="C68" s="132" t="n">
        <v>0</v>
      </c>
      <c r="D68" s="132" t="n">
        <v>0</v>
      </c>
      <c r="E68" s="132" t="n">
        <v>0</v>
      </c>
      <c r="F68" s="132" t="n">
        <v>0</v>
      </c>
      <c r="G68" s="133" t="n">
        <f aca="false">D68-E68</f>
        <v>0</v>
      </c>
    </row>
    <row r="69" customFormat="false" ht="15" hidden="false" customHeight="false" outlineLevel="0" collapsed="false">
      <c r="A69" s="107" t="s">
        <v>3099</v>
      </c>
      <c r="B69" s="132" t="n">
        <v>0</v>
      </c>
      <c r="C69" s="132" t="n">
        <v>0</v>
      </c>
      <c r="D69" s="132" t="n">
        <v>0</v>
      </c>
      <c r="E69" s="132" t="n">
        <v>0</v>
      </c>
      <c r="F69" s="132" t="n">
        <v>0</v>
      </c>
      <c r="G69" s="133" t="n">
        <f aca="false">D69-E69</f>
        <v>0</v>
      </c>
    </row>
    <row r="70" customFormat="false" ht="15" hidden="false" customHeight="false" outlineLevel="0" collapsed="false">
      <c r="A70" s="107" t="s">
        <v>3100</v>
      </c>
      <c r="B70" s="132" t="n">
        <v>0</v>
      </c>
      <c r="C70" s="132" t="n">
        <v>0</v>
      </c>
      <c r="D70" s="132" t="n">
        <v>0</v>
      </c>
      <c r="E70" s="132" t="n">
        <v>0</v>
      </c>
      <c r="F70" s="132" t="n">
        <v>0</v>
      </c>
      <c r="G70" s="133" t="n">
        <f aca="false">D70-E70</f>
        <v>0</v>
      </c>
    </row>
    <row r="71" customFormat="false" ht="15" hidden="false" customHeight="false" outlineLevel="0" collapsed="false">
      <c r="A71" s="134" t="s">
        <v>3108</v>
      </c>
      <c r="B71" s="136" t="n">
        <f aca="false">SUM(B72:B75)</f>
        <v>0</v>
      </c>
      <c r="C71" s="136" t="n">
        <f aca="false">SUM(C72:C75)</f>
        <v>0</v>
      </c>
      <c r="D71" s="136" t="n">
        <f aca="false">SUM(D72:D75)</f>
        <v>0</v>
      </c>
      <c r="E71" s="136" t="n">
        <f aca="false">SUM(E72:E75)</f>
        <v>0</v>
      </c>
      <c r="F71" s="136" t="n">
        <f aca="false">SUM(F72:F75)</f>
        <v>0</v>
      </c>
      <c r="G71" s="136" t="n">
        <f aca="false">SUM(G72:G75)</f>
        <v>0</v>
      </c>
    </row>
    <row r="72" customFormat="false" ht="15" hidden="false" customHeight="false" outlineLevel="0" collapsed="false">
      <c r="A72" s="107" t="s">
        <v>3102</v>
      </c>
      <c r="B72" s="132" t="n">
        <v>0</v>
      </c>
      <c r="C72" s="132" t="n">
        <v>0</v>
      </c>
      <c r="D72" s="132" t="n">
        <v>0</v>
      </c>
      <c r="E72" s="132" t="n">
        <v>0</v>
      </c>
      <c r="F72" s="132" t="n">
        <v>0</v>
      </c>
      <c r="G72" s="133" t="n">
        <f aca="false">D72-E72</f>
        <v>0</v>
      </c>
    </row>
    <row r="73" customFormat="false" ht="30" hidden="false" customHeight="false" outlineLevel="0" collapsed="false">
      <c r="A73" s="107" t="s">
        <v>3103</v>
      </c>
      <c r="B73" s="132" t="n">
        <v>0</v>
      </c>
      <c r="C73" s="132" t="n">
        <v>0</v>
      </c>
      <c r="D73" s="132" t="n">
        <v>0</v>
      </c>
      <c r="E73" s="132" t="n">
        <v>0</v>
      </c>
      <c r="F73" s="132" t="n">
        <v>0</v>
      </c>
      <c r="G73" s="133" t="n">
        <f aca="false">D73-E73</f>
        <v>0</v>
      </c>
    </row>
    <row r="74" customFormat="false" ht="15" hidden="false" customHeight="false" outlineLevel="0" collapsed="false">
      <c r="A74" s="107" t="s">
        <v>3104</v>
      </c>
      <c r="B74" s="132" t="n">
        <v>0</v>
      </c>
      <c r="C74" s="132" t="n">
        <v>0</v>
      </c>
      <c r="D74" s="132" t="n">
        <v>0</v>
      </c>
      <c r="E74" s="132" t="n">
        <v>0</v>
      </c>
      <c r="F74" s="132" t="n">
        <v>0</v>
      </c>
      <c r="G74" s="133" t="n">
        <f aca="false">D74-E74</f>
        <v>0</v>
      </c>
    </row>
    <row r="75" customFormat="false" ht="15" hidden="false" customHeight="false" outlineLevel="0" collapsed="false">
      <c r="A75" s="107" t="s">
        <v>3105</v>
      </c>
      <c r="B75" s="132" t="n">
        <v>0</v>
      </c>
      <c r="C75" s="132" t="n">
        <v>0</v>
      </c>
      <c r="D75" s="132" t="n">
        <v>0</v>
      </c>
      <c r="E75" s="132" t="n">
        <v>0</v>
      </c>
      <c r="F75" s="132" t="n">
        <v>0</v>
      </c>
      <c r="G75" s="133" t="n">
        <f aca="false">D75-E75</f>
        <v>0</v>
      </c>
    </row>
    <row r="76" customFormat="false" ht="15" hidden="false" customHeight="false" outlineLevel="0" collapsed="false">
      <c r="A76" s="37"/>
      <c r="B76" s="137"/>
      <c r="C76" s="137"/>
      <c r="D76" s="137"/>
      <c r="E76" s="137"/>
      <c r="F76" s="137"/>
      <c r="G76" s="137"/>
    </row>
    <row r="77" customFormat="false" ht="15" hidden="false" customHeight="false" outlineLevel="0" collapsed="false">
      <c r="A77" s="46" t="s">
        <v>2982</v>
      </c>
      <c r="B77" s="135" t="n">
        <f aca="false">B43+B9</f>
        <v>3809210.13</v>
      </c>
      <c r="C77" s="135" t="n">
        <f aca="false">C43+C9</f>
        <v>0</v>
      </c>
      <c r="D77" s="135" t="n">
        <f aca="false">D43+D9</f>
        <v>3809210.13</v>
      </c>
      <c r="E77" s="135" t="n">
        <f aca="false">E43+E9</f>
        <v>2512417.56</v>
      </c>
      <c r="F77" s="135" t="n">
        <f aca="false">F43+F9</f>
        <v>2512417.56</v>
      </c>
      <c r="G77" s="135" t="n">
        <f aca="false">G43+G9</f>
        <v>1296792.57</v>
      </c>
    </row>
    <row r="78" customFormat="false" ht="15" hidden="false" customHeight="false" outlineLevel="0" collapsed="false">
      <c r="A78" s="82"/>
      <c r="B78" s="138"/>
      <c r="C78" s="138"/>
      <c r="D78" s="138"/>
      <c r="E78" s="138"/>
      <c r="F78" s="138"/>
      <c r="G78" s="138"/>
      <c r="H78" s="3"/>
    </row>
  </sheetData>
  <sheetProtection sheet="true" password="9c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77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 s="0" t="n">
        <v>6</v>
      </c>
      <c r="C2" s="0" t="n">
        <v>3</v>
      </c>
      <c r="D2" s="0" t="n">
        <v>1</v>
      </c>
      <c r="I2" s="0" t="s">
        <v>2748</v>
      </c>
      <c r="P2" s="56" t="n">
        <f aca="false">'Formato 6 c)'!B9</f>
        <v>3809210.13</v>
      </c>
      <c r="Q2" s="56" t="n">
        <f aca="false">'Formato 6 c)'!C9</f>
        <v>-1.81898940354586E-012</v>
      </c>
      <c r="R2" s="56" t="n">
        <f aca="false">'Formato 6 c)'!D9</f>
        <v>3809210.13</v>
      </c>
      <c r="S2" s="56" t="n">
        <f aca="false">'Formato 6 c)'!E9</f>
        <v>2512417.56</v>
      </c>
      <c r="T2" s="56" t="n">
        <f aca="false">'Formato 6 c)'!F9</f>
        <v>2512417.56</v>
      </c>
      <c r="U2" s="56" t="n">
        <f aca="false">'Formato 6 c)'!G9</f>
        <v>1296792.57</v>
      </c>
    </row>
    <row r="3" customFormat="false" ht="14.2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 s="0" t="n">
        <v>6</v>
      </c>
      <c r="C3" s="0" t="n">
        <v>3</v>
      </c>
      <c r="D3" s="0" t="n">
        <v>1</v>
      </c>
      <c r="E3" s="0" t="n">
        <v>1</v>
      </c>
      <c r="J3" s="0" t="s">
        <v>3109</v>
      </c>
      <c r="P3" s="56" t="n">
        <f aca="false">'Formato 6 c)'!B10</f>
        <v>3578094.73</v>
      </c>
      <c r="Q3" s="56" t="n">
        <f aca="false">'Formato 6 c)'!C10</f>
        <v>3288.67</v>
      </c>
      <c r="R3" s="56" t="n">
        <f aca="false">'Formato 6 c)'!D10</f>
        <v>3581383.4</v>
      </c>
      <c r="S3" s="56" t="n">
        <f aca="false">'Formato 6 c)'!E10</f>
        <v>2459754.73</v>
      </c>
      <c r="T3" s="56" t="n">
        <f aca="false">'Formato 6 c)'!F10</f>
        <v>2459754.73</v>
      </c>
      <c r="U3" s="56" t="n">
        <f aca="false">'Formato 6 c)'!G10</f>
        <v>1121628.67</v>
      </c>
      <c r="V3" s="56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6,3,1,1,1,0,0</v>
      </c>
      <c r="B4" s="0" t="n">
        <v>6</v>
      </c>
      <c r="C4" s="0" t="n">
        <v>3</v>
      </c>
      <c r="D4" s="0" t="n">
        <v>1</v>
      </c>
      <c r="E4" s="0" t="n">
        <v>1</v>
      </c>
      <c r="F4" s="0" t="n">
        <v>1</v>
      </c>
      <c r="K4" s="0" t="s">
        <v>3110</v>
      </c>
      <c r="P4" s="56" t="n">
        <f aca="false">'Formato 6 c)'!B11</f>
        <v>0</v>
      </c>
      <c r="Q4" s="56" t="n">
        <f aca="false">'Formato 6 c)'!C11</f>
        <v>0</v>
      </c>
      <c r="R4" s="56" t="n">
        <f aca="false">'Formato 6 c)'!D11</f>
        <v>0</v>
      </c>
      <c r="S4" s="56" t="n">
        <f aca="false">'Formato 6 c)'!E11</f>
        <v>0</v>
      </c>
      <c r="T4" s="56" t="n">
        <f aca="false">'Formato 6 c)'!F11</f>
        <v>0</v>
      </c>
      <c r="U4" s="56" t="n">
        <f aca="false">'Formato 6 c)'!G11</f>
        <v>0</v>
      </c>
      <c r="V4" s="56"/>
    </row>
    <row r="5" customFormat="false" ht="14.2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6,3,1,1,2,0,0</v>
      </c>
      <c r="B5" s="0" t="n">
        <v>6</v>
      </c>
      <c r="C5" s="0" t="n">
        <v>3</v>
      </c>
      <c r="D5" s="0" t="n">
        <v>1</v>
      </c>
      <c r="E5" s="0" t="n">
        <v>1</v>
      </c>
      <c r="F5" s="0" t="n">
        <v>2</v>
      </c>
      <c r="K5" s="0" t="s">
        <v>3111</v>
      </c>
      <c r="P5" s="56" t="n">
        <f aca="false">'Formato 6 c)'!B12</f>
        <v>0</v>
      </c>
      <c r="Q5" s="56" t="n">
        <f aca="false">'Formato 6 c)'!C12</f>
        <v>0</v>
      </c>
      <c r="R5" s="56" t="n">
        <f aca="false">'Formato 6 c)'!D12</f>
        <v>0</v>
      </c>
      <c r="S5" s="56" t="n">
        <f aca="false">'Formato 6 c)'!E12</f>
        <v>0</v>
      </c>
      <c r="T5" s="56" t="n">
        <f aca="false">'Formato 6 c)'!F12</f>
        <v>0</v>
      </c>
      <c r="U5" s="56" t="n">
        <f aca="false">'Formato 6 c)'!G12</f>
        <v>0</v>
      </c>
      <c r="V5" s="56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6,3,1,1,3,0,0</v>
      </c>
      <c r="B6" s="0" t="n">
        <v>6</v>
      </c>
      <c r="C6" s="0" t="n">
        <v>3</v>
      </c>
      <c r="D6" s="0" t="n">
        <v>1</v>
      </c>
      <c r="E6" s="0" t="n">
        <v>1</v>
      </c>
      <c r="F6" s="0" t="n">
        <v>3</v>
      </c>
      <c r="K6" s="0" t="s">
        <v>3112</v>
      </c>
      <c r="P6" s="56" t="n">
        <f aca="false">'Formato 6 c)'!B13</f>
        <v>1626083.14</v>
      </c>
      <c r="Q6" s="56" t="n">
        <f aca="false">'Formato 6 c)'!C13</f>
        <v>47608.83</v>
      </c>
      <c r="R6" s="56" t="n">
        <f aca="false">'Formato 6 c)'!D13</f>
        <v>1673691.97</v>
      </c>
      <c r="S6" s="56" t="n">
        <f aca="false">'Formato 6 c)'!E13</f>
        <v>1184157</v>
      </c>
      <c r="T6" s="56" t="n">
        <f aca="false">'Formato 6 c)'!F13</f>
        <v>1184157</v>
      </c>
      <c r="U6" s="56" t="n">
        <f aca="false">'Formato 6 c)'!G13</f>
        <v>489534.97</v>
      </c>
      <c r="V6" s="56"/>
    </row>
    <row r="7" customFormat="false" ht="14.2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6,3,1,1,4,0,0</v>
      </c>
      <c r="B7" s="0" t="n">
        <v>6</v>
      </c>
      <c r="C7" s="0" t="n">
        <v>3</v>
      </c>
      <c r="D7" s="0" t="n">
        <v>1</v>
      </c>
      <c r="E7" s="0" t="n">
        <v>1</v>
      </c>
      <c r="F7" s="0" t="n">
        <v>4</v>
      </c>
      <c r="K7" s="0" t="s">
        <v>3113</v>
      </c>
      <c r="P7" s="56" t="n">
        <f aca="false">'Formato 6 c)'!B14</f>
        <v>0</v>
      </c>
      <c r="Q7" s="56" t="n">
        <f aca="false">'Formato 6 c)'!C14</f>
        <v>0</v>
      </c>
      <c r="R7" s="56" t="n">
        <f aca="false">'Formato 6 c)'!D14</f>
        <v>0</v>
      </c>
      <c r="S7" s="56" t="n">
        <f aca="false">'Formato 6 c)'!E14</f>
        <v>0</v>
      </c>
      <c r="T7" s="56" t="n">
        <f aca="false">'Formato 6 c)'!F14</f>
        <v>0</v>
      </c>
      <c r="U7" s="56" t="n">
        <f aca="false">'Formato 6 c)'!G14</f>
        <v>0</v>
      </c>
      <c r="V7" s="56"/>
      <c r="W7" s="56"/>
      <c r="X7" s="56"/>
      <c r="Y7" s="56"/>
    </row>
    <row r="8" customFormat="false" ht="14.2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6,3,1,1,5,0,0</v>
      </c>
      <c r="B8" s="0" t="n">
        <v>6</v>
      </c>
      <c r="C8" s="0" t="n">
        <v>3</v>
      </c>
      <c r="D8" s="0" t="n">
        <v>1</v>
      </c>
      <c r="E8" s="0" t="n">
        <v>1</v>
      </c>
      <c r="F8" s="0" t="n">
        <v>5</v>
      </c>
      <c r="K8" s="0" t="s">
        <v>3114</v>
      </c>
      <c r="P8" s="56" t="n">
        <f aca="false">'Formato 6 c)'!B15</f>
        <v>1952011.59</v>
      </c>
      <c r="Q8" s="56" t="n">
        <f aca="false">'Formato 6 c)'!C15</f>
        <v>-44320.16</v>
      </c>
      <c r="R8" s="56" t="n">
        <f aca="false">'Formato 6 c)'!D15</f>
        <v>1907691.43</v>
      </c>
      <c r="S8" s="56" t="n">
        <f aca="false">'Formato 6 c)'!E15</f>
        <v>1275597.73</v>
      </c>
      <c r="T8" s="56" t="n">
        <f aca="false">'Formato 6 c)'!F15</f>
        <v>1275597.73</v>
      </c>
      <c r="U8" s="56" t="n">
        <f aca="false">'Formato 6 c)'!G15</f>
        <v>632093.7</v>
      </c>
    </row>
    <row r="9" customFormat="false" ht="14.2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6,3,1,1,6,0,0</v>
      </c>
      <c r="B9" s="0" t="n">
        <v>6</v>
      </c>
      <c r="C9" s="0" t="n">
        <v>3</v>
      </c>
      <c r="D9" s="0" t="n">
        <v>1</v>
      </c>
      <c r="E9" s="0" t="n">
        <v>1</v>
      </c>
      <c r="F9" s="0" t="n">
        <v>6</v>
      </c>
      <c r="K9" s="0" t="s">
        <v>3115</v>
      </c>
      <c r="P9" s="56" t="n">
        <f aca="false">'Formato 6 c)'!B16</f>
        <v>0</v>
      </c>
      <c r="Q9" s="56" t="n">
        <f aca="false">'Formato 6 c)'!C16</f>
        <v>0</v>
      </c>
      <c r="R9" s="56" t="n">
        <f aca="false">'Formato 6 c)'!D16</f>
        <v>0</v>
      </c>
      <c r="S9" s="56" t="n">
        <f aca="false">'Formato 6 c)'!E16</f>
        <v>0</v>
      </c>
      <c r="T9" s="56" t="n">
        <f aca="false">'Formato 6 c)'!F16</f>
        <v>0</v>
      </c>
      <c r="U9" s="56" t="n">
        <f aca="false">'Formato 6 c)'!G16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6,3,1,1,7,0,0</v>
      </c>
      <c r="B10" s="0" t="n">
        <v>6</v>
      </c>
      <c r="C10" s="0" t="n">
        <v>3</v>
      </c>
      <c r="D10" s="0" t="n">
        <v>1</v>
      </c>
      <c r="E10" s="0" t="n">
        <v>1</v>
      </c>
      <c r="F10" s="0" t="n">
        <v>7</v>
      </c>
      <c r="K10" s="0" t="s">
        <v>3116</v>
      </c>
      <c r="P10" s="56" t="n">
        <f aca="false">'Formato 6 c)'!B17</f>
        <v>0</v>
      </c>
      <c r="Q10" s="56" t="n">
        <f aca="false">'Formato 6 c)'!C17</f>
        <v>0</v>
      </c>
      <c r="R10" s="56" t="n">
        <f aca="false">'Formato 6 c)'!D17</f>
        <v>0</v>
      </c>
      <c r="S10" s="56" t="n">
        <f aca="false">'Formato 6 c)'!E17</f>
        <v>0</v>
      </c>
      <c r="T10" s="56" t="n">
        <f aca="false">'Formato 6 c)'!F17</f>
        <v>0</v>
      </c>
      <c r="U10" s="56" t="n">
        <f aca="false">'Formato 6 c)'!G17</f>
        <v>0</v>
      </c>
    </row>
    <row r="11" customFormat="false" ht="14.2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6,3,1,1,8,0,0</v>
      </c>
      <c r="B11" s="0" t="n">
        <v>6</v>
      </c>
      <c r="C11" s="0" t="n">
        <v>3</v>
      </c>
      <c r="D11" s="0" t="n">
        <v>1</v>
      </c>
      <c r="E11" s="0" t="n">
        <v>1</v>
      </c>
      <c r="F11" s="0" t="n">
        <v>8</v>
      </c>
      <c r="K11" s="0" t="s">
        <v>3013</v>
      </c>
      <c r="P11" s="56" t="n">
        <f aca="false">'Formato 6 c)'!B18</f>
        <v>0</v>
      </c>
      <c r="Q11" s="56" t="n">
        <f aca="false">'Formato 6 c)'!C18</f>
        <v>0</v>
      </c>
      <c r="R11" s="56" t="n">
        <f aca="false">'Formato 6 c)'!D18</f>
        <v>0</v>
      </c>
      <c r="S11" s="56" t="n">
        <f aca="false">'Formato 6 c)'!E18</f>
        <v>0</v>
      </c>
      <c r="T11" s="56" t="n">
        <f aca="false">'Formato 6 c)'!F18</f>
        <v>0</v>
      </c>
      <c r="U11" s="56" t="n">
        <f aca="false">'Formato 6 c)'!G18</f>
        <v>0</v>
      </c>
    </row>
    <row r="12" customFormat="false" ht="14.2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6,3,1,2,0,0,0</v>
      </c>
      <c r="B12" s="0" t="n">
        <v>6</v>
      </c>
      <c r="C12" s="0" t="n">
        <v>3</v>
      </c>
      <c r="D12" s="0" t="n">
        <v>1</v>
      </c>
      <c r="E12" s="0" t="n">
        <v>2</v>
      </c>
      <c r="J12" s="0" t="s">
        <v>3117</v>
      </c>
      <c r="N12" s="101"/>
      <c r="P12" s="56" t="n">
        <f aca="false">'Formato 6 c)'!B19</f>
        <v>231115.4</v>
      </c>
      <c r="Q12" s="56" t="n">
        <f aca="false">'Formato 6 c)'!C19</f>
        <v>-3288.67</v>
      </c>
      <c r="R12" s="56" t="n">
        <f aca="false">'Formato 6 c)'!D19</f>
        <v>227826.73</v>
      </c>
      <c r="S12" s="56" t="n">
        <f aca="false">'Formato 6 c)'!E19</f>
        <v>52662.83</v>
      </c>
      <c r="T12" s="56" t="n">
        <f aca="false">'Formato 6 c)'!F19</f>
        <v>52662.83</v>
      </c>
      <c r="U12" s="56" t="n">
        <f aca="false">'Formato 6 c)'!G19</f>
        <v>175163.9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6,3,1,2,1,0,0</v>
      </c>
      <c r="B13" s="0" t="n">
        <v>6</v>
      </c>
      <c r="C13" s="0" t="n">
        <v>3</v>
      </c>
      <c r="D13" s="0" t="n">
        <v>1</v>
      </c>
      <c r="E13" s="0" t="n">
        <v>2</v>
      </c>
      <c r="F13" s="0" t="n">
        <v>1</v>
      </c>
      <c r="K13" s="0" t="s">
        <v>3118</v>
      </c>
      <c r="P13" s="56" t="n">
        <f aca="false">'Formato 6 c)'!B20</f>
        <v>105604.12</v>
      </c>
      <c r="Q13" s="56" t="n">
        <f aca="false">'Formato 6 c)'!C20</f>
        <v>0</v>
      </c>
      <c r="R13" s="56" t="n">
        <f aca="false">'Formato 6 c)'!D20</f>
        <v>105604.12</v>
      </c>
      <c r="S13" s="56" t="n">
        <f aca="false">'Formato 6 c)'!E20</f>
        <v>24455.86</v>
      </c>
      <c r="T13" s="56" t="n">
        <f aca="false">'Formato 6 c)'!F20</f>
        <v>24455.86</v>
      </c>
      <c r="U13" s="56" t="n">
        <f aca="false">'Formato 6 c)'!G20</f>
        <v>81148.26</v>
      </c>
    </row>
    <row r="14" customFormat="false" ht="14.2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6,3,1,2,2,0,0</v>
      </c>
      <c r="B14" s="0" t="n">
        <v>6</v>
      </c>
      <c r="C14" s="0" t="n">
        <v>3</v>
      </c>
      <c r="D14" s="0" t="n">
        <v>1</v>
      </c>
      <c r="E14" s="0" t="n">
        <v>2</v>
      </c>
      <c r="F14" s="0" t="n">
        <v>2</v>
      </c>
      <c r="K14" s="0" t="s">
        <v>3119</v>
      </c>
      <c r="P14" s="56" t="n">
        <f aca="false">'Formato 6 c)'!B21</f>
        <v>0</v>
      </c>
      <c r="Q14" s="56" t="n">
        <f aca="false">'Formato 6 c)'!C21</f>
        <v>0</v>
      </c>
      <c r="R14" s="56" t="n">
        <f aca="false">'Formato 6 c)'!D21</f>
        <v>0</v>
      </c>
      <c r="S14" s="56" t="n">
        <f aca="false">'Formato 6 c)'!E21</f>
        <v>0</v>
      </c>
      <c r="T14" s="56" t="n">
        <f aca="false">'Formato 6 c)'!F21</f>
        <v>0</v>
      </c>
      <c r="U14" s="56" t="n">
        <f aca="false">'Formato 6 c)'!G21</f>
        <v>0</v>
      </c>
    </row>
    <row r="15" customFormat="false" ht="14.2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6,3,1,2,3,0,0</v>
      </c>
      <c r="B15" s="0" t="n">
        <v>6</v>
      </c>
      <c r="C15" s="0" t="n">
        <v>3</v>
      </c>
      <c r="D15" s="0" t="n">
        <v>1</v>
      </c>
      <c r="E15" s="0" t="n">
        <v>2</v>
      </c>
      <c r="F15" s="0" t="n">
        <v>3</v>
      </c>
      <c r="K15" s="0" t="s">
        <v>3120</v>
      </c>
      <c r="P15" s="56" t="n">
        <f aca="false">'Formato 6 c)'!B22</f>
        <v>0</v>
      </c>
      <c r="Q15" s="56" t="n">
        <f aca="false">'Formato 6 c)'!C22</f>
        <v>0</v>
      </c>
      <c r="R15" s="56" t="n">
        <f aca="false">'Formato 6 c)'!D22</f>
        <v>0</v>
      </c>
      <c r="S15" s="56" t="n">
        <f aca="false">'Formato 6 c)'!E22</f>
        <v>0</v>
      </c>
      <c r="T15" s="56" t="n">
        <f aca="false">'Formato 6 c)'!F22</f>
        <v>0</v>
      </c>
      <c r="U15" s="56" t="n">
        <f aca="false">'Formato 6 c)'!G22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6,3,1,2,4,0,0</v>
      </c>
      <c r="B16" s="0" t="n">
        <v>6</v>
      </c>
      <c r="C16" s="0" t="n">
        <v>3</v>
      </c>
      <c r="D16" s="0" t="n">
        <v>1</v>
      </c>
      <c r="E16" s="0" t="n">
        <v>2</v>
      </c>
      <c r="F16" s="0" t="n">
        <v>4</v>
      </c>
      <c r="K16" s="0" t="s">
        <v>3121</v>
      </c>
      <c r="P16" s="56" t="n">
        <f aca="false">'Formato 6 c)'!B23</f>
        <v>0</v>
      </c>
      <c r="Q16" s="56" t="n">
        <f aca="false">'Formato 6 c)'!C23</f>
        <v>0</v>
      </c>
      <c r="R16" s="56" t="n">
        <f aca="false">'Formato 6 c)'!D23</f>
        <v>0</v>
      </c>
      <c r="S16" s="56" t="n">
        <f aca="false">'Formato 6 c)'!E23</f>
        <v>0</v>
      </c>
      <c r="T16" s="56" t="n">
        <f aca="false">'Formato 6 c)'!F23</f>
        <v>0</v>
      </c>
      <c r="U16" s="56" t="n">
        <f aca="false">'Formato 6 c)'!G23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6,3,1,2,5,0,0</v>
      </c>
      <c r="B17" s="0" t="n">
        <v>6</v>
      </c>
      <c r="C17" s="0" t="n">
        <v>3</v>
      </c>
      <c r="D17" s="0" t="n">
        <v>1</v>
      </c>
      <c r="E17" s="0" t="n">
        <v>2</v>
      </c>
      <c r="F17" s="0" t="n">
        <v>5</v>
      </c>
      <c r="K17" s="0" t="s">
        <v>3122</v>
      </c>
      <c r="P17" s="56" t="n">
        <f aca="false">'Formato 6 c)'!B24</f>
        <v>0</v>
      </c>
      <c r="Q17" s="56" t="n">
        <f aca="false">'Formato 6 c)'!C24</f>
        <v>0</v>
      </c>
      <c r="R17" s="56" t="n">
        <f aca="false">'Formato 6 c)'!D24</f>
        <v>0</v>
      </c>
      <c r="S17" s="56" t="n">
        <f aca="false">'Formato 6 c)'!E24</f>
        <v>0</v>
      </c>
      <c r="T17" s="56" t="n">
        <f aca="false">'Formato 6 c)'!F24</f>
        <v>0</v>
      </c>
      <c r="U17" s="56" t="n">
        <f aca="false">'Formato 6 c)'!G24</f>
        <v>0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6,3,1,2,6,0,0</v>
      </c>
      <c r="B18" s="0" t="n">
        <v>6</v>
      </c>
      <c r="C18" s="0" t="n">
        <v>3</v>
      </c>
      <c r="D18" s="0" t="n">
        <v>1</v>
      </c>
      <c r="E18" s="0" t="n">
        <v>2</v>
      </c>
      <c r="F18" s="0" t="n">
        <v>6</v>
      </c>
      <c r="K18" s="0" t="s">
        <v>3123</v>
      </c>
      <c r="P18" s="56" t="n">
        <f aca="false">'Formato 6 c)'!B25</f>
        <v>0</v>
      </c>
      <c r="Q18" s="56" t="n">
        <f aca="false">'Formato 6 c)'!C25</f>
        <v>0</v>
      </c>
      <c r="R18" s="56" t="n">
        <f aca="false">'Formato 6 c)'!D25</f>
        <v>0</v>
      </c>
      <c r="S18" s="56" t="n">
        <f aca="false">'Formato 6 c)'!E25</f>
        <v>0</v>
      </c>
      <c r="T18" s="56" t="n">
        <f aca="false">'Formato 6 c)'!F25</f>
        <v>0</v>
      </c>
      <c r="U18" s="56" t="n">
        <f aca="false">'Formato 6 c)'!G25</f>
        <v>0</v>
      </c>
    </row>
    <row r="19" customFormat="false" ht="14.2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6,3,1,2,7,0,0</v>
      </c>
      <c r="B19" s="0" t="n">
        <v>6</v>
      </c>
      <c r="C19" s="0" t="n">
        <v>3</v>
      </c>
      <c r="D19" s="0" t="n">
        <v>1</v>
      </c>
      <c r="E19" s="0" t="n">
        <v>2</v>
      </c>
      <c r="F19" s="0" t="n">
        <v>7</v>
      </c>
      <c r="K19" s="0" t="s">
        <v>3124</v>
      </c>
      <c r="P19" s="56" t="n">
        <f aca="false">'Formato 6 c)'!B26</f>
        <v>0</v>
      </c>
      <c r="Q19" s="56" t="n">
        <f aca="false">'Formato 6 c)'!C26</f>
        <v>0</v>
      </c>
      <c r="R19" s="56" t="n">
        <f aca="false">'Formato 6 c)'!D26</f>
        <v>0</v>
      </c>
      <c r="S19" s="56" t="n">
        <f aca="false">'Formato 6 c)'!E26</f>
        <v>0</v>
      </c>
      <c r="T19" s="56" t="n">
        <f aca="false">'Formato 6 c)'!F26</f>
        <v>0</v>
      </c>
      <c r="U19" s="56" t="n">
        <f aca="false">'Formato 6 c)'!G26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6,3,1,3,0,0,0</v>
      </c>
      <c r="B20" s="0" t="n">
        <v>6</v>
      </c>
      <c r="C20" s="0" t="n">
        <v>3</v>
      </c>
      <c r="D20" s="0" t="n">
        <v>1</v>
      </c>
      <c r="E20" s="0" t="n">
        <v>3</v>
      </c>
      <c r="J20" s="0" t="s">
        <v>3125</v>
      </c>
      <c r="P20" s="56" t="n">
        <f aca="false">'Formato 6 c)'!B27</f>
        <v>0</v>
      </c>
      <c r="Q20" s="56" t="n">
        <f aca="false">'Formato 6 c)'!C27</f>
        <v>0</v>
      </c>
      <c r="R20" s="56" t="n">
        <f aca="false">'Formato 6 c)'!D27</f>
        <v>0</v>
      </c>
      <c r="S20" s="56" t="n">
        <f aca="false">'Formato 6 c)'!E27</f>
        <v>0</v>
      </c>
      <c r="T20" s="56" t="n">
        <f aca="false">'Formato 6 c)'!F27</f>
        <v>0</v>
      </c>
      <c r="U20" s="56" t="n">
        <f aca="false">'Formato 6 c)'!G27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6,3,1,3,1,0,0</v>
      </c>
      <c r="B21" s="0" t="n">
        <v>6</v>
      </c>
      <c r="C21" s="0" t="n">
        <v>3</v>
      </c>
      <c r="D21" s="0" t="n">
        <v>1</v>
      </c>
      <c r="E21" s="0" t="n">
        <v>3</v>
      </c>
      <c r="F21" s="0" t="n">
        <v>1</v>
      </c>
      <c r="K21" s="0" t="s">
        <v>3126</v>
      </c>
      <c r="P21" s="56" t="n">
        <f aca="false">'Formato 6 c)'!B28</f>
        <v>0</v>
      </c>
      <c r="Q21" s="56" t="n">
        <f aca="false">'Formato 6 c)'!C28</f>
        <v>0</v>
      </c>
      <c r="R21" s="56" t="n">
        <f aca="false">'Formato 6 c)'!D28</f>
        <v>0</v>
      </c>
      <c r="S21" s="56" t="n">
        <f aca="false">'Formato 6 c)'!E28</f>
        <v>0</v>
      </c>
      <c r="T21" s="56" t="n">
        <f aca="false">'Formato 6 c)'!F28</f>
        <v>0</v>
      </c>
      <c r="U21" s="56" t="n">
        <f aca="false">'Formato 6 c)'!G28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6,3,1,3,2,0,0</v>
      </c>
      <c r="B22" s="0" t="n">
        <v>6</v>
      </c>
      <c r="C22" s="0" t="n">
        <v>3</v>
      </c>
      <c r="D22" s="0" t="n">
        <v>1</v>
      </c>
      <c r="E22" s="0" t="n">
        <v>3</v>
      </c>
      <c r="F22" s="0" t="n">
        <v>2</v>
      </c>
      <c r="K22" s="0" t="s">
        <v>3127</v>
      </c>
      <c r="P22" s="56" t="n">
        <f aca="false">'Formato 6 c)'!B29</f>
        <v>0</v>
      </c>
      <c r="Q22" s="56" t="n">
        <f aca="false">'Formato 6 c)'!C29</f>
        <v>0</v>
      </c>
      <c r="R22" s="56" t="n">
        <f aca="false">'Formato 6 c)'!D29</f>
        <v>0</v>
      </c>
      <c r="S22" s="56" t="n">
        <f aca="false">'Formato 6 c)'!E29</f>
        <v>0</v>
      </c>
      <c r="T22" s="56" t="n">
        <f aca="false">'Formato 6 c)'!F29</f>
        <v>0</v>
      </c>
      <c r="U22" s="56" t="n">
        <f aca="false">'Formato 6 c)'!G29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6,3,1,3,3,0,0</v>
      </c>
      <c r="B23" s="0" t="n">
        <v>6</v>
      </c>
      <c r="C23" s="0" t="n">
        <v>3</v>
      </c>
      <c r="D23" s="0" t="n">
        <v>1</v>
      </c>
      <c r="E23" s="0" t="n">
        <v>3</v>
      </c>
      <c r="F23" s="0" t="n">
        <v>3</v>
      </c>
      <c r="K23" s="0" t="s">
        <v>3128</v>
      </c>
      <c r="P23" s="56" t="n">
        <f aca="false">'Formato 6 c)'!B30</f>
        <v>0</v>
      </c>
      <c r="Q23" s="56" t="n">
        <f aca="false">'Formato 6 c)'!C30</f>
        <v>0</v>
      </c>
      <c r="R23" s="56" t="n">
        <f aca="false">'Formato 6 c)'!D30</f>
        <v>0</v>
      </c>
      <c r="S23" s="56" t="n">
        <f aca="false">'Formato 6 c)'!E30</f>
        <v>0</v>
      </c>
      <c r="T23" s="56" t="n">
        <f aca="false">'Formato 6 c)'!F30</f>
        <v>0</v>
      </c>
      <c r="U23" s="56" t="n">
        <f aca="false">'Formato 6 c)'!G30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6,3,1,3,4,0,0</v>
      </c>
      <c r="B24" s="0" t="n">
        <v>6</v>
      </c>
      <c r="C24" s="0" t="n">
        <v>3</v>
      </c>
      <c r="D24" s="0" t="n">
        <v>1</v>
      </c>
      <c r="E24" s="0" t="n">
        <v>3</v>
      </c>
      <c r="F24" s="0" t="n">
        <v>4</v>
      </c>
      <c r="K24" s="0" t="s">
        <v>3129</v>
      </c>
      <c r="P24" s="56" t="n">
        <f aca="false">'Formato 6 c)'!B31</f>
        <v>0</v>
      </c>
      <c r="Q24" s="56" t="n">
        <f aca="false">'Formato 6 c)'!C31</f>
        <v>0</v>
      </c>
      <c r="R24" s="56" t="n">
        <f aca="false">'Formato 6 c)'!D31</f>
        <v>0</v>
      </c>
      <c r="S24" s="56" t="n">
        <f aca="false">'Formato 6 c)'!E31</f>
        <v>0</v>
      </c>
      <c r="T24" s="56" t="n">
        <f aca="false">'Formato 6 c)'!F31</f>
        <v>0</v>
      </c>
      <c r="U24" s="56" t="n">
        <f aca="false">'Formato 6 c)'!G31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6,3,1,3,5,0,0</v>
      </c>
      <c r="B25" s="0" t="n">
        <v>6</v>
      </c>
      <c r="C25" s="0" t="n">
        <v>3</v>
      </c>
      <c r="D25" s="0" t="n">
        <v>1</v>
      </c>
      <c r="E25" s="0" t="n">
        <v>3</v>
      </c>
      <c r="F25" s="0" t="n">
        <v>5</v>
      </c>
      <c r="K25" s="0" t="s">
        <v>3130</v>
      </c>
      <c r="P25" s="56" t="n">
        <f aca="false">'Formato 6 c)'!B32</f>
        <v>0</v>
      </c>
      <c r="Q25" s="56" t="n">
        <f aca="false">'Formato 6 c)'!C32</f>
        <v>0</v>
      </c>
      <c r="R25" s="56" t="n">
        <f aca="false">'Formato 6 c)'!D32</f>
        <v>0</v>
      </c>
      <c r="S25" s="56" t="n">
        <f aca="false">'Formato 6 c)'!E32</f>
        <v>0</v>
      </c>
      <c r="T25" s="56" t="n">
        <f aca="false">'Formato 6 c)'!F32</f>
        <v>0</v>
      </c>
      <c r="U25" s="56" t="n">
        <f aca="false">'Formato 6 c)'!G32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6,3,1,3,6,0,0</v>
      </c>
      <c r="B26" s="0" t="n">
        <v>6</v>
      </c>
      <c r="C26" s="0" t="n">
        <v>3</v>
      </c>
      <c r="D26" s="0" t="n">
        <v>1</v>
      </c>
      <c r="E26" s="0" t="n">
        <v>3</v>
      </c>
      <c r="F26" s="0" t="n">
        <v>6</v>
      </c>
      <c r="K26" s="0" t="s">
        <v>3131</v>
      </c>
      <c r="P26" s="56" t="n">
        <f aca="false">'Formato 6 c)'!B33</f>
        <v>0</v>
      </c>
      <c r="Q26" s="56" t="n">
        <f aca="false">'Formato 6 c)'!C33</f>
        <v>0</v>
      </c>
      <c r="R26" s="56" t="n">
        <f aca="false">'Formato 6 c)'!D33</f>
        <v>0</v>
      </c>
      <c r="S26" s="56" t="n">
        <f aca="false">'Formato 6 c)'!E33</f>
        <v>0</v>
      </c>
      <c r="T26" s="56" t="n">
        <f aca="false">'Formato 6 c)'!F33</f>
        <v>0</v>
      </c>
      <c r="U26" s="56" t="n">
        <f aca="false">'Formato 6 c)'!G33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6,3,1,3,7,0,0</v>
      </c>
      <c r="B27" s="0" t="n">
        <v>6</v>
      </c>
      <c r="C27" s="0" t="n">
        <v>3</v>
      </c>
      <c r="D27" s="0" t="n">
        <v>1</v>
      </c>
      <c r="E27" s="0" t="n">
        <v>3</v>
      </c>
      <c r="F27" s="0" t="n">
        <v>7</v>
      </c>
      <c r="K27" s="0" t="s">
        <v>3132</v>
      </c>
      <c r="P27" s="56" t="n">
        <f aca="false">'Formato 6 c)'!B34</f>
        <v>0</v>
      </c>
      <c r="Q27" s="56" t="n">
        <f aca="false">'Formato 6 c)'!C34</f>
        <v>0</v>
      </c>
      <c r="R27" s="56" t="n">
        <f aca="false">'Formato 6 c)'!D34</f>
        <v>0</v>
      </c>
      <c r="S27" s="56" t="n">
        <f aca="false">'Formato 6 c)'!E34</f>
        <v>0</v>
      </c>
      <c r="T27" s="56" t="n">
        <f aca="false">'Formato 6 c)'!F34</f>
        <v>0</v>
      </c>
      <c r="U27" s="56" t="n">
        <f aca="false">'Formato 6 c)'!G34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6,3,1,3,8,0,0</v>
      </c>
      <c r="B28" s="0" t="n">
        <v>6</v>
      </c>
      <c r="C28" s="0" t="n">
        <v>3</v>
      </c>
      <c r="D28" s="0" t="n">
        <v>1</v>
      </c>
      <c r="E28" s="0" t="n">
        <v>3</v>
      </c>
      <c r="F28" s="0" t="n">
        <v>8</v>
      </c>
      <c r="K28" s="0" t="s">
        <v>3133</v>
      </c>
      <c r="P28" s="56" t="n">
        <f aca="false">'Formato 6 c)'!B35</f>
        <v>0</v>
      </c>
      <c r="Q28" s="56" t="n">
        <f aca="false">'Formato 6 c)'!C35</f>
        <v>0</v>
      </c>
      <c r="R28" s="56" t="n">
        <f aca="false">'Formato 6 c)'!D35</f>
        <v>0</v>
      </c>
      <c r="S28" s="56" t="n">
        <f aca="false">'Formato 6 c)'!E35</f>
        <v>0</v>
      </c>
      <c r="T28" s="56" t="n">
        <f aca="false">'Formato 6 c)'!F35</f>
        <v>0</v>
      </c>
      <c r="U28" s="56" t="n">
        <f aca="false">'Formato 6 c)'!G35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6,3,1,3,9,0,0</v>
      </c>
      <c r="B29" s="0" t="n">
        <v>6</v>
      </c>
      <c r="C29" s="0" t="n">
        <v>3</v>
      </c>
      <c r="D29" s="0" t="n">
        <v>1</v>
      </c>
      <c r="E29" s="0" t="n">
        <v>3</v>
      </c>
      <c r="F29" s="0" t="n">
        <v>9</v>
      </c>
      <c r="K29" s="0" t="s">
        <v>3134</v>
      </c>
      <c r="P29" s="56" t="n">
        <f aca="false">'Formato 6 c)'!B36</f>
        <v>0</v>
      </c>
      <c r="Q29" s="56" t="n">
        <f aca="false">'Formato 6 c)'!C36</f>
        <v>0</v>
      </c>
      <c r="R29" s="56" t="n">
        <f aca="false">'Formato 6 c)'!D36</f>
        <v>0</v>
      </c>
      <c r="S29" s="56" t="n">
        <f aca="false">'Formato 6 c)'!E36</f>
        <v>0</v>
      </c>
      <c r="T29" s="56" t="n">
        <f aca="false">'Formato 6 c)'!F36</f>
        <v>0</v>
      </c>
      <c r="U29" s="56" t="n">
        <f aca="false">'Formato 6 c)'!G36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6,3,1,4,0,0,0</v>
      </c>
      <c r="B30" s="0" t="n">
        <v>6</v>
      </c>
      <c r="C30" s="0" t="n">
        <v>3</v>
      </c>
      <c r="D30" s="0" t="n">
        <v>1</v>
      </c>
      <c r="E30" s="0" t="n">
        <v>4</v>
      </c>
      <c r="J30" s="0" t="s">
        <v>3135</v>
      </c>
      <c r="P30" s="56" t="n">
        <f aca="false">'Formato 6 c)'!B37</f>
        <v>0</v>
      </c>
      <c r="Q30" s="56" t="n">
        <f aca="false">'Formato 6 c)'!C37</f>
        <v>0</v>
      </c>
      <c r="R30" s="56" t="n">
        <f aca="false">'Formato 6 c)'!D37</f>
        <v>0</v>
      </c>
      <c r="S30" s="56" t="n">
        <f aca="false">'Formato 6 c)'!E37</f>
        <v>0</v>
      </c>
      <c r="T30" s="56" t="n">
        <f aca="false">'Formato 6 c)'!F37</f>
        <v>0</v>
      </c>
      <c r="U30" s="56" t="n">
        <f aca="false">'Formato 6 c)'!G37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6,3,1,4,1,0,0</v>
      </c>
      <c r="B31" s="0" t="n">
        <v>6</v>
      </c>
      <c r="C31" s="0" t="n">
        <v>3</v>
      </c>
      <c r="D31" s="0" t="n">
        <v>1</v>
      </c>
      <c r="E31" s="0" t="n">
        <v>4</v>
      </c>
      <c r="F31" s="0" t="n">
        <v>1</v>
      </c>
      <c r="K31" s="0" t="s">
        <v>3136</v>
      </c>
      <c r="P31" s="56" t="n">
        <f aca="false">'Formato 6 c)'!B38</f>
        <v>0</v>
      </c>
      <c r="Q31" s="56" t="n">
        <f aca="false">'Formato 6 c)'!C38</f>
        <v>0</v>
      </c>
      <c r="R31" s="56" t="n">
        <f aca="false">'Formato 6 c)'!D38</f>
        <v>0</v>
      </c>
      <c r="S31" s="56" t="n">
        <f aca="false">'Formato 6 c)'!E38</f>
        <v>0</v>
      </c>
      <c r="T31" s="56" t="n">
        <f aca="false">'Formato 6 c)'!F38</f>
        <v>0</v>
      </c>
      <c r="U31" s="56" t="n">
        <f aca="false">'Formato 6 c)'!G38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6,3,1,4,2,0,0</v>
      </c>
      <c r="B32" s="0" t="n">
        <v>6</v>
      </c>
      <c r="C32" s="0" t="n">
        <v>3</v>
      </c>
      <c r="D32" s="0" t="n">
        <v>1</v>
      </c>
      <c r="E32" s="0" t="n">
        <v>4</v>
      </c>
      <c r="F32" s="0" t="n">
        <v>2</v>
      </c>
      <c r="K32" s="0" t="s">
        <v>3137</v>
      </c>
      <c r="P32" s="56" t="n">
        <f aca="false">'Formato 6 c)'!B39</f>
        <v>0</v>
      </c>
      <c r="Q32" s="56" t="n">
        <f aca="false">'Formato 6 c)'!C39</f>
        <v>0</v>
      </c>
      <c r="R32" s="56" t="n">
        <f aca="false">'Formato 6 c)'!D39</f>
        <v>0</v>
      </c>
      <c r="S32" s="56" t="n">
        <f aca="false">'Formato 6 c)'!E39</f>
        <v>0</v>
      </c>
      <c r="T32" s="56" t="n">
        <f aca="false">'Formato 6 c)'!F39</f>
        <v>0</v>
      </c>
      <c r="U32" s="56" t="n">
        <f aca="false">'Formato 6 c)'!G39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6,3,1,4,3,0,0</v>
      </c>
      <c r="B33" s="0" t="n">
        <v>6</v>
      </c>
      <c r="C33" s="0" t="n">
        <v>3</v>
      </c>
      <c r="D33" s="0" t="n">
        <v>1</v>
      </c>
      <c r="E33" s="0" t="n">
        <v>4</v>
      </c>
      <c r="F33" s="0" t="n">
        <v>3</v>
      </c>
      <c r="K33" s="0" t="s">
        <v>3138</v>
      </c>
      <c r="P33" s="56" t="n">
        <f aca="false">'Formato 6 c)'!B40</f>
        <v>0</v>
      </c>
      <c r="Q33" s="56" t="n">
        <f aca="false">'Formato 6 c)'!C40</f>
        <v>0</v>
      </c>
      <c r="R33" s="56" t="n">
        <f aca="false">'Formato 6 c)'!D40</f>
        <v>0</v>
      </c>
      <c r="S33" s="56" t="n">
        <f aca="false">'Formato 6 c)'!E40</f>
        <v>0</v>
      </c>
      <c r="T33" s="56" t="n">
        <f aca="false">'Formato 6 c)'!F40</f>
        <v>0</v>
      </c>
      <c r="U33" s="56" t="n">
        <f aca="false">'Formato 6 c)'!G40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6,3,1,4,4,0,0</v>
      </c>
      <c r="B34" s="0" t="n">
        <v>6</v>
      </c>
      <c r="C34" s="0" t="n">
        <v>3</v>
      </c>
      <c r="D34" s="0" t="n">
        <v>1</v>
      </c>
      <c r="E34" s="0" t="n">
        <v>4</v>
      </c>
      <c r="F34" s="0" t="n">
        <v>4</v>
      </c>
      <c r="K34" s="0" t="s">
        <v>3139</v>
      </c>
      <c r="P34" s="56" t="n">
        <f aca="false">'Formato 6 c)'!B41</f>
        <v>0</v>
      </c>
      <c r="Q34" s="56" t="n">
        <f aca="false">'Formato 6 c)'!C41</f>
        <v>0</v>
      </c>
      <c r="R34" s="56" t="n">
        <f aca="false">'Formato 6 c)'!D41</f>
        <v>0</v>
      </c>
      <c r="S34" s="56" t="n">
        <f aca="false">'Formato 6 c)'!E41</f>
        <v>0</v>
      </c>
      <c r="T34" s="56" t="n">
        <f aca="false">'Formato 6 c)'!F41</f>
        <v>0</v>
      </c>
      <c r="U34" s="56" t="n">
        <f aca="false">'Formato 6 c)'!G41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6,3,2,0,0,0,0</v>
      </c>
      <c r="B35" s="0" t="n">
        <v>6</v>
      </c>
      <c r="C35" s="0" t="n">
        <v>3</v>
      </c>
      <c r="D35" s="0" t="n">
        <v>2</v>
      </c>
      <c r="I35" s="0" t="s">
        <v>2749</v>
      </c>
      <c r="P35" s="56" t="n">
        <f aca="false">'Formato 6 c)'!B43</f>
        <v>0</v>
      </c>
      <c r="Q35" s="56" t="n">
        <f aca="false">'Formato 6 c)'!C43</f>
        <v>0</v>
      </c>
      <c r="R35" s="56" t="n">
        <f aca="false">'Formato 6 c)'!D43</f>
        <v>0</v>
      </c>
      <c r="S35" s="56" t="n">
        <f aca="false">'Formato 6 c)'!E43</f>
        <v>0</v>
      </c>
      <c r="T35" s="56" t="n">
        <f aca="false">'Formato 6 c)'!F43</f>
        <v>0</v>
      </c>
      <c r="U35" s="56" t="n">
        <f aca="false">'Formato 6 c)'!G43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6,3,2,1,0,0,0</v>
      </c>
      <c r="B36" s="0" t="n">
        <v>6</v>
      </c>
      <c r="C36" s="0" t="n">
        <v>3</v>
      </c>
      <c r="D36" s="0" t="n">
        <v>2</v>
      </c>
      <c r="E36" s="0" t="n">
        <v>1</v>
      </c>
      <c r="J36" s="0" t="s">
        <v>3109</v>
      </c>
      <c r="P36" s="56" t="n">
        <f aca="false">'Formato 6 c)'!B44</f>
        <v>0</v>
      </c>
      <c r="Q36" s="56" t="n">
        <f aca="false">'Formato 6 c)'!C44</f>
        <v>0</v>
      </c>
      <c r="R36" s="56" t="n">
        <f aca="false">'Formato 6 c)'!D44</f>
        <v>0</v>
      </c>
      <c r="S36" s="56" t="n">
        <f aca="false">'Formato 6 c)'!E44</f>
        <v>0</v>
      </c>
      <c r="T36" s="56" t="n">
        <f aca="false">'Formato 6 c)'!F44</f>
        <v>0</v>
      </c>
      <c r="U36" s="56" t="n">
        <f aca="false">'Formato 6 c)'!G44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6,3,2,1,1,0,0</v>
      </c>
      <c r="B37" s="0" t="n">
        <v>6</v>
      </c>
      <c r="C37" s="0" t="n">
        <v>3</v>
      </c>
      <c r="D37" s="0" t="n">
        <v>2</v>
      </c>
      <c r="E37" s="0" t="n">
        <v>1</v>
      </c>
      <c r="F37" s="0" t="n">
        <v>1</v>
      </c>
      <c r="K37" s="0" t="s">
        <v>3110</v>
      </c>
      <c r="P37" s="56" t="n">
        <f aca="false">'Formato 6 c)'!B45</f>
        <v>0</v>
      </c>
      <c r="Q37" s="56" t="n">
        <f aca="false">'Formato 6 c)'!C45</f>
        <v>0</v>
      </c>
      <c r="R37" s="56" t="n">
        <f aca="false">'Formato 6 c)'!D45</f>
        <v>0</v>
      </c>
      <c r="S37" s="56" t="n">
        <f aca="false">'Formato 6 c)'!E45</f>
        <v>0</v>
      </c>
      <c r="T37" s="56" t="n">
        <f aca="false">'Formato 6 c)'!F45</f>
        <v>0</v>
      </c>
      <c r="U37" s="56" t="n">
        <f aca="false">'Formato 6 c)'!G45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6,3,2,1,2,0,0</v>
      </c>
      <c r="B38" s="0" t="n">
        <v>6</v>
      </c>
      <c r="C38" s="0" t="n">
        <v>3</v>
      </c>
      <c r="D38" s="0" t="n">
        <v>2</v>
      </c>
      <c r="E38" s="0" t="n">
        <v>1</v>
      </c>
      <c r="F38" s="0" t="n">
        <v>2</v>
      </c>
      <c r="K38" s="0" t="s">
        <v>3111</v>
      </c>
      <c r="P38" s="56" t="n">
        <f aca="false">'Formato 6 c)'!B46</f>
        <v>0</v>
      </c>
      <c r="Q38" s="56" t="n">
        <f aca="false">'Formato 6 c)'!C46</f>
        <v>0</v>
      </c>
      <c r="R38" s="56" t="n">
        <f aca="false">'Formato 6 c)'!D46</f>
        <v>0</v>
      </c>
      <c r="S38" s="56" t="n">
        <f aca="false">'Formato 6 c)'!E46</f>
        <v>0</v>
      </c>
      <c r="T38" s="56" t="n">
        <f aca="false">'Formato 6 c)'!F46</f>
        <v>0</v>
      </c>
      <c r="U38" s="56" t="n">
        <f aca="false">'Formato 6 c)'!G46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6,3,2,1,3,0,0</v>
      </c>
      <c r="B39" s="0" t="n">
        <v>6</v>
      </c>
      <c r="C39" s="0" t="n">
        <v>3</v>
      </c>
      <c r="D39" s="0" t="n">
        <v>2</v>
      </c>
      <c r="E39" s="0" t="n">
        <v>1</v>
      </c>
      <c r="F39" s="0" t="n">
        <v>3</v>
      </c>
      <c r="K39" s="0" t="s">
        <v>3112</v>
      </c>
      <c r="P39" s="56" t="n">
        <f aca="false">'Formato 6 c)'!B47</f>
        <v>0</v>
      </c>
      <c r="Q39" s="56" t="n">
        <f aca="false">'Formato 6 c)'!C47</f>
        <v>0</v>
      </c>
      <c r="R39" s="56" t="n">
        <f aca="false">'Formato 6 c)'!D47</f>
        <v>0</v>
      </c>
      <c r="S39" s="56" t="n">
        <f aca="false">'Formato 6 c)'!E47</f>
        <v>0</v>
      </c>
      <c r="T39" s="56" t="n">
        <f aca="false">'Formato 6 c)'!F47</f>
        <v>0</v>
      </c>
      <c r="U39" s="56" t="n">
        <f aca="false">'Formato 6 c)'!G47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6,3,2,1,4,0,0</v>
      </c>
      <c r="B40" s="0" t="n">
        <v>6</v>
      </c>
      <c r="C40" s="0" t="n">
        <v>3</v>
      </c>
      <c r="D40" s="0" t="n">
        <v>2</v>
      </c>
      <c r="E40" s="0" t="n">
        <v>1</v>
      </c>
      <c r="F40" s="0" t="n">
        <v>4</v>
      </c>
      <c r="K40" s="0" t="s">
        <v>3113</v>
      </c>
      <c r="P40" s="56" t="n">
        <f aca="false">'Formato 6 c)'!B48</f>
        <v>0</v>
      </c>
      <c r="Q40" s="56" t="n">
        <f aca="false">'Formato 6 c)'!C48</f>
        <v>0</v>
      </c>
      <c r="R40" s="56" t="n">
        <f aca="false">'Formato 6 c)'!D48</f>
        <v>0</v>
      </c>
      <c r="S40" s="56" t="n">
        <f aca="false">'Formato 6 c)'!E48</f>
        <v>0</v>
      </c>
      <c r="T40" s="56" t="n">
        <f aca="false">'Formato 6 c)'!F48</f>
        <v>0</v>
      </c>
      <c r="U40" s="56" t="n">
        <f aca="false">'Formato 6 c)'!G48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6,3,2,1,5,0,0</v>
      </c>
      <c r="B41" s="0" t="n">
        <v>6</v>
      </c>
      <c r="C41" s="0" t="n">
        <v>3</v>
      </c>
      <c r="D41" s="0" t="n">
        <v>2</v>
      </c>
      <c r="E41" s="0" t="n">
        <v>1</v>
      </c>
      <c r="F41" s="0" t="n">
        <v>5</v>
      </c>
      <c r="K41" s="0" t="s">
        <v>3114</v>
      </c>
      <c r="P41" s="56" t="n">
        <f aca="false">'Formato 6 c)'!B49</f>
        <v>0</v>
      </c>
      <c r="Q41" s="56" t="n">
        <f aca="false">'Formato 6 c)'!C49</f>
        <v>0</v>
      </c>
      <c r="R41" s="56" t="n">
        <f aca="false">'Formato 6 c)'!D49</f>
        <v>0</v>
      </c>
      <c r="S41" s="56" t="n">
        <f aca="false">'Formato 6 c)'!E49</f>
        <v>0</v>
      </c>
      <c r="T41" s="56" t="n">
        <f aca="false">'Formato 6 c)'!F49</f>
        <v>0</v>
      </c>
      <c r="U41" s="56" t="n">
        <f aca="false">'Formato 6 c)'!G49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6,3,2,1,6,0,0</v>
      </c>
      <c r="B42" s="0" t="n">
        <v>6</v>
      </c>
      <c r="C42" s="0" t="n">
        <v>3</v>
      </c>
      <c r="D42" s="0" t="n">
        <v>2</v>
      </c>
      <c r="E42" s="0" t="n">
        <v>1</v>
      </c>
      <c r="F42" s="0" t="n">
        <v>6</v>
      </c>
      <c r="K42" s="0" t="s">
        <v>3115</v>
      </c>
      <c r="P42" s="56" t="n">
        <f aca="false">'Formato 6 c)'!B50</f>
        <v>0</v>
      </c>
      <c r="Q42" s="56" t="n">
        <f aca="false">'Formato 6 c)'!C50</f>
        <v>0</v>
      </c>
      <c r="R42" s="56" t="n">
        <f aca="false">'Formato 6 c)'!D50</f>
        <v>0</v>
      </c>
      <c r="S42" s="56" t="n">
        <f aca="false">'Formato 6 c)'!E50</f>
        <v>0</v>
      </c>
      <c r="T42" s="56" t="n">
        <f aca="false">'Formato 6 c)'!F50</f>
        <v>0</v>
      </c>
      <c r="U42" s="56" t="n">
        <f aca="false">'Formato 6 c)'!G50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6,3,2,1,7,0,0</v>
      </c>
      <c r="B43" s="0" t="n">
        <v>6</v>
      </c>
      <c r="C43" s="0" t="n">
        <v>3</v>
      </c>
      <c r="D43" s="0" t="n">
        <v>2</v>
      </c>
      <c r="E43" s="0" t="n">
        <v>1</v>
      </c>
      <c r="F43" s="0" t="n">
        <v>7</v>
      </c>
      <c r="K43" s="0" t="s">
        <v>3116</v>
      </c>
      <c r="P43" s="56" t="n">
        <f aca="false">'Formato 6 c)'!B51</f>
        <v>0</v>
      </c>
      <c r="Q43" s="56" t="n">
        <f aca="false">'Formato 6 c)'!C51</f>
        <v>0</v>
      </c>
      <c r="R43" s="56" t="n">
        <f aca="false">'Formato 6 c)'!D51</f>
        <v>0</v>
      </c>
      <c r="S43" s="56" t="n">
        <f aca="false">'Formato 6 c)'!E51</f>
        <v>0</v>
      </c>
      <c r="T43" s="56" t="n">
        <f aca="false">'Formato 6 c)'!F51</f>
        <v>0</v>
      </c>
      <c r="U43" s="56" t="n">
        <f aca="false">'Formato 6 c)'!G51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6,3,2,1,8,0,0</v>
      </c>
      <c r="B44" s="0" t="n">
        <v>6</v>
      </c>
      <c r="C44" s="0" t="n">
        <v>3</v>
      </c>
      <c r="D44" s="0" t="n">
        <v>2</v>
      </c>
      <c r="E44" s="0" t="n">
        <v>1</v>
      </c>
      <c r="F44" s="0" t="n">
        <v>8</v>
      </c>
      <c r="K44" s="0" t="s">
        <v>3013</v>
      </c>
      <c r="P44" s="56" t="n">
        <f aca="false">'Formato 6 c)'!B52</f>
        <v>0</v>
      </c>
      <c r="Q44" s="56" t="n">
        <f aca="false">'Formato 6 c)'!C52</f>
        <v>0</v>
      </c>
      <c r="R44" s="56" t="n">
        <f aca="false">'Formato 6 c)'!D52</f>
        <v>0</v>
      </c>
      <c r="S44" s="56" t="n">
        <f aca="false">'Formato 6 c)'!E52</f>
        <v>0</v>
      </c>
      <c r="T44" s="56" t="n">
        <f aca="false">'Formato 6 c)'!F52</f>
        <v>0</v>
      </c>
      <c r="U44" s="56" t="n">
        <f aca="false">'Formato 6 c)'!G52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6,3,2,2,0,0,0</v>
      </c>
      <c r="B45" s="0" t="n">
        <v>6</v>
      </c>
      <c r="C45" s="0" t="n">
        <v>3</v>
      </c>
      <c r="D45" s="0" t="n">
        <v>2</v>
      </c>
      <c r="E45" s="0" t="n">
        <v>2</v>
      </c>
      <c r="J45" s="0" t="s">
        <v>3117</v>
      </c>
      <c r="P45" s="56" t="n">
        <f aca="false">'Formato 6 c)'!B53</f>
        <v>0</v>
      </c>
      <c r="Q45" s="56" t="n">
        <f aca="false">'Formato 6 c)'!C53</f>
        <v>0</v>
      </c>
      <c r="R45" s="56" t="n">
        <f aca="false">'Formato 6 c)'!D53</f>
        <v>0</v>
      </c>
      <c r="S45" s="56" t="n">
        <f aca="false">'Formato 6 c)'!E53</f>
        <v>0</v>
      </c>
      <c r="T45" s="56" t="n">
        <f aca="false">'Formato 6 c)'!F53</f>
        <v>0</v>
      </c>
      <c r="U45" s="56" t="n">
        <f aca="false">'Formato 6 c)'!G53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6,3,2,2,1,0,0</v>
      </c>
      <c r="B46" s="0" t="n">
        <v>6</v>
      </c>
      <c r="C46" s="0" t="n">
        <v>3</v>
      </c>
      <c r="D46" s="0" t="n">
        <v>2</v>
      </c>
      <c r="E46" s="0" t="n">
        <v>2</v>
      </c>
      <c r="F46" s="0" t="n">
        <v>1</v>
      </c>
      <c r="K46" s="0" t="s">
        <v>3118</v>
      </c>
      <c r="P46" s="56" t="n">
        <f aca="false">'Formato 6 c)'!B54</f>
        <v>0</v>
      </c>
      <c r="Q46" s="56" t="n">
        <f aca="false">'Formato 6 c)'!C54</f>
        <v>0</v>
      </c>
      <c r="R46" s="56" t="n">
        <f aca="false">'Formato 6 c)'!D54</f>
        <v>0</v>
      </c>
      <c r="S46" s="56" t="n">
        <f aca="false">'Formato 6 c)'!E54</f>
        <v>0</v>
      </c>
      <c r="T46" s="56" t="n">
        <f aca="false">'Formato 6 c)'!F54</f>
        <v>0</v>
      </c>
      <c r="U46" s="56" t="n">
        <f aca="false">'Formato 6 c)'!G54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6,3,2,2,2,0,0</v>
      </c>
      <c r="B47" s="0" t="n">
        <v>6</v>
      </c>
      <c r="C47" s="0" t="n">
        <v>3</v>
      </c>
      <c r="D47" s="0" t="n">
        <v>2</v>
      </c>
      <c r="E47" s="0" t="n">
        <v>2</v>
      </c>
      <c r="F47" s="0" t="n">
        <v>2</v>
      </c>
      <c r="K47" s="0" t="s">
        <v>3119</v>
      </c>
      <c r="P47" s="56" t="n">
        <f aca="false">'Formato 6 c)'!B55</f>
        <v>0</v>
      </c>
      <c r="Q47" s="56" t="n">
        <f aca="false">'Formato 6 c)'!C55</f>
        <v>0</v>
      </c>
      <c r="R47" s="56" t="n">
        <f aca="false">'Formato 6 c)'!D55</f>
        <v>0</v>
      </c>
      <c r="S47" s="56" t="n">
        <f aca="false">'Formato 6 c)'!E55</f>
        <v>0</v>
      </c>
      <c r="T47" s="56" t="n">
        <f aca="false">'Formato 6 c)'!F55</f>
        <v>0</v>
      </c>
      <c r="U47" s="56" t="n">
        <f aca="false">'Formato 6 c)'!G55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6,3,2,2,3,0,0</v>
      </c>
      <c r="B48" s="0" t="n">
        <v>6</v>
      </c>
      <c r="C48" s="0" t="n">
        <v>3</v>
      </c>
      <c r="D48" s="0" t="n">
        <v>2</v>
      </c>
      <c r="E48" s="0" t="n">
        <v>2</v>
      </c>
      <c r="F48" s="0" t="n">
        <v>3</v>
      </c>
      <c r="K48" s="0" t="s">
        <v>3120</v>
      </c>
      <c r="P48" s="56" t="n">
        <f aca="false">'Formato 6 c)'!B56</f>
        <v>0</v>
      </c>
      <c r="Q48" s="56" t="n">
        <f aca="false">'Formato 6 c)'!C56</f>
        <v>0</v>
      </c>
      <c r="R48" s="56" t="n">
        <f aca="false">'Formato 6 c)'!D56</f>
        <v>0</v>
      </c>
      <c r="S48" s="56" t="n">
        <f aca="false">'Formato 6 c)'!E56</f>
        <v>0</v>
      </c>
      <c r="T48" s="56" t="n">
        <f aca="false">'Formato 6 c)'!F56</f>
        <v>0</v>
      </c>
      <c r="U48" s="56" t="n">
        <f aca="false">'Formato 6 c)'!G56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6,3,2,2,4,0,0</v>
      </c>
      <c r="B49" s="0" t="n">
        <v>6</v>
      </c>
      <c r="C49" s="0" t="n">
        <v>3</v>
      </c>
      <c r="D49" s="0" t="n">
        <v>2</v>
      </c>
      <c r="E49" s="0" t="n">
        <v>2</v>
      </c>
      <c r="F49" s="0" t="n">
        <v>4</v>
      </c>
      <c r="K49" s="0" t="s">
        <v>3121</v>
      </c>
      <c r="P49" s="56" t="n">
        <f aca="false">'Formato 6 c)'!B57</f>
        <v>0</v>
      </c>
      <c r="Q49" s="56" t="n">
        <f aca="false">'Formato 6 c)'!C57</f>
        <v>0</v>
      </c>
      <c r="R49" s="56" t="n">
        <f aca="false">'Formato 6 c)'!D57</f>
        <v>0</v>
      </c>
      <c r="S49" s="56" t="n">
        <f aca="false">'Formato 6 c)'!E57</f>
        <v>0</v>
      </c>
      <c r="T49" s="56" t="n">
        <f aca="false">'Formato 6 c)'!F57</f>
        <v>0</v>
      </c>
      <c r="U49" s="56" t="n">
        <f aca="false">'Formato 6 c)'!G57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6,3,2,2,5,0,0</v>
      </c>
      <c r="B50" s="0" t="n">
        <v>6</v>
      </c>
      <c r="C50" s="0" t="n">
        <v>3</v>
      </c>
      <c r="D50" s="0" t="n">
        <v>2</v>
      </c>
      <c r="E50" s="0" t="n">
        <v>2</v>
      </c>
      <c r="F50" s="0" t="n">
        <v>5</v>
      </c>
      <c r="K50" s="0" t="s">
        <v>3122</v>
      </c>
      <c r="P50" s="56" t="n">
        <f aca="false">'Formato 6 c)'!B58</f>
        <v>0</v>
      </c>
      <c r="Q50" s="56" t="n">
        <f aca="false">'Formato 6 c)'!C58</f>
        <v>0</v>
      </c>
      <c r="R50" s="56" t="n">
        <f aca="false">'Formato 6 c)'!D58</f>
        <v>0</v>
      </c>
      <c r="S50" s="56" t="n">
        <f aca="false">'Formato 6 c)'!E58</f>
        <v>0</v>
      </c>
      <c r="T50" s="56" t="n">
        <f aca="false">'Formato 6 c)'!F58</f>
        <v>0</v>
      </c>
      <c r="U50" s="56" t="n">
        <f aca="false">'Formato 6 c)'!G58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6,3,2,2,6,0,0</v>
      </c>
      <c r="B51" s="0" t="n">
        <v>6</v>
      </c>
      <c r="C51" s="0" t="n">
        <v>3</v>
      </c>
      <c r="D51" s="0" t="n">
        <v>2</v>
      </c>
      <c r="E51" s="0" t="n">
        <v>2</v>
      </c>
      <c r="F51" s="0" t="n">
        <v>6</v>
      </c>
      <c r="K51" s="0" t="s">
        <v>3123</v>
      </c>
      <c r="P51" s="56" t="n">
        <f aca="false">'Formato 6 c)'!B59</f>
        <v>0</v>
      </c>
      <c r="Q51" s="56" t="n">
        <f aca="false">'Formato 6 c)'!C59</f>
        <v>0</v>
      </c>
      <c r="R51" s="56" t="n">
        <f aca="false">'Formato 6 c)'!D59</f>
        <v>0</v>
      </c>
      <c r="S51" s="56" t="n">
        <f aca="false">'Formato 6 c)'!E59</f>
        <v>0</v>
      </c>
      <c r="T51" s="56" t="n">
        <f aca="false">'Formato 6 c)'!F59</f>
        <v>0</v>
      </c>
      <c r="U51" s="56" t="n">
        <f aca="false">'Formato 6 c)'!G59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6,3,2,2,7,0,0</v>
      </c>
      <c r="B52" s="0" t="n">
        <v>6</v>
      </c>
      <c r="C52" s="0" t="n">
        <v>3</v>
      </c>
      <c r="D52" s="0" t="n">
        <v>2</v>
      </c>
      <c r="E52" s="0" t="n">
        <v>2</v>
      </c>
      <c r="F52" s="0" t="n">
        <v>7</v>
      </c>
      <c r="K52" s="0" t="s">
        <v>3124</v>
      </c>
      <c r="P52" s="56" t="n">
        <f aca="false">'Formato 6 c)'!B60</f>
        <v>0</v>
      </c>
      <c r="Q52" s="56" t="n">
        <f aca="false">'Formato 6 c)'!C60</f>
        <v>0</v>
      </c>
      <c r="R52" s="56" t="n">
        <f aca="false">'Formato 6 c)'!D60</f>
        <v>0</v>
      </c>
      <c r="S52" s="56" t="n">
        <f aca="false">'Formato 6 c)'!E60</f>
        <v>0</v>
      </c>
      <c r="T52" s="56" t="n">
        <f aca="false">'Formato 6 c)'!F60</f>
        <v>0</v>
      </c>
      <c r="U52" s="56" t="n">
        <f aca="false">'Formato 6 c)'!G60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6,3,2,3,0,0,0</v>
      </c>
      <c r="B53" s="0" t="n">
        <v>6</v>
      </c>
      <c r="C53" s="0" t="n">
        <v>3</v>
      </c>
      <c r="D53" s="0" t="n">
        <v>2</v>
      </c>
      <c r="E53" s="0" t="n">
        <v>3</v>
      </c>
      <c r="J53" s="0" t="s">
        <v>3125</v>
      </c>
      <c r="P53" s="56" t="n">
        <f aca="false">'Formato 6 c)'!B61</f>
        <v>0</v>
      </c>
      <c r="Q53" s="56" t="n">
        <f aca="false">'Formato 6 c)'!C61</f>
        <v>0</v>
      </c>
      <c r="R53" s="56" t="n">
        <f aca="false">'Formato 6 c)'!D61</f>
        <v>0</v>
      </c>
      <c r="S53" s="56" t="n">
        <f aca="false">'Formato 6 c)'!E61</f>
        <v>0</v>
      </c>
      <c r="T53" s="56" t="n">
        <f aca="false">'Formato 6 c)'!F61</f>
        <v>0</v>
      </c>
      <c r="U53" s="56" t="n">
        <f aca="false">'Formato 6 c)'!G61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6,3,2,3,1,0,0</v>
      </c>
      <c r="B54" s="0" t="n">
        <v>6</v>
      </c>
      <c r="C54" s="0" t="n">
        <v>3</v>
      </c>
      <c r="D54" s="0" t="n">
        <v>2</v>
      </c>
      <c r="E54" s="0" t="n">
        <v>3</v>
      </c>
      <c r="F54" s="0" t="n">
        <v>1</v>
      </c>
      <c r="K54" s="0" t="s">
        <v>3126</v>
      </c>
      <c r="P54" s="56" t="n">
        <f aca="false">'Formato 6 c)'!B62</f>
        <v>0</v>
      </c>
      <c r="Q54" s="56" t="n">
        <f aca="false">'Formato 6 c)'!C62</f>
        <v>0</v>
      </c>
      <c r="R54" s="56" t="n">
        <f aca="false">'Formato 6 c)'!D62</f>
        <v>0</v>
      </c>
      <c r="S54" s="56" t="n">
        <f aca="false">'Formato 6 c)'!E62</f>
        <v>0</v>
      </c>
      <c r="T54" s="56" t="n">
        <f aca="false">'Formato 6 c)'!F62</f>
        <v>0</v>
      </c>
      <c r="U54" s="56" t="n">
        <f aca="false">'Formato 6 c)'!G62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6,3,2,3,2,0,0</v>
      </c>
      <c r="B55" s="0" t="n">
        <v>6</v>
      </c>
      <c r="C55" s="0" t="n">
        <v>3</v>
      </c>
      <c r="D55" s="0" t="n">
        <v>2</v>
      </c>
      <c r="E55" s="0" t="n">
        <v>3</v>
      </c>
      <c r="F55" s="0" t="n">
        <v>2</v>
      </c>
      <c r="K55" s="0" t="s">
        <v>3127</v>
      </c>
      <c r="P55" s="56" t="n">
        <f aca="false">'Formato 6 c)'!B63</f>
        <v>0</v>
      </c>
      <c r="Q55" s="56" t="n">
        <f aca="false">'Formato 6 c)'!C63</f>
        <v>0</v>
      </c>
      <c r="R55" s="56" t="n">
        <f aca="false">'Formato 6 c)'!D63</f>
        <v>0</v>
      </c>
      <c r="S55" s="56" t="n">
        <f aca="false">'Formato 6 c)'!E63</f>
        <v>0</v>
      </c>
      <c r="T55" s="56" t="n">
        <f aca="false">'Formato 6 c)'!F63</f>
        <v>0</v>
      </c>
      <c r="U55" s="56" t="n">
        <f aca="false">'Formato 6 c)'!G63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6,3,2,3,3,0,0</v>
      </c>
      <c r="B56" s="0" t="n">
        <v>6</v>
      </c>
      <c r="C56" s="0" t="n">
        <v>3</v>
      </c>
      <c r="D56" s="0" t="n">
        <v>2</v>
      </c>
      <c r="E56" s="0" t="n">
        <v>3</v>
      </c>
      <c r="F56" s="0" t="n">
        <v>3</v>
      </c>
      <c r="K56" s="0" t="s">
        <v>3128</v>
      </c>
      <c r="P56" s="56" t="n">
        <f aca="false">'Formato 6 c)'!B64</f>
        <v>0</v>
      </c>
      <c r="Q56" s="56" t="n">
        <f aca="false">'Formato 6 c)'!C64</f>
        <v>0</v>
      </c>
      <c r="R56" s="56" t="n">
        <f aca="false">'Formato 6 c)'!D64</f>
        <v>0</v>
      </c>
      <c r="S56" s="56" t="n">
        <f aca="false">'Formato 6 c)'!E64</f>
        <v>0</v>
      </c>
      <c r="T56" s="56" t="n">
        <f aca="false">'Formato 6 c)'!F64</f>
        <v>0</v>
      </c>
      <c r="U56" s="56" t="n">
        <f aca="false">'Formato 6 c)'!G64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6,3,2,3,4,0,0</v>
      </c>
      <c r="B57" s="0" t="n">
        <v>6</v>
      </c>
      <c r="C57" s="0" t="n">
        <v>3</v>
      </c>
      <c r="D57" s="0" t="n">
        <v>2</v>
      </c>
      <c r="E57" s="0" t="n">
        <v>3</v>
      </c>
      <c r="F57" s="0" t="n">
        <v>4</v>
      </c>
      <c r="K57" s="0" t="s">
        <v>3129</v>
      </c>
      <c r="P57" s="56" t="n">
        <f aca="false">'Formato 6 c)'!B65</f>
        <v>0</v>
      </c>
      <c r="Q57" s="56" t="n">
        <f aca="false">'Formato 6 c)'!C65</f>
        <v>0</v>
      </c>
      <c r="R57" s="56" t="n">
        <f aca="false">'Formato 6 c)'!D65</f>
        <v>0</v>
      </c>
      <c r="S57" s="56" t="n">
        <f aca="false">'Formato 6 c)'!E65</f>
        <v>0</v>
      </c>
      <c r="T57" s="56" t="n">
        <f aca="false">'Formato 6 c)'!F65</f>
        <v>0</v>
      </c>
      <c r="U57" s="56" t="n">
        <f aca="false">'Formato 6 c)'!G65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6,3,2,3,5,0,0</v>
      </c>
      <c r="B58" s="0" t="n">
        <v>6</v>
      </c>
      <c r="C58" s="0" t="n">
        <v>3</v>
      </c>
      <c r="D58" s="0" t="n">
        <v>2</v>
      </c>
      <c r="E58" s="0" t="n">
        <v>3</v>
      </c>
      <c r="F58" s="0" t="n">
        <v>5</v>
      </c>
      <c r="K58" s="0" t="s">
        <v>3130</v>
      </c>
      <c r="P58" s="56" t="n">
        <f aca="false">'Formato 6 c)'!B66</f>
        <v>0</v>
      </c>
      <c r="Q58" s="56" t="n">
        <f aca="false">'Formato 6 c)'!C66</f>
        <v>0</v>
      </c>
      <c r="R58" s="56" t="n">
        <f aca="false">'Formato 6 c)'!D66</f>
        <v>0</v>
      </c>
      <c r="S58" s="56" t="n">
        <f aca="false">'Formato 6 c)'!E66</f>
        <v>0</v>
      </c>
      <c r="T58" s="56" t="n">
        <f aca="false">'Formato 6 c)'!F66</f>
        <v>0</v>
      </c>
      <c r="U58" s="56" t="n">
        <f aca="false">'Formato 6 c)'!G66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6,3,2,3,6,0,0</v>
      </c>
      <c r="B59" s="0" t="n">
        <v>6</v>
      </c>
      <c r="C59" s="0" t="n">
        <v>3</v>
      </c>
      <c r="D59" s="0" t="n">
        <v>2</v>
      </c>
      <c r="E59" s="0" t="n">
        <v>3</v>
      </c>
      <c r="F59" s="0" t="n">
        <v>6</v>
      </c>
      <c r="K59" s="0" t="s">
        <v>3131</v>
      </c>
      <c r="P59" s="56" t="n">
        <f aca="false">'Formato 6 c)'!B67</f>
        <v>0</v>
      </c>
      <c r="Q59" s="56" t="n">
        <f aca="false">'Formato 6 c)'!C67</f>
        <v>0</v>
      </c>
      <c r="R59" s="56" t="n">
        <f aca="false">'Formato 6 c)'!D67</f>
        <v>0</v>
      </c>
      <c r="S59" s="56" t="n">
        <f aca="false">'Formato 6 c)'!E67</f>
        <v>0</v>
      </c>
      <c r="T59" s="56" t="n">
        <f aca="false">'Formato 6 c)'!F67</f>
        <v>0</v>
      </c>
      <c r="U59" s="56" t="n">
        <f aca="false">'Formato 6 c)'!G67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6,3,2,3,7,0,0</v>
      </c>
      <c r="B60" s="0" t="n">
        <v>6</v>
      </c>
      <c r="C60" s="0" t="n">
        <v>3</v>
      </c>
      <c r="D60" s="0" t="n">
        <v>2</v>
      </c>
      <c r="E60" s="0" t="n">
        <v>3</v>
      </c>
      <c r="F60" s="0" t="n">
        <v>7</v>
      </c>
      <c r="K60" s="0" t="s">
        <v>3132</v>
      </c>
      <c r="P60" s="56" t="n">
        <f aca="false">'Formato 6 c)'!B68</f>
        <v>0</v>
      </c>
      <c r="Q60" s="56" t="n">
        <f aca="false">'Formato 6 c)'!C68</f>
        <v>0</v>
      </c>
      <c r="R60" s="56" t="n">
        <f aca="false">'Formato 6 c)'!D68</f>
        <v>0</v>
      </c>
      <c r="S60" s="56" t="n">
        <f aca="false">'Formato 6 c)'!E68</f>
        <v>0</v>
      </c>
      <c r="T60" s="56" t="n">
        <f aca="false">'Formato 6 c)'!F68</f>
        <v>0</v>
      </c>
      <c r="U60" s="56" t="n">
        <f aca="false">'Formato 6 c)'!G68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6,3,2,3,8,0,0</v>
      </c>
      <c r="B61" s="0" t="n">
        <v>6</v>
      </c>
      <c r="C61" s="0" t="n">
        <v>3</v>
      </c>
      <c r="D61" s="0" t="n">
        <v>2</v>
      </c>
      <c r="E61" s="0" t="n">
        <v>3</v>
      </c>
      <c r="F61" s="0" t="n">
        <v>8</v>
      </c>
      <c r="K61" s="0" t="s">
        <v>3133</v>
      </c>
      <c r="P61" s="56" t="n">
        <f aca="false">'Formato 6 c)'!B69</f>
        <v>0</v>
      </c>
      <c r="Q61" s="56" t="n">
        <f aca="false">'Formato 6 c)'!C69</f>
        <v>0</v>
      </c>
      <c r="R61" s="56" t="n">
        <f aca="false">'Formato 6 c)'!D69</f>
        <v>0</v>
      </c>
      <c r="S61" s="56" t="n">
        <f aca="false">'Formato 6 c)'!E69</f>
        <v>0</v>
      </c>
      <c r="T61" s="56" t="n">
        <f aca="false">'Formato 6 c)'!F69</f>
        <v>0</v>
      </c>
      <c r="U61" s="56" t="n">
        <f aca="false">'Formato 6 c)'!G69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6,3,2,3,9,0,0</v>
      </c>
      <c r="B62" s="0" t="n">
        <v>6</v>
      </c>
      <c r="C62" s="0" t="n">
        <v>3</v>
      </c>
      <c r="D62" s="0" t="n">
        <v>2</v>
      </c>
      <c r="E62" s="0" t="n">
        <v>3</v>
      </c>
      <c r="F62" s="0" t="n">
        <v>9</v>
      </c>
      <c r="K62" s="0" t="s">
        <v>3134</v>
      </c>
      <c r="P62" s="56" t="n">
        <f aca="false">'Formato 6 c)'!B70</f>
        <v>0</v>
      </c>
      <c r="Q62" s="56" t="n">
        <f aca="false">'Formato 6 c)'!C70</f>
        <v>0</v>
      </c>
      <c r="R62" s="56" t="n">
        <f aca="false">'Formato 6 c)'!D70</f>
        <v>0</v>
      </c>
      <c r="S62" s="56" t="n">
        <f aca="false">'Formato 6 c)'!E70</f>
        <v>0</v>
      </c>
      <c r="T62" s="56" t="n">
        <f aca="false">'Formato 6 c)'!F70</f>
        <v>0</v>
      </c>
      <c r="U62" s="56" t="n">
        <f aca="false">'Formato 6 c)'!G70</f>
        <v>0</v>
      </c>
    </row>
    <row r="63" customFormat="false" ht="1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6,3,2,4,0,0,0</v>
      </c>
      <c r="B63" s="0" t="n">
        <v>6</v>
      </c>
      <c r="C63" s="0" t="n">
        <v>3</v>
      </c>
      <c r="D63" s="0" t="n">
        <v>2</v>
      </c>
      <c r="E63" s="0" t="n">
        <v>4</v>
      </c>
      <c r="J63" s="0" t="s">
        <v>3140</v>
      </c>
      <c r="P63" s="56" t="n">
        <f aca="false">'Formato 6 c)'!B71</f>
        <v>0</v>
      </c>
      <c r="Q63" s="56" t="n">
        <f aca="false">'Formato 6 c)'!C71</f>
        <v>0</v>
      </c>
      <c r="R63" s="56" t="n">
        <f aca="false">'Formato 6 c)'!D71</f>
        <v>0</v>
      </c>
      <c r="S63" s="56" t="n">
        <f aca="false">'Formato 6 c)'!E71</f>
        <v>0</v>
      </c>
      <c r="T63" s="56" t="n">
        <f aca="false">'Formato 6 c)'!F71</f>
        <v>0</v>
      </c>
      <c r="U63" s="56" t="n">
        <f aca="false">'Formato 6 c)'!G71</f>
        <v>0</v>
      </c>
    </row>
    <row r="64" customFormat="false" ht="1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6,3,2,4,1,0,0</v>
      </c>
      <c r="B64" s="0" t="n">
        <v>6</v>
      </c>
      <c r="C64" s="0" t="n">
        <v>3</v>
      </c>
      <c r="D64" s="0" t="n">
        <v>2</v>
      </c>
      <c r="E64" s="0" t="n">
        <v>4</v>
      </c>
      <c r="F64" s="0" t="n">
        <v>1</v>
      </c>
      <c r="K64" s="0" t="s">
        <v>3136</v>
      </c>
      <c r="P64" s="56" t="n">
        <f aca="false">'Formato 6 c)'!B72</f>
        <v>0</v>
      </c>
      <c r="Q64" s="56" t="n">
        <f aca="false">'Formato 6 c)'!C72</f>
        <v>0</v>
      </c>
      <c r="R64" s="56" t="n">
        <f aca="false">'Formato 6 c)'!D72</f>
        <v>0</v>
      </c>
      <c r="S64" s="56" t="n">
        <f aca="false">'Formato 6 c)'!E72</f>
        <v>0</v>
      </c>
      <c r="T64" s="56" t="n">
        <f aca="false">'Formato 6 c)'!F72</f>
        <v>0</v>
      </c>
      <c r="U64" s="56" t="n">
        <f aca="false">'Formato 6 c)'!G72</f>
        <v>0</v>
      </c>
    </row>
    <row r="65" customFormat="false" ht="1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6,3,2,4,2,0,0</v>
      </c>
      <c r="B65" s="0" t="n">
        <v>6</v>
      </c>
      <c r="C65" s="0" t="n">
        <v>3</v>
      </c>
      <c r="D65" s="0" t="n">
        <v>2</v>
      </c>
      <c r="E65" s="0" t="n">
        <v>4</v>
      </c>
      <c r="F65" s="0" t="n">
        <v>2</v>
      </c>
      <c r="K65" s="0" t="s">
        <v>3137</v>
      </c>
      <c r="P65" s="56" t="n">
        <f aca="false">'Formato 6 c)'!B73</f>
        <v>0</v>
      </c>
      <c r="Q65" s="56" t="n">
        <f aca="false">'Formato 6 c)'!C73</f>
        <v>0</v>
      </c>
      <c r="R65" s="56" t="n">
        <f aca="false">'Formato 6 c)'!D73</f>
        <v>0</v>
      </c>
      <c r="S65" s="56" t="n">
        <f aca="false">'Formato 6 c)'!E73</f>
        <v>0</v>
      </c>
      <c r="T65" s="56" t="n">
        <f aca="false">'Formato 6 c)'!F73</f>
        <v>0</v>
      </c>
      <c r="U65" s="56" t="n">
        <f aca="false">'Formato 6 c)'!G73</f>
        <v>0</v>
      </c>
    </row>
    <row r="66" customFormat="false" ht="1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6,3,2,4,3,0,0</v>
      </c>
      <c r="B66" s="0" t="n">
        <v>6</v>
      </c>
      <c r="C66" s="0" t="n">
        <v>3</v>
      </c>
      <c r="D66" s="0" t="n">
        <v>2</v>
      </c>
      <c r="E66" s="0" t="n">
        <v>4</v>
      </c>
      <c r="F66" s="0" t="n">
        <v>3</v>
      </c>
      <c r="K66" s="0" t="s">
        <v>3138</v>
      </c>
      <c r="P66" s="56" t="n">
        <f aca="false">'Formato 6 c)'!B74</f>
        <v>0</v>
      </c>
      <c r="Q66" s="56" t="n">
        <f aca="false">'Formato 6 c)'!C74</f>
        <v>0</v>
      </c>
      <c r="R66" s="56" t="n">
        <f aca="false">'Formato 6 c)'!D74</f>
        <v>0</v>
      </c>
      <c r="S66" s="56" t="n">
        <f aca="false">'Formato 6 c)'!E74</f>
        <v>0</v>
      </c>
      <c r="T66" s="56" t="n">
        <f aca="false">'Formato 6 c)'!F74</f>
        <v>0</v>
      </c>
      <c r="U66" s="56" t="n">
        <f aca="false">'Formato 6 c)'!G74</f>
        <v>0</v>
      </c>
    </row>
    <row r="67" customFormat="false" ht="1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 s="0" t="n">
        <v>6</v>
      </c>
      <c r="C67" s="0" t="n">
        <v>3</v>
      </c>
      <c r="D67" s="0" t="n">
        <v>2</v>
      </c>
      <c r="E67" s="0" t="n">
        <v>4</v>
      </c>
      <c r="F67" s="0" t="n">
        <v>4</v>
      </c>
      <c r="K67" s="0" t="s">
        <v>3139</v>
      </c>
      <c r="P67" s="56" t="n">
        <f aca="false">'Formato 6 c)'!B75</f>
        <v>0</v>
      </c>
      <c r="Q67" s="56" t="n">
        <f aca="false">'Formato 6 c)'!C75</f>
        <v>0</v>
      </c>
      <c r="R67" s="56" t="n">
        <f aca="false">'Formato 6 c)'!D75</f>
        <v>0</v>
      </c>
      <c r="S67" s="56" t="n">
        <f aca="false">'Formato 6 c)'!E75</f>
        <v>0</v>
      </c>
      <c r="T67" s="56" t="n">
        <f aca="false">'Formato 6 c)'!F75</f>
        <v>0</v>
      </c>
      <c r="U67" s="56" t="n">
        <f aca="false">'Formato 6 c)'!G75</f>
        <v>0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 s="0" t="n">
        <v>6</v>
      </c>
      <c r="C68" s="0" t="n">
        <v>3</v>
      </c>
      <c r="D68" s="0" t="n">
        <v>3</v>
      </c>
      <c r="I68" s="0" t="s">
        <v>3055</v>
      </c>
      <c r="P68" s="56" t="n">
        <f aca="false">'Formato 6 c)'!B77</f>
        <v>3809210.13</v>
      </c>
      <c r="Q68" s="56" t="n">
        <f aca="false">'Formato 6 c)'!C77</f>
        <v>-1.81898940354586E-012</v>
      </c>
      <c r="R68" s="56" t="n">
        <f aca="false">'Formato 6 c)'!D77</f>
        <v>3809210.13</v>
      </c>
      <c r="S68" s="56" t="n">
        <f aca="false">'Formato 6 c)'!E77</f>
        <v>2512417.56</v>
      </c>
      <c r="T68" s="56" t="n">
        <f aca="false">'Formato 6 c)'!F77</f>
        <v>2512417.56</v>
      </c>
      <c r="U68" s="56" t="n">
        <f aca="false">'Formato 6 c)'!G77</f>
        <v>1296792.57</v>
      </c>
    </row>
  </sheetData>
  <sheetProtection algorithmName="SHA-512" hashValue="rlrIQPpC6b3ohyyj7bIS4vqAyIE0+7xA+VVPirSTxfEUvlCFoynuLUa3dIkayEB4ZEVmMPbmTCdOsAwo1s5XEA==" saltValue="EnAd9a5OFXVbXLIjc32qoQ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I33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33" activeCellId="0" sqref="D33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35.85"/>
    <col collapsed="false" customWidth="true" hidden="false" outlineLevel="0" max="3" min="3" style="0" width="50.28"/>
    <col collapsed="false" customWidth="true" hidden="false" outlineLevel="0" max="4" min="4" style="0" width="12.14"/>
  </cols>
  <sheetData>
    <row r="3" customFormat="false" ht="14.25" hidden="false" customHeight="false" outlineLevel="0" collapsed="false">
      <c r="B3" s="0" t="s">
        <v>0</v>
      </c>
    </row>
    <row r="6" customFormat="false" ht="15" hidden="false" customHeight="false" outlineLevel="0" collapsed="false">
      <c r="B6" s="0" t="s">
        <v>1</v>
      </c>
      <c r="C6" s="10" t="str">
        <f aca="false"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MUNICIPAL DE AGUA POTABLE, ALCANTARILLADO Y SANEAMIENTO DE CORONEO, GTO., Gobierno del Estado de Guanajuato</v>
      </c>
    </row>
    <row r="7" customFormat="false" ht="14.25" hidden="false" customHeight="false" outlineLevel="0" collapsed="false">
      <c r="C7" s="0" t="str">
        <f aca="false">CONCATENATE(ENTE_PUBLICO," (a)")</f>
        <v>JUNTA MUNICIPAL DE AGUA POTABLE, ALCANTARILLADO Y SANEAMIENTO DE CORONEO, GTO., Gobierno del Estado de Guanajuato (a)</v>
      </c>
    </row>
    <row r="8" customFormat="false" ht="27" hidden="false" customHeight="true" outlineLevel="0" collapsed="false">
      <c r="B8" s="0" t="s">
        <v>3</v>
      </c>
      <c r="C8" s="10" t="s">
        <v>7</v>
      </c>
    </row>
    <row r="10" customFormat="false" ht="25.5" hidden="false" customHeight="true" outlineLevel="0" collapsed="false">
      <c r="B10" s="0" t="s">
        <v>4</v>
      </c>
      <c r="C10" s="10" t="s">
        <v>8</v>
      </c>
    </row>
    <row r="11" customFormat="false" ht="20.25" hidden="false" customHeight="true" outlineLevel="0" collapsed="false">
      <c r="C11" s="10" t="str">
        <f aca="false"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Coroneo, Gobierno del Estado de Guanajuato</v>
      </c>
    </row>
    <row r="12" customFormat="false" ht="15" hidden="false" customHeight="false" outlineLevel="0" collapsed="false">
      <c r="B12" s="0" t="s">
        <v>5</v>
      </c>
      <c r="C12" s="10" t="n">
        <v>2022</v>
      </c>
    </row>
    <row r="14" customFormat="false" ht="14.25" hidden="false" customHeight="false" outlineLevel="0" collapsed="false">
      <c r="B14" s="0" t="s">
        <v>6</v>
      </c>
      <c r="C14" s="10" t="s">
        <v>9</v>
      </c>
    </row>
    <row r="15" customFormat="false" ht="14.25" hidden="false" customHeight="false" outlineLevel="0" collapsed="false">
      <c r="C15" s="10" t="n">
        <v>2</v>
      </c>
    </row>
    <row r="16" customFormat="false" ht="14.25" hidden="false" customHeight="false" outlineLevel="0" collapsed="false">
      <c r="C16" s="10" t="s">
        <v>10</v>
      </c>
    </row>
    <row r="18" customFormat="false" ht="135" hidden="false" customHeight="false" outlineLevel="0" collapsed="false">
      <c r="D18" s="11" t="str">
        <f aca="false"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2022 (k)</v>
      </c>
      <c r="E18" s="11" t="str">
        <f aca="false"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2022 (l)</v>
      </c>
      <c r="F18" s="11" t="str">
        <f aca="false"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2022 (m = g – l)</v>
      </c>
    </row>
    <row r="20" customFormat="false" ht="57" hidden="false" customHeight="false" outlineLevel="0" collapsed="false">
      <c r="D20" s="12" t="str">
        <f aca="false">CONCATENATE(ANIO_INFORME, " (d)")</f>
        <v>2022 (d)</v>
      </c>
      <c r="E20" s="13" t="str">
        <f aca="false">CONCATENATE("31 de diciembre de ",ANIO_INFORME-1, " (e)")</f>
        <v>31 de diciembre de 2021 (e)</v>
      </c>
      <c r="F20" s="14" t="str">
        <f aca="false">CONCATENATE("Saldo al 31 de diciembre de ",ANIO_INFORME-1, " (d)")</f>
        <v>Saldo al 31 de diciembre de 2021 (d)</v>
      </c>
    </row>
    <row r="23" customFormat="false" ht="14.25" hidden="false" customHeight="false" outlineLevel="0" collapsed="false">
      <c r="D23" s="15" t="n">
        <f aca="false">ANIO_INFORME + 1</f>
        <v>2023</v>
      </c>
      <c r="E23" s="16" t="str">
        <f aca="false">CONCATENATE(ANIO_INFORME + 2, " (d)")</f>
        <v>2024 (d)</v>
      </c>
      <c r="F23" s="16" t="str">
        <f aca="false">CONCATENATE(ANIO_INFORME + 3, " (d)")</f>
        <v>2025 (d)</v>
      </c>
      <c r="G23" s="16" t="str">
        <f aca="false">CONCATENATE(ANIO_INFORME + 4, " (d)")</f>
        <v>2026 (d)</v>
      </c>
      <c r="H23" s="16" t="str">
        <f aca="false">CONCATENATE(ANIO_INFORME + 5, " (d)")</f>
        <v>2027 (d)</v>
      </c>
      <c r="I23" s="16" t="str">
        <f aca="false">CONCATENATE(ANIO_INFORME + 6, " (d)")</f>
        <v>2028 (d)</v>
      </c>
    </row>
    <row r="25" customFormat="false" ht="15" hidden="false" customHeight="false" outlineLevel="0" collapsed="false">
      <c r="D25" s="17" t="str">
        <f aca="false">CONCATENATE(ANIO_INFORME - 5, " ",CHAR(185)," (c)")</f>
        <v>2017 ¹ (c)</v>
      </c>
      <c r="E25" s="17" t="str">
        <f aca="false">CONCATENATE(ANIO_INFORME - 4, " ",CHAR(185)," (c)")</f>
        <v>2018 ¹ (c)</v>
      </c>
      <c r="F25" s="17" t="str">
        <f aca="false">CONCATENATE(ANIO_INFORME - 3, " ",CHAR(185)," (c)")</f>
        <v>2019 ¹ (c)</v>
      </c>
      <c r="G25" s="17" t="str">
        <f aca="false">CONCATENATE(ANIO_INFORME - 2, " ",CHAR(185)," (c)")</f>
        <v>2020 ¹ (c)</v>
      </c>
      <c r="H25" s="17" t="str">
        <f aca="false">CONCATENATE(ANIO_INFORME - 1, " ",CHAR(185)," (c)")</f>
        <v>2021 ¹ (c)</v>
      </c>
      <c r="I25" s="15" t="n">
        <f aca="false">ANIO_INFORME</f>
        <v>2022</v>
      </c>
    </row>
    <row r="26" customFormat="false" ht="15" hidden="false" customHeight="false" outlineLevel="0" collapsed="false">
      <c r="D26" s="18"/>
    </row>
    <row r="29" customFormat="false" ht="15" hidden="false" customHeight="false" outlineLevel="0" collapsed="false">
      <c r="D29" s="0" t="s">
        <v>11</v>
      </c>
      <c r="E29" s="0" t="s">
        <v>12</v>
      </c>
    </row>
    <row r="30" customFormat="false" ht="15" hidden="false" customHeight="false" outlineLevel="0" collapsed="false">
      <c r="D30" s="19" t="n">
        <v>-1.79769313486231E+100</v>
      </c>
      <c r="E30" s="19" t="n">
        <v>1.79769313486231E+100</v>
      </c>
    </row>
    <row r="32" customFormat="false" ht="15" hidden="false" customHeight="false" outlineLevel="0" collapsed="false">
      <c r="D32" s="0" t="s">
        <v>13</v>
      </c>
      <c r="E32" s="0" t="s">
        <v>14</v>
      </c>
    </row>
    <row r="33" customFormat="false" ht="15" hidden="false" customHeight="false" outlineLevel="0" collapsed="false">
      <c r="D33" s="20" t="n">
        <v>36526</v>
      </c>
      <c r="E33" s="20" t="n">
        <v>55153</v>
      </c>
    </row>
  </sheetData>
  <sheetProtection algorithmName="SHA-512" hashValue="ifTinlDAy+m/hhaU0tfPrWkM//V8F/rkhXeUg3kIO6MQMHN10vkm1BpZ4EpOlud7oK2EwJhvcu4d3hC7ZP1nJw==" saltValue="XK/qjs2H5Nr2f7xmBcdBVg==" spinCount="100000" sheet="true" objects="true" scenarios="true" select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9" activeCellId="0" sqref="F29"/>
    </sheetView>
  </sheetViews>
  <sheetFormatPr defaultColWidth="10.859375" defaultRowHeight="15" zeroHeight="true" outlineLevelRow="0" outlineLevelCol="0"/>
  <cols>
    <col collapsed="false" customWidth="true" hidden="false" outlineLevel="0" max="1" min="1" style="0" width="111.85"/>
    <col collapsed="false" customWidth="true" hidden="false" outlineLevel="0" max="6" min="2" style="139" width="20.71"/>
    <col collapsed="false" customWidth="true" hidden="false" outlineLevel="0" max="7" min="7" style="139" width="17.57"/>
    <col collapsed="false" customWidth="false" hidden="true" outlineLevel="0" max="1024" min="8" style="0" width="10.85"/>
  </cols>
  <sheetData>
    <row r="1" customFormat="false" ht="54" hidden="false" customHeight="true" outlineLevel="0" collapsed="false">
      <c r="A1" s="110" t="s">
        <v>3141</v>
      </c>
      <c r="B1" s="110"/>
      <c r="C1" s="110"/>
      <c r="D1" s="110"/>
      <c r="E1" s="110"/>
      <c r="F1" s="110"/>
      <c r="G1" s="110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6" t="s">
        <v>2899</v>
      </c>
      <c r="B3" s="26"/>
      <c r="C3" s="26"/>
      <c r="D3" s="26"/>
      <c r="E3" s="26"/>
      <c r="F3" s="26"/>
      <c r="G3" s="26"/>
    </row>
    <row r="4" customFormat="false" ht="15" hidden="false" customHeight="false" outlineLevel="0" collapsed="false">
      <c r="A4" s="26" t="s">
        <v>3142</v>
      </c>
      <c r="B4" s="26"/>
      <c r="C4" s="26"/>
      <c r="D4" s="26"/>
      <c r="E4" s="26"/>
      <c r="F4" s="26"/>
      <c r="G4" s="26"/>
    </row>
    <row r="5" customFormat="false" ht="14.25" hidden="false" customHeight="false" outlineLevel="0" collapsed="false">
      <c r="A5" s="26" t="str">
        <f aca="false">TRIMESTRE</f>
        <v>Del 1 de enero al 30 de junio de 2022 (b)</v>
      </c>
      <c r="B5" s="26"/>
      <c r="C5" s="26"/>
      <c r="D5" s="26"/>
      <c r="E5" s="26"/>
      <c r="F5" s="26"/>
      <c r="G5" s="26"/>
    </row>
    <row r="6" customFormat="false" ht="14.25" hidden="false" customHeight="false" outlineLevel="0" collapsed="false">
      <c r="A6" s="27" t="s">
        <v>2359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3" t="s">
        <v>3143</v>
      </c>
      <c r="B7" s="60" t="s">
        <v>2901</v>
      </c>
      <c r="C7" s="60"/>
      <c r="D7" s="60"/>
      <c r="E7" s="60"/>
      <c r="F7" s="60"/>
      <c r="G7" s="60" t="s">
        <v>2902</v>
      </c>
    </row>
    <row r="8" customFormat="false" ht="29.25" hidden="false" customHeight="true" outlineLevel="0" collapsed="false">
      <c r="A8" s="103"/>
      <c r="B8" s="60" t="s">
        <v>2903</v>
      </c>
      <c r="C8" s="140" t="s">
        <v>3072</v>
      </c>
      <c r="D8" s="140" t="s">
        <v>2778</v>
      </c>
      <c r="E8" s="140" t="s">
        <v>2702</v>
      </c>
      <c r="F8" s="140" t="s">
        <v>2719</v>
      </c>
      <c r="G8" s="60"/>
    </row>
    <row r="9" customFormat="false" ht="14.25" hidden="false" customHeight="false" outlineLevel="0" collapsed="false">
      <c r="A9" s="104" t="s">
        <v>3144</v>
      </c>
      <c r="B9" s="141" t="n">
        <f aca="false">SUM(B10,B11,B12,B15,B16,B19)</f>
        <v>0</v>
      </c>
      <c r="C9" s="141" t="n">
        <f aca="false">SUM(C10,C11,C12,C15,C16,C19)</f>
        <v>0</v>
      </c>
      <c r="D9" s="141" t="n">
        <f aca="false">SUM(D10,D11,D12,D15,D16,D19)</f>
        <v>0</v>
      </c>
      <c r="E9" s="141" t="n">
        <f aca="false">SUM(E10,E11,E12,E15,E16,E19)</f>
        <v>0</v>
      </c>
      <c r="F9" s="141" t="n">
        <f aca="false">SUM(F10,F11,F12,F15,F16,F19)</f>
        <v>0</v>
      </c>
      <c r="G9" s="141" t="n">
        <f aca="false">SUM(G10,G11,G12,G15,G16,G19)</f>
        <v>0</v>
      </c>
    </row>
    <row r="10" customFormat="false" ht="14.25" hidden="false" customHeight="false" outlineLevel="0" collapsed="false">
      <c r="A10" s="85" t="s">
        <v>3145</v>
      </c>
      <c r="B10" s="142" t="n">
        <v>0</v>
      </c>
      <c r="C10" s="142" t="n">
        <v>0</v>
      </c>
      <c r="D10" s="142" t="n">
        <v>0</v>
      </c>
      <c r="E10" s="142" t="n">
        <v>0</v>
      </c>
      <c r="F10" s="142" t="n">
        <v>0</v>
      </c>
      <c r="G10" s="143" t="n">
        <f aca="false">D10-E10</f>
        <v>0</v>
      </c>
    </row>
    <row r="11" customFormat="false" ht="14.25" hidden="false" customHeight="false" outlineLevel="0" collapsed="false">
      <c r="A11" s="85" t="s">
        <v>3146</v>
      </c>
      <c r="B11" s="142" t="n">
        <v>0</v>
      </c>
      <c r="C11" s="142" t="n">
        <v>0</v>
      </c>
      <c r="D11" s="142" t="n">
        <v>0</v>
      </c>
      <c r="E11" s="142" t="n">
        <v>0</v>
      </c>
      <c r="F11" s="142" t="n">
        <v>0</v>
      </c>
      <c r="G11" s="143" t="n">
        <f aca="false">D11-E11</f>
        <v>0</v>
      </c>
    </row>
    <row r="12" customFormat="false" ht="14.25" hidden="false" customHeight="false" outlineLevel="0" collapsed="false">
      <c r="A12" s="85" t="s">
        <v>3147</v>
      </c>
      <c r="B12" s="143" t="n">
        <f aca="false">B13+B14</f>
        <v>0</v>
      </c>
      <c r="C12" s="143" t="n">
        <f aca="false">C13+C14</f>
        <v>0</v>
      </c>
      <c r="D12" s="143" t="n">
        <f aca="false">D13+D14</f>
        <v>0</v>
      </c>
      <c r="E12" s="143" t="n">
        <f aca="false">E13+E14</f>
        <v>0</v>
      </c>
      <c r="F12" s="143" t="n">
        <f aca="false">F13+F14</f>
        <v>0</v>
      </c>
      <c r="G12" s="143" t="n">
        <f aca="false">G13+G14</f>
        <v>0</v>
      </c>
    </row>
    <row r="13" customFormat="false" ht="14.25" hidden="false" customHeight="false" outlineLevel="0" collapsed="false">
      <c r="A13" s="96" t="s">
        <v>3148</v>
      </c>
      <c r="B13" s="142" t="n">
        <v>0</v>
      </c>
      <c r="C13" s="142" t="n">
        <v>0</v>
      </c>
      <c r="D13" s="142" t="n">
        <v>0</v>
      </c>
      <c r="E13" s="142" t="n">
        <v>0</v>
      </c>
      <c r="F13" s="142" t="n">
        <v>0</v>
      </c>
      <c r="G13" s="143" t="n">
        <f aca="false">D13-E13</f>
        <v>0</v>
      </c>
    </row>
    <row r="14" customFormat="false" ht="15" hidden="false" customHeight="false" outlineLevel="0" collapsed="false">
      <c r="A14" s="96" t="s">
        <v>3149</v>
      </c>
      <c r="B14" s="142" t="n">
        <v>0</v>
      </c>
      <c r="C14" s="142" t="n">
        <v>0</v>
      </c>
      <c r="D14" s="142" t="n">
        <v>0</v>
      </c>
      <c r="E14" s="142" t="n">
        <v>0</v>
      </c>
      <c r="F14" s="142" t="n">
        <v>0</v>
      </c>
      <c r="G14" s="143" t="n">
        <f aca="false">D14-E14</f>
        <v>0</v>
      </c>
    </row>
    <row r="15" customFormat="false" ht="15" hidden="false" customHeight="false" outlineLevel="0" collapsed="false">
      <c r="A15" s="85" t="s">
        <v>3150</v>
      </c>
      <c r="B15" s="142" t="n">
        <v>0</v>
      </c>
      <c r="C15" s="142" t="n">
        <v>0</v>
      </c>
      <c r="D15" s="142" t="n">
        <v>0</v>
      </c>
      <c r="E15" s="142" t="n">
        <v>0</v>
      </c>
      <c r="F15" s="142" t="n">
        <v>0</v>
      </c>
      <c r="G15" s="143" t="n">
        <f aca="false">D15-E15</f>
        <v>0</v>
      </c>
    </row>
    <row r="16" customFormat="false" ht="15" hidden="false" customHeight="false" outlineLevel="0" collapsed="false">
      <c r="A16" s="134" t="s">
        <v>3151</v>
      </c>
      <c r="B16" s="143" t="n">
        <f aca="false">B17+B18</f>
        <v>0</v>
      </c>
      <c r="C16" s="143" t="n">
        <f aca="false">C17+C18</f>
        <v>0</v>
      </c>
      <c r="D16" s="143" t="n">
        <f aca="false">D17+D18</f>
        <v>0</v>
      </c>
      <c r="E16" s="143" t="n">
        <f aca="false">E17+E18</f>
        <v>0</v>
      </c>
      <c r="F16" s="143" t="n">
        <f aca="false">F17+F18</f>
        <v>0</v>
      </c>
      <c r="G16" s="143" t="n">
        <f aca="false">G17+G18</f>
        <v>0</v>
      </c>
    </row>
    <row r="17" customFormat="false" ht="14.25" hidden="false" customHeight="false" outlineLevel="0" collapsed="false">
      <c r="A17" s="96" t="s">
        <v>3152</v>
      </c>
      <c r="B17" s="142" t="n">
        <v>0</v>
      </c>
      <c r="C17" s="142" t="n">
        <v>0</v>
      </c>
      <c r="D17" s="142" t="n">
        <v>0</v>
      </c>
      <c r="E17" s="142" t="n">
        <v>0</v>
      </c>
      <c r="F17" s="142" t="n">
        <v>0</v>
      </c>
      <c r="G17" s="143" t="n">
        <f aca="false">D17-E17</f>
        <v>0</v>
      </c>
    </row>
    <row r="18" customFormat="false" ht="14.25" hidden="false" customHeight="false" outlineLevel="0" collapsed="false">
      <c r="A18" s="96" t="s">
        <v>3153</v>
      </c>
      <c r="B18" s="142" t="n">
        <v>0</v>
      </c>
      <c r="C18" s="142" t="n">
        <v>0</v>
      </c>
      <c r="D18" s="142" t="n">
        <v>0</v>
      </c>
      <c r="E18" s="142" t="n">
        <v>0</v>
      </c>
      <c r="F18" s="142" t="n">
        <v>0</v>
      </c>
      <c r="G18" s="143" t="n">
        <f aca="false">D18-E18</f>
        <v>0</v>
      </c>
    </row>
    <row r="19" customFormat="false" ht="15" hidden="false" customHeight="false" outlineLevel="0" collapsed="false">
      <c r="A19" s="85" t="s">
        <v>3154</v>
      </c>
      <c r="B19" s="142" t="n">
        <v>0</v>
      </c>
      <c r="C19" s="142" t="n">
        <v>0</v>
      </c>
      <c r="D19" s="142" t="n">
        <v>0</v>
      </c>
      <c r="E19" s="142" t="n">
        <v>0</v>
      </c>
      <c r="F19" s="142" t="n">
        <v>0</v>
      </c>
      <c r="G19" s="143" t="n">
        <f aca="false">D19-E19</f>
        <v>0</v>
      </c>
    </row>
    <row r="20" customFormat="false" ht="15" hidden="false" customHeight="false" outlineLevel="0" collapsed="false">
      <c r="A20" s="37"/>
      <c r="B20" s="144"/>
      <c r="C20" s="144"/>
      <c r="D20" s="144"/>
      <c r="E20" s="144"/>
      <c r="F20" s="144"/>
      <c r="G20" s="144"/>
    </row>
    <row r="21" s="10" customFormat="true" ht="15" hidden="false" customHeight="false" outlineLevel="0" collapsed="false">
      <c r="A21" s="145" t="s">
        <v>3155</v>
      </c>
      <c r="B21" s="141" t="n">
        <f aca="false">SUM(B22,B23,B24,B27,B28,B31)</f>
        <v>0</v>
      </c>
      <c r="C21" s="141" t="n">
        <f aca="false">SUM(C22,C23,C24,C27,C28,C31)</f>
        <v>0</v>
      </c>
      <c r="D21" s="141" t="n">
        <f aca="false">SUM(D22,D23,D24,D27,D28,D31)</f>
        <v>0</v>
      </c>
      <c r="E21" s="141" t="n">
        <f aca="false">SUM(E22,E23,E24,E27,E28,E31)</f>
        <v>0</v>
      </c>
      <c r="F21" s="141" t="n">
        <f aca="false">SUM(F22,F23,F24,F27,F28,F31)</f>
        <v>0</v>
      </c>
      <c r="G21" s="141" t="n">
        <f aca="false">SUM(G22,G23,G24,G27,G28,G31)</f>
        <v>0</v>
      </c>
    </row>
    <row r="22" s="10" customFormat="true" ht="15" hidden="false" customHeight="false" outlineLevel="0" collapsed="false">
      <c r="A22" s="85" t="s">
        <v>3145</v>
      </c>
      <c r="B22" s="142" t="n">
        <v>0</v>
      </c>
      <c r="C22" s="142" t="n">
        <v>0</v>
      </c>
      <c r="D22" s="142" t="n">
        <v>0</v>
      </c>
      <c r="E22" s="142" t="n">
        <v>0</v>
      </c>
      <c r="F22" s="142" t="n">
        <v>0</v>
      </c>
      <c r="G22" s="143" t="n">
        <f aca="false">D22-E22</f>
        <v>0</v>
      </c>
    </row>
    <row r="23" s="10" customFormat="true" ht="15" hidden="false" customHeight="false" outlineLevel="0" collapsed="false">
      <c r="A23" s="85" t="s">
        <v>3146</v>
      </c>
      <c r="B23" s="142" t="n">
        <v>0</v>
      </c>
      <c r="C23" s="142" t="n">
        <v>0</v>
      </c>
      <c r="D23" s="142" t="n">
        <v>0</v>
      </c>
      <c r="E23" s="142" t="n">
        <v>0</v>
      </c>
      <c r="F23" s="142" t="n">
        <v>0</v>
      </c>
      <c r="G23" s="143" t="n">
        <f aca="false">D23-E23</f>
        <v>0</v>
      </c>
    </row>
    <row r="24" s="10" customFormat="true" ht="15" hidden="false" customHeight="false" outlineLevel="0" collapsed="false">
      <c r="A24" s="85" t="s">
        <v>3147</v>
      </c>
      <c r="B24" s="143" t="n">
        <f aca="false">B25+B26</f>
        <v>0</v>
      </c>
      <c r="C24" s="143" t="n">
        <f aca="false">C25+C26</f>
        <v>0</v>
      </c>
      <c r="D24" s="143" t="n">
        <f aca="false">D25+D26</f>
        <v>0</v>
      </c>
      <c r="E24" s="143" t="n">
        <f aca="false">E25+E26</f>
        <v>0</v>
      </c>
      <c r="F24" s="143" t="n">
        <f aca="false">F25+F26</f>
        <v>0</v>
      </c>
      <c r="G24" s="143" t="n">
        <f aca="false">G25+G26</f>
        <v>0</v>
      </c>
    </row>
    <row r="25" s="10" customFormat="true" ht="15" hidden="false" customHeight="false" outlineLevel="0" collapsed="false">
      <c r="A25" s="96" t="s">
        <v>3148</v>
      </c>
      <c r="B25" s="142" t="n">
        <v>0</v>
      </c>
      <c r="C25" s="142" t="n">
        <v>0</v>
      </c>
      <c r="D25" s="142" t="n">
        <v>0</v>
      </c>
      <c r="E25" s="142" t="n">
        <v>0</v>
      </c>
      <c r="F25" s="142" t="n">
        <v>0</v>
      </c>
      <c r="G25" s="143" t="n">
        <f aca="false">D25-E25</f>
        <v>0</v>
      </c>
    </row>
    <row r="26" s="10" customFormat="true" ht="15" hidden="false" customHeight="false" outlineLevel="0" collapsed="false">
      <c r="A26" s="96" t="s">
        <v>3149</v>
      </c>
      <c r="B26" s="142" t="n">
        <v>0</v>
      </c>
      <c r="C26" s="142" t="n">
        <v>0</v>
      </c>
      <c r="D26" s="142" t="n">
        <v>0</v>
      </c>
      <c r="E26" s="142" t="n">
        <v>0</v>
      </c>
      <c r="F26" s="142" t="n">
        <v>0</v>
      </c>
      <c r="G26" s="143" t="n">
        <f aca="false">D26-E26</f>
        <v>0</v>
      </c>
    </row>
    <row r="27" s="10" customFormat="true" ht="15" hidden="false" customHeight="false" outlineLevel="0" collapsed="false">
      <c r="A27" s="85" t="s">
        <v>3150</v>
      </c>
      <c r="B27" s="142" t="n">
        <v>0</v>
      </c>
      <c r="C27" s="142" t="n">
        <v>0</v>
      </c>
      <c r="D27" s="142" t="n">
        <v>0</v>
      </c>
      <c r="E27" s="142" t="n">
        <v>0</v>
      </c>
      <c r="F27" s="142" t="n">
        <v>0</v>
      </c>
      <c r="G27" s="143" t="n">
        <f aca="false">D27-E27</f>
        <v>0</v>
      </c>
    </row>
    <row r="28" s="10" customFormat="true" ht="15" hidden="false" customHeight="false" outlineLevel="0" collapsed="false">
      <c r="A28" s="134" t="s">
        <v>3151</v>
      </c>
      <c r="B28" s="143" t="n">
        <f aca="false">B29+B30</f>
        <v>0</v>
      </c>
      <c r="C28" s="143" t="n">
        <f aca="false">C29+C30</f>
        <v>0</v>
      </c>
      <c r="D28" s="143" t="n">
        <f aca="false">D29+D30</f>
        <v>0</v>
      </c>
      <c r="E28" s="143" t="n">
        <f aca="false">E29+E30</f>
        <v>0</v>
      </c>
      <c r="F28" s="143" t="n">
        <f aca="false">F29+F30</f>
        <v>0</v>
      </c>
      <c r="G28" s="143" t="n">
        <f aca="false">G29+G30</f>
        <v>0</v>
      </c>
    </row>
    <row r="29" s="10" customFormat="true" ht="15" hidden="false" customHeight="false" outlineLevel="0" collapsed="false">
      <c r="A29" s="96" t="s">
        <v>3152</v>
      </c>
      <c r="B29" s="142" t="n">
        <v>0</v>
      </c>
      <c r="C29" s="142" t="n">
        <v>0</v>
      </c>
      <c r="D29" s="142" t="n">
        <v>0</v>
      </c>
      <c r="E29" s="142" t="n">
        <v>0</v>
      </c>
      <c r="F29" s="142" t="n">
        <v>0</v>
      </c>
      <c r="G29" s="143" t="n">
        <f aca="false">D29-E29</f>
        <v>0</v>
      </c>
    </row>
    <row r="30" s="10" customFormat="true" ht="15" hidden="false" customHeight="false" outlineLevel="0" collapsed="false">
      <c r="A30" s="96" t="s">
        <v>3153</v>
      </c>
      <c r="B30" s="142" t="n">
        <v>0</v>
      </c>
      <c r="C30" s="142" t="n">
        <v>0</v>
      </c>
      <c r="D30" s="142" t="n">
        <v>0</v>
      </c>
      <c r="E30" s="142" t="n">
        <v>0</v>
      </c>
      <c r="F30" s="142" t="n">
        <v>0</v>
      </c>
      <c r="G30" s="143" t="n">
        <f aca="false">D30-E30</f>
        <v>0</v>
      </c>
    </row>
    <row r="31" s="10" customFormat="true" ht="15" hidden="false" customHeight="false" outlineLevel="0" collapsed="false">
      <c r="A31" s="85" t="s">
        <v>3154</v>
      </c>
      <c r="B31" s="142" t="n">
        <v>0</v>
      </c>
      <c r="C31" s="142" t="n">
        <v>0</v>
      </c>
      <c r="D31" s="142" t="n">
        <v>0</v>
      </c>
      <c r="E31" s="142" t="n">
        <v>0</v>
      </c>
      <c r="F31" s="142" t="n">
        <v>0</v>
      </c>
      <c r="G31" s="143" t="n">
        <f aca="false">D31-E31</f>
        <v>0</v>
      </c>
    </row>
    <row r="32" customFormat="false" ht="15" hidden="false" customHeight="false" outlineLevel="0" collapsed="false">
      <c r="A32" s="37"/>
      <c r="B32" s="144"/>
      <c r="C32" s="144"/>
      <c r="D32" s="144"/>
      <c r="E32" s="144"/>
      <c r="F32" s="144"/>
      <c r="G32" s="144"/>
    </row>
    <row r="33" customFormat="false" ht="15" hidden="false" customHeight="false" outlineLevel="0" collapsed="false">
      <c r="A33" s="46" t="s">
        <v>3156</v>
      </c>
      <c r="B33" s="141" t="n">
        <f aca="false">B21+B9</f>
        <v>0</v>
      </c>
      <c r="C33" s="141" t="n">
        <f aca="false">C21+C9</f>
        <v>0</v>
      </c>
      <c r="D33" s="141" t="n">
        <f aca="false">D21+D9</f>
        <v>0</v>
      </c>
      <c r="E33" s="141" t="n">
        <f aca="false">E21+E9</f>
        <v>0</v>
      </c>
      <c r="F33" s="141" t="n">
        <f aca="false">F21+F9</f>
        <v>0</v>
      </c>
      <c r="G33" s="141" t="n">
        <f aca="false">G21+G9</f>
        <v>0</v>
      </c>
    </row>
    <row r="34" customFormat="false" ht="15" hidden="false" customHeight="false" outlineLevel="0" collapsed="false">
      <c r="A34" s="55"/>
      <c r="B34" s="146"/>
      <c r="C34" s="146"/>
      <c r="D34" s="146"/>
      <c r="E34" s="146"/>
      <c r="F34" s="146"/>
      <c r="G34" s="146"/>
    </row>
  </sheetData>
  <sheetProtection sheet="true" password="92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33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8" activeCellId="0" sqref="O38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2983</v>
      </c>
      <c r="Q1" s="0" t="s">
        <v>2842</v>
      </c>
      <c r="R1" s="0" t="s">
        <v>2843</v>
      </c>
      <c r="S1" s="0" t="s">
        <v>2741</v>
      </c>
      <c r="T1" s="0" t="s">
        <v>2984</v>
      </c>
      <c r="U1" s="0" t="s">
        <v>2985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 s="0" t="n">
        <v>6</v>
      </c>
      <c r="C2" s="0" t="n">
        <v>4</v>
      </c>
      <c r="D2" s="0" t="n">
        <v>1</v>
      </c>
      <c r="I2" s="0" t="s">
        <v>2748</v>
      </c>
      <c r="P2" s="56" t="n">
        <f aca="false">'Formato 6 d)'!B9</f>
        <v>0</v>
      </c>
      <c r="Q2" s="56" t="n">
        <f aca="false">'Formato 6 d)'!C9</f>
        <v>0</v>
      </c>
      <c r="R2" s="56" t="n">
        <f aca="false">'Formato 6 d)'!D9</f>
        <v>0</v>
      </c>
      <c r="S2" s="56" t="n">
        <f aca="false">'Formato 6 d)'!E9</f>
        <v>0</v>
      </c>
      <c r="T2" s="56" t="n">
        <f aca="false">'Formato 6 d)'!F9</f>
        <v>0</v>
      </c>
      <c r="U2" s="56" t="n">
        <f aca="false">'Formato 6 d)'!G9</f>
        <v>0</v>
      </c>
    </row>
    <row r="3" customFormat="false" ht="14.2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 s="0" t="n">
        <v>6</v>
      </c>
      <c r="C3" s="0" t="n">
        <v>4</v>
      </c>
      <c r="D3" s="0" t="n">
        <v>1</v>
      </c>
      <c r="E3" s="0" t="n">
        <v>1</v>
      </c>
      <c r="J3" s="0" t="s">
        <v>3157</v>
      </c>
      <c r="P3" s="56" t="n">
        <f aca="false">'Formato 6 d)'!B10</f>
        <v>0</v>
      </c>
      <c r="Q3" s="56" t="n">
        <f aca="false">'Formato 6 d)'!C10</f>
        <v>0</v>
      </c>
      <c r="R3" s="56" t="n">
        <f aca="false">'Formato 6 d)'!D10</f>
        <v>0</v>
      </c>
      <c r="S3" s="56" t="n">
        <f aca="false">'Formato 6 d)'!E10</f>
        <v>0</v>
      </c>
      <c r="T3" s="56" t="n">
        <f aca="false">'Formato 6 d)'!F10</f>
        <v>0</v>
      </c>
      <c r="U3" s="56" t="n">
        <f aca="false">'Formato 6 d)'!G10</f>
        <v>0</v>
      </c>
      <c r="V3" s="56"/>
    </row>
    <row r="4" customFormat="false" ht="14.2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 s="0" t="n">
        <v>6</v>
      </c>
      <c r="C4" s="0" t="n">
        <v>4</v>
      </c>
      <c r="D4" s="0" t="n">
        <v>1</v>
      </c>
      <c r="E4" s="0" t="n">
        <v>2</v>
      </c>
      <c r="J4" s="0" t="s">
        <v>3158</v>
      </c>
      <c r="P4" s="56" t="n">
        <f aca="false">'Formato 6 d)'!B11</f>
        <v>0</v>
      </c>
      <c r="Q4" s="56" t="n">
        <f aca="false">'Formato 6 d)'!C11</f>
        <v>0</v>
      </c>
      <c r="R4" s="56" t="n">
        <f aca="false">'Formato 6 d)'!D11</f>
        <v>0</v>
      </c>
      <c r="S4" s="56" t="n">
        <f aca="false">'Formato 6 d)'!E11</f>
        <v>0</v>
      </c>
      <c r="T4" s="56" t="n">
        <f aca="false">'Formato 6 d)'!F11</f>
        <v>0</v>
      </c>
      <c r="U4" s="56" t="n">
        <f aca="false">'Formato 6 d)'!G11</f>
        <v>0</v>
      </c>
      <c r="V4" s="56"/>
    </row>
    <row r="5" customFormat="false" ht="14.2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 s="0" t="n">
        <v>6</v>
      </c>
      <c r="C5" s="0" t="n">
        <v>4</v>
      </c>
      <c r="D5" s="0" t="n">
        <v>1</v>
      </c>
      <c r="E5" s="0" t="n">
        <v>3</v>
      </c>
      <c r="J5" s="0" t="s">
        <v>3159</v>
      </c>
      <c r="P5" s="56" t="n">
        <f aca="false">'Formato 6 d)'!B12</f>
        <v>0</v>
      </c>
      <c r="Q5" s="56" t="n">
        <f aca="false">'Formato 6 d)'!C12</f>
        <v>0</v>
      </c>
      <c r="R5" s="56" t="n">
        <f aca="false">'Formato 6 d)'!D12</f>
        <v>0</v>
      </c>
      <c r="S5" s="56" t="n">
        <f aca="false">'Formato 6 d)'!E12</f>
        <v>0</v>
      </c>
      <c r="T5" s="56" t="n">
        <f aca="false">'Formato 6 d)'!F12</f>
        <v>0</v>
      </c>
      <c r="U5" s="56" t="n">
        <f aca="false">'Formato 6 d)'!G12</f>
        <v>0</v>
      </c>
      <c r="V5" s="56"/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 s="0" t="n">
        <v>6</v>
      </c>
      <c r="C6" s="0" t="n">
        <v>4</v>
      </c>
      <c r="D6" s="0" t="n">
        <v>1</v>
      </c>
      <c r="E6" s="0" t="n">
        <v>3</v>
      </c>
      <c r="F6" s="0" t="n">
        <v>1</v>
      </c>
      <c r="K6" s="0" t="s">
        <v>3157</v>
      </c>
      <c r="P6" s="56" t="n">
        <f aca="false">'Formato 6 d)'!B13</f>
        <v>0</v>
      </c>
      <c r="Q6" s="56" t="n">
        <f aca="false">'Formato 6 d)'!C13</f>
        <v>0</v>
      </c>
      <c r="R6" s="56" t="n">
        <f aca="false">'Formato 6 d)'!D13</f>
        <v>0</v>
      </c>
      <c r="S6" s="56" t="n">
        <f aca="false">'Formato 6 d)'!E13</f>
        <v>0</v>
      </c>
      <c r="T6" s="56" t="n">
        <f aca="false">'Formato 6 d)'!F13</f>
        <v>0</v>
      </c>
      <c r="U6" s="56" t="n">
        <f aca="false">'Formato 6 d)'!G13</f>
        <v>0</v>
      </c>
      <c r="V6" s="56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 s="0" t="n">
        <v>6</v>
      </c>
      <c r="C7" s="0" t="n">
        <v>4</v>
      </c>
      <c r="D7" s="0" t="n">
        <v>1</v>
      </c>
      <c r="E7" s="0" t="n">
        <v>3</v>
      </c>
      <c r="F7" s="0" t="n">
        <v>2</v>
      </c>
      <c r="K7" s="0" t="s">
        <v>3160</v>
      </c>
      <c r="P7" s="56" t="n">
        <f aca="false">'Formato 6 d)'!B14</f>
        <v>0</v>
      </c>
      <c r="Q7" s="56" t="n">
        <f aca="false">'Formato 6 d)'!C14</f>
        <v>0</v>
      </c>
      <c r="R7" s="56" t="n">
        <f aca="false">'Formato 6 d)'!D14</f>
        <v>0</v>
      </c>
      <c r="S7" s="56" t="n">
        <f aca="false">'Formato 6 d)'!E14</f>
        <v>0</v>
      </c>
      <c r="T7" s="56" t="n">
        <f aca="false">'Formato 6 d)'!F14</f>
        <v>0</v>
      </c>
      <c r="U7" s="56" t="n">
        <f aca="false">'Formato 6 d)'!G14</f>
        <v>0</v>
      </c>
      <c r="V7" s="56"/>
      <c r="W7" s="56"/>
      <c r="X7" s="56"/>
      <c r="Y7" s="56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6,4,1,4,0,0,0</v>
      </c>
      <c r="B8" s="0" t="n">
        <v>6</v>
      </c>
      <c r="C8" s="0" t="n">
        <v>4</v>
      </c>
      <c r="D8" s="0" t="n">
        <v>1</v>
      </c>
      <c r="E8" s="0" t="n">
        <v>4</v>
      </c>
      <c r="J8" s="0" t="s">
        <v>3161</v>
      </c>
      <c r="P8" s="56" t="n">
        <f aca="false">'Formato 6 d)'!B15</f>
        <v>0</v>
      </c>
      <c r="Q8" s="56" t="n">
        <f aca="false">'Formato 6 d)'!C15</f>
        <v>0</v>
      </c>
      <c r="R8" s="56" t="n">
        <f aca="false">'Formato 6 d)'!D15</f>
        <v>0</v>
      </c>
      <c r="S8" s="56" t="n">
        <f aca="false">'Formato 6 d)'!E15</f>
        <v>0</v>
      </c>
      <c r="T8" s="56" t="n">
        <f aca="false">'Formato 6 d)'!F15</f>
        <v>0</v>
      </c>
      <c r="U8" s="56" t="n">
        <f aca="false">'Formato 6 d)'!G15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6,4,1,5,0,0,0</v>
      </c>
      <c r="B9" s="0" t="n">
        <v>6</v>
      </c>
      <c r="C9" s="0" t="n">
        <v>4</v>
      </c>
      <c r="D9" s="0" t="n">
        <v>1</v>
      </c>
      <c r="E9" s="0" t="n">
        <v>5</v>
      </c>
      <c r="J9" s="0" t="s">
        <v>3162</v>
      </c>
      <c r="P9" s="56" t="n">
        <f aca="false">'Formato 6 d)'!B16</f>
        <v>0</v>
      </c>
      <c r="Q9" s="56" t="n">
        <f aca="false">'Formato 6 d)'!C16</f>
        <v>0</v>
      </c>
      <c r="R9" s="56" t="n">
        <f aca="false">'Formato 6 d)'!D16</f>
        <v>0</v>
      </c>
      <c r="S9" s="56" t="n">
        <f aca="false">'Formato 6 d)'!E16</f>
        <v>0</v>
      </c>
      <c r="T9" s="56" t="n">
        <f aca="false">'Formato 6 d)'!F16</f>
        <v>0</v>
      </c>
      <c r="U9" s="56" t="n">
        <f aca="false">'Formato 6 d)'!G16</f>
        <v>0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6,4,1,5,1,0,0</v>
      </c>
      <c r="B10" s="0" t="n">
        <v>6</v>
      </c>
      <c r="C10" s="0" t="n">
        <v>4</v>
      </c>
      <c r="D10" s="0" t="n">
        <v>1</v>
      </c>
      <c r="E10" s="0" t="n">
        <v>5</v>
      </c>
      <c r="F10" s="0" t="n">
        <v>1</v>
      </c>
      <c r="K10" s="0" t="s">
        <v>3163</v>
      </c>
      <c r="P10" s="56" t="n">
        <f aca="false">'Formato 6 d)'!B17</f>
        <v>0</v>
      </c>
      <c r="Q10" s="56" t="n">
        <f aca="false">'Formato 6 d)'!C17</f>
        <v>0</v>
      </c>
      <c r="R10" s="56" t="n">
        <f aca="false">'Formato 6 d)'!D17</f>
        <v>0</v>
      </c>
      <c r="S10" s="56" t="n">
        <f aca="false">'Formato 6 d)'!E17</f>
        <v>0</v>
      </c>
      <c r="T10" s="56" t="n">
        <f aca="false">'Formato 6 d)'!F17</f>
        <v>0</v>
      </c>
      <c r="U10" s="56" t="n">
        <f aca="false">'Formato 6 d)'!G17</f>
        <v>0</v>
      </c>
    </row>
    <row r="11" customFormat="false" ht="14.2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6,4,1,5,2,0,0</v>
      </c>
      <c r="B11" s="0" t="n">
        <v>6</v>
      </c>
      <c r="C11" s="0" t="n">
        <v>4</v>
      </c>
      <c r="D11" s="0" t="n">
        <v>1</v>
      </c>
      <c r="E11" s="0" t="n">
        <v>5</v>
      </c>
      <c r="F11" s="0" t="n">
        <v>2</v>
      </c>
      <c r="K11" s="0" t="s">
        <v>3164</v>
      </c>
      <c r="P11" s="56" t="n">
        <f aca="false">'Formato 6 d)'!B18</f>
        <v>0</v>
      </c>
      <c r="Q11" s="56" t="n">
        <f aca="false">'Formato 6 d)'!C18</f>
        <v>0</v>
      </c>
      <c r="R11" s="56" t="n">
        <f aca="false">'Formato 6 d)'!D18</f>
        <v>0</v>
      </c>
      <c r="S11" s="56" t="n">
        <f aca="false">'Formato 6 d)'!E18</f>
        <v>0</v>
      </c>
      <c r="T11" s="56" t="n">
        <f aca="false">'Formato 6 d)'!F18</f>
        <v>0</v>
      </c>
      <c r="U11" s="56" t="n">
        <f aca="false">'Formato 6 d)'!G18</f>
        <v>0</v>
      </c>
    </row>
    <row r="12" customFormat="false" ht="14.2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6,4,1,6,0,0,0</v>
      </c>
      <c r="B12" s="0" t="n">
        <v>6</v>
      </c>
      <c r="C12" s="0" t="n">
        <v>4</v>
      </c>
      <c r="D12" s="0" t="n">
        <v>1</v>
      </c>
      <c r="E12" s="0" t="n">
        <v>6</v>
      </c>
      <c r="J12" s="0" t="s">
        <v>3165</v>
      </c>
      <c r="N12" s="101"/>
      <c r="P12" s="56" t="n">
        <f aca="false">'Formato 6 d)'!B19</f>
        <v>0</v>
      </c>
      <c r="Q12" s="56" t="n">
        <f aca="false">'Formato 6 d)'!C19</f>
        <v>0</v>
      </c>
      <c r="R12" s="56" t="n">
        <f aca="false">'Formato 6 d)'!D19</f>
        <v>0</v>
      </c>
      <c r="S12" s="56" t="n">
        <f aca="false">'Formato 6 d)'!E19</f>
        <v>0</v>
      </c>
      <c r="T12" s="56" t="n">
        <f aca="false">'Formato 6 d)'!F19</f>
        <v>0</v>
      </c>
      <c r="U12" s="56" t="n">
        <f aca="false">'Formato 6 d)'!G19</f>
        <v>0</v>
      </c>
    </row>
    <row r="13" customFormat="false" ht="14.2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6,4,2,0,0,0,0</v>
      </c>
      <c r="B13" s="0" t="n">
        <v>6</v>
      </c>
      <c r="C13" s="0" t="n">
        <v>4</v>
      </c>
      <c r="D13" s="0" t="n">
        <v>2</v>
      </c>
      <c r="I13" s="0" t="s">
        <v>3166</v>
      </c>
      <c r="P13" s="56" t="n">
        <f aca="false">'Formato 6 d)'!B21</f>
        <v>0</v>
      </c>
      <c r="Q13" s="56" t="n">
        <f aca="false">'Formato 6 d)'!C21</f>
        <v>0</v>
      </c>
      <c r="R13" s="56" t="n">
        <f aca="false">'Formato 6 d)'!D21</f>
        <v>0</v>
      </c>
      <c r="S13" s="56" t="n">
        <f aca="false">'Formato 6 d)'!E21</f>
        <v>0</v>
      </c>
      <c r="T13" s="56" t="n">
        <f aca="false">'Formato 6 d)'!F21</f>
        <v>0</v>
      </c>
      <c r="U13" s="56" t="n">
        <f aca="false">'Formato 6 d)'!G21</f>
        <v>0</v>
      </c>
    </row>
    <row r="14" customFormat="false" ht="14.2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6,4,2,1,0,0,0</v>
      </c>
      <c r="B14" s="0" t="n">
        <v>6</v>
      </c>
      <c r="C14" s="0" t="n">
        <v>4</v>
      </c>
      <c r="D14" s="0" t="n">
        <v>2</v>
      </c>
      <c r="E14" s="0" t="n">
        <v>1</v>
      </c>
      <c r="J14" s="0" t="s">
        <v>3157</v>
      </c>
      <c r="P14" s="56" t="n">
        <f aca="false">'Formato 6 d)'!B22</f>
        <v>0</v>
      </c>
      <c r="Q14" s="56" t="n">
        <f aca="false">'Formato 6 d)'!C22</f>
        <v>0</v>
      </c>
      <c r="R14" s="56" t="n">
        <f aca="false">'Formato 6 d)'!D22</f>
        <v>0</v>
      </c>
      <c r="S14" s="56" t="n">
        <f aca="false">'Formato 6 d)'!E22</f>
        <v>0</v>
      </c>
      <c r="T14" s="56" t="n">
        <f aca="false">'Formato 6 d)'!F22</f>
        <v>0</v>
      </c>
      <c r="U14" s="56" t="n">
        <f aca="false">'Formato 6 d)'!G22</f>
        <v>0</v>
      </c>
    </row>
    <row r="15" customFormat="false" ht="14.2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6,4,2,2,0,0,0</v>
      </c>
      <c r="B15" s="0" t="n">
        <v>6</v>
      </c>
      <c r="C15" s="0" t="n">
        <v>4</v>
      </c>
      <c r="D15" s="0" t="n">
        <v>2</v>
      </c>
      <c r="E15" s="0" t="n">
        <v>2</v>
      </c>
      <c r="J15" s="0" t="s">
        <v>3158</v>
      </c>
      <c r="P15" s="56" t="n">
        <f aca="false">'Formato 6 d)'!B23</f>
        <v>0</v>
      </c>
      <c r="Q15" s="56" t="n">
        <f aca="false">'Formato 6 d)'!C23</f>
        <v>0</v>
      </c>
      <c r="R15" s="56" t="n">
        <f aca="false">'Formato 6 d)'!D23</f>
        <v>0</v>
      </c>
      <c r="S15" s="56" t="n">
        <f aca="false">'Formato 6 d)'!E23</f>
        <v>0</v>
      </c>
      <c r="T15" s="56" t="n">
        <f aca="false">'Formato 6 d)'!F23</f>
        <v>0</v>
      </c>
      <c r="U15" s="56" t="n">
        <f aca="false">'Formato 6 d)'!G23</f>
        <v>0</v>
      </c>
    </row>
    <row r="16" customFormat="false" ht="14.2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6,4,2,3,0,0,0</v>
      </c>
      <c r="B16" s="0" t="n">
        <v>6</v>
      </c>
      <c r="C16" s="0" t="n">
        <v>4</v>
      </c>
      <c r="D16" s="0" t="n">
        <v>2</v>
      </c>
      <c r="E16" s="0" t="n">
        <v>3</v>
      </c>
      <c r="J16" s="0" t="s">
        <v>3159</v>
      </c>
      <c r="P16" s="56" t="n">
        <f aca="false">'Formato 6 d)'!B24</f>
        <v>0</v>
      </c>
      <c r="Q16" s="56" t="n">
        <f aca="false">'Formato 6 d)'!C24</f>
        <v>0</v>
      </c>
      <c r="R16" s="56" t="n">
        <f aca="false">'Formato 6 d)'!D24</f>
        <v>0</v>
      </c>
      <c r="S16" s="56" t="n">
        <f aca="false">'Formato 6 d)'!E24</f>
        <v>0</v>
      </c>
      <c r="T16" s="56" t="n">
        <f aca="false">'Formato 6 d)'!F24</f>
        <v>0</v>
      </c>
      <c r="U16" s="56" t="n">
        <f aca="false">'Formato 6 d)'!G24</f>
        <v>0</v>
      </c>
    </row>
    <row r="17" customFormat="false" ht="14.2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6,4,2,3,1,0,0</v>
      </c>
      <c r="B17" s="0" t="n">
        <v>6</v>
      </c>
      <c r="C17" s="0" t="n">
        <v>4</v>
      </c>
      <c r="D17" s="0" t="n">
        <v>2</v>
      </c>
      <c r="E17" s="0" t="n">
        <v>3</v>
      </c>
      <c r="F17" s="0" t="n">
        <v>1</v>
      </c>
      <c r="K17" s="0" t="s">
        <v>3157</v>
      </c>
      <c r="P17" s="56" t="n">
        <f aca="false">'Formato 6 d)'!B25</f>
        <v>0</v>
      </c>
      <c r="Q17" s="56" t="n">
        <f aca="false">'Formato 6 d)'!C25</f>
        <v>0</v>
      </c>
      <c r="R17" s="56" t="n">
        <f aca="false">'Formato 6 d)'!D25</f>
        <v>0</v>
      </c>
      <c r="S17" s="56" t="n">
        <f aca="false">'Formato 6 d)'!E25</f>
        <v>0</v>
      </c>
      <c r="T17" s="56" t="n">
        <f aca="false">'Formato 6 d)'!F25</f>
        <v>0</v>
      </c>
      <c r="U17" s="56" t="n">
        <f aca="false">'Formato 6 d)'!G25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6,4,2,3,2,0,0</v>
      </c>
      <c r="B18" s="0" t="n">
        <v>6</v>
      </c>
      <c r="C18" s="0" t="n">
        <v>4</v>
      </c>
      <c r="D18" s="0" t="n">
        <v>2</v>
      </c>
      <c r="E18" s="0" t="n">
        <v>3</v>
      </c>
      <c r="F18" s="0" t="n">
        <v>2</v>
      </c>
      <c r="K18" s="0" t="s">
        <v>3160</v>
      </c>
      <c r="P18" s="56" t="n">
        <f aca="false">'Formato 6 d)'!B26</f>
        <v>0</v>
      </c>
      <c r="Q18" s="56" t="n">
        <f aca="false">'Formato 6 d)'!C26</f>
        <v>0</v>
      </c>
      <c r="R18" s="56" t="n">
        <f aca="false">'Formato 6 d)'!D26</f>
        <v>0</v>
      </c>
      <c r="S18" s="56" t="n">
        <f aca="false">'Formato 6 d)'!E26</f>
        <v>0</v>
      </c>
      <c r="T18" s="56" t="n">
        <f aca="false">'Formato 6 d)'!F26</f>
        <v>0</v>
      </c>
      <c r="U18" s="56" t="n">
        <f aca="false">'Formato 6 d)'!G26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6,4,2,4,0,0,0</v>
      </c>
      <c r="B19" s="0" t="n">
        <v>6</v>
      </c>
      <c r="C19" s="0" t="n">
        <v>4</v>
      </c>
      <c r="D19" s="0" t="n">
        <v>2</v>
      </c>
      <c r="E19" s="0" t="n">
        <v>4</v>
      </c>
      <c r="J19" s="0" t="s">
        <v>3161</v>
      </c>
      <c r="P19" s="56" t="n">
        <f aca="false">'Formato 6 d)'!B27</f>
        <v>0</v>
      </c>
      <c r="Q19" s="56" t="n">
        <f aca="false">'Formato 6 d)'!C27</f>
        <v>0</v>
      </c>
      <c r="R19" s="56" t="n">
        <f aca="false">'Formato 6 d)'!D27</f>
        <v>0</v>
      </c>
      <c r="S19" s="56" t="n">
        <f aca="false">'Formato 6 d)'!E27</f>
        <v>0</v>
      </c>
      <c r="T19" s="56" t="n">
        <f aca="false">'Formato 6 d)'!F27</f>
        <v>0</v>
      </c>
      <c r="U19" s="56" t="n">
        <f aca="false">'Formato 6 d)'!G27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6,4,2,5,0,0,0</v>
      </c>
      <c r="B20" s="0" t="n">
        <v>6</v>
      </c>
      <c r="C20" s="0" t="n">
        <v>4</v>
      </c>
      <c r="D20" s="0" t="n">
        <v>2</v>
      </c>
      <c r="E20" s="0" t="n">
        <v>5</v>
      </c>
      <c r="J20" s="0" t="s">
        <v>3162</v>
      </c>
      <c r="P20" s="56" t="n">
        <f aca="false">'Formato 6 d)'!B28</f>
        <v>0</v>
      </c>
      <c r="Q20" s="56" t="n">
        <f aca="false">'Formato 6 d)'!C28</f>
        <v>0</v>
      </c>
      <c r="R20" s="56" t="n">
        <f aca="false">'Formato 6 d)'!D28</f>
        <v>0</v>
      </c>
      <c r="S20" s="56" t="n">
        <f aca="false">'Formato 6 d)'!E28</f>
        <v>0</v>
      </c>
      <c r="T20" s="56" t="n">
        <f aca="false">'Formato 6 d)'!F28</f>
        <v>0</v>
      </c>
      <c r="U20" s="56" t="n">
        <f aca="false">'Formato 6 d)'!G28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6,4,2,5,1,0,0</v>
      </c>
      <c r="B21" s="0" t="n">
        <v>6</v>
      </c>
      <c r="C21" s="0" t="n">
        <v>4</v>
      </c>
      <c r="D21" s="0" t="n">
        <v>2</v>
      </c>
      <c r="E21" s="0" t="n">
        <v>5</v>
      </c>
      <c r="F21" s="0" t="n">
        <v>1</v>
      </c>
      <c r="K21" s="0" t="s">
        <v>3163</v>
      </c>
      <c r="P21" s="56" t="n">
        <f aca="false">'Formato 6 d)'!B29</f>
        <v>0</v>
      </c>
      <c r="Q21" s="56" t="n">
        <f aca="false">'Formato 6 d)'!C29</f>
        <v>0</v>
      </c>
      <c r="R21" s="56" t="n">
        <f aca="false">'Formato 6 d)'!D29</f>
        <v>0</v>
      </c>
      <c r="S21" s="56" t="n">
        <f aca="false">'Formato 6 d)'!E29</f>
        <v>0</v>
      </c>
      <c r="T21" s="56" t="n">
        <f aca="false">'Formato 6 d)'!F29</f>
        <v>0</v>
      </c>
      <c r="U21" s="56" t="n">
        <f aca="false">'Formato 6 d)'!G29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6,4,2,5,2,0,0</v>
      </c>
      <c r="B22" s="0" t="n">
        <v>6</v>
      </c>
      <c r="C22" s="0" t="n">
        <v>4</v>
      </c>
      <c r="D22" s="0" t="n">
        <v>2</v>
      </c>
      <c r="E22" s="0" t="n">
        <v>5</v>
      </c>
      <c r="F22" s="0" t="n">
        <v>2</v>
      </c>
      <c r="K22" s="0" t="s">
        <v>3164</v>
      </c>
      <c r="P22" s="56" t="n">
        <f aca="false">'Formato 6 d)'!B30</f>
        <v>0</v>
      </c>
      <c r="Q22" s="56" t="n">
        <f aca="false">'Formato 6 d)'!C30</f>
        <v>0</v>
      </c>
      <c r="R22" s="56" t="n">
        <f aca="false">'Formato 6 d)'!D30</f>
        <v>0</v>
      </c>
      <c r="S22" s="56" t="n">
        <f aca="false">'Formato 6 d)'!E30</f>
        <v>0</v>
      </c>
      <c r="T22" s="56" t="n">
        <f aca="false">'Formato 6 d)'!F30</f>
        <v>0</v>
      </c>
      <c r="U22" s="56" t="n">
        <f aca="false">'Formato 6 d)'!G30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6,4,2,6,0,0,0</v>
      </c>
      <c r="B23" s="0" t="n">
        <v>6</v>
      </c>
      <c r="C23" s="0" t="n">
        <v>4</v>
      </c>
      <c r="D23" s="0" t="n">
        <v>2</v>
      </c>
      <c r="E23" s="0" t="n">
        <v>6</v>
      </c>
      <c r="J23" s="0" t="s">
        <v>3165</v>
      </c>
      <c r="P23" s="56" t="n">
        <f aca="false">'Formato 6 d)'!B31</f>
        <v>0</v>
      </c>
      <c r="Q23" s="56" t="n">
        <f aca="false">'Formato 6 d)'!C31</f>
        <v>0</v>
      </c>
      <c r="R23" s="56" t="n">
        <f aca="false">'Formato 6 d)'!D31</f>
        <v>0</v>
      </c>
      <c r="S23" s="56" t="n">
        <f aca="false">'Formato 6 d)'!E31</f>
        <v>0</v>
      </c>
      <c r="T23" s="56" t="n">
        <f aca="false">'Formato 6 d)'!F31</f>
        <v>0</v>
      </c>
      <c r="U23" s="56" t="n">
        <f aca="false">'Formato 6 d)'!G31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6,4,3,0,0,0,0</v>
      </c>
      <c r="B24" s="0" t="n">
        <v>6</v>
      </c>
      <c r="C24" s="0" t="n">
        <v>4</v>
      </c>
      <c r="D24" s="0" t="n">
        <v>3</v>
      </c>
      <c r="I24" s="0" t="s">
        <v>3167</v>
      </c>
      <c r="P24" s="56" t="n">
        <f aca="false">'Formato 6 d)'!B33</f>
        <v>0</v>
      </c>
      <c r="Q24" s="56" t="n">
        <f aca="false">'Formato 6 d)'!C33</f>
        <v>0</v>
      </c>
      <c r="R24" s="56" t="n">
        <f aca="false">'Formato 6 d)'!D33</f>
        <v>0</v>
      </c>
      <c r="S24" s="56" t="n">
        <f aca="false">'Formato 6 d)'!E33</f>
        <v>0</v>
      </c>
      <c r="T24" s="56" t="n">
        <f aca="false">'Formato 6 d)'!F33</f>
        <v>0</v>
      </c>
      <c r="U24" s="56" t="n">
        <f aca="false">'Formato 6 d)'!G33</f>
        <v>0</v>
      </c>
    </row>
    <row r="25" customFormat="false" ht="15" hidden="false" customHeight="false" outlineLevel="0" collapsed="false">
      <c r="A25" s="32"/>
      <c r="P25" s="56"/>
      <c r="Q25" s="56"/>
      <c r="R25" s="56"/>
      <c r="S25" s="56"/>
      <c r="T25" s="56"/>
      <c r="U25" s="56"/>
    </row>
    <row r="26" customFormat="false" ht="15" hidden="false" customHeight="false" outlineLevel="0" collapsed="false">
      <c r="A26" s="32"/>
      <c r="P26" s="56"/>
      <c r="Q26" s="56"/>
      <c r="R26" s="56"/>
      <c r="S26" s="56"/>
      <c r="T26" s="56"/>
      <c r="U26" s="56"/>
    </row>
    <row r="27" customFormat="false" ht="15" hidden="false" customHeight="false" outlineLevel="0" collapsed="false">
      <c r="A27" s="32"/>
      <c r="P27" s="56"/>
      <c r="Q27" s="56"/>
      <c r="R27" s="56"/>
      <c r="S27" s="56"/>
      <c r="T27" s="56"/>
      <c r="U27" s="56"/>
    </row>
    <row r="28" customFormat="false" ht="15" hidden="false" customHeight="false" outlineLevel="0" collapsed="false">
      <c r="A28" s="32"/>
      <c r="P28" s="56"/>
      <c r="Q28" s="56"/>
      <c r="R28" s="56"/>
      <c r="S28" s="56"/>
      <c r="T28" s="56"/>
      <c r="U28" s="56"/>
    </row>
    <row r="29" customFormat="false" ht="15" hidden="false" customHeight="false" outlineLevel="0" collapsed="false">
      <c r="A29" s="32"/>
      <c r="P29" s="56"/>
      <c r="Q29" s="56"/>
      <c r="R29" s="56"/>
      <c r="S29" s="56"/>
      <c r="T29" s="56"/>
      <c r="U29" s="56"/>
    </row>
    <row r="30" customFormat="false" ht="15" hidden="false" customHeight="false" outlineLevel="0" collapsed="false">
      <c r="A30" s="32"/>
      <c r="P30" s="56"/>
      <c r="Q30" s="56"/>
      <c r="R30" s="56"/>
      <c r="S30" s="56"/>
      <c r="T30" s="56"/>
      <c r="U30" s="56"/>
    </row>
    <row r="31" customFormat="false" ht="15" hidden="false" customHeight="false" outlineLevel="0" collapsed="false">
      <c r="A31" s="32"/>
      <c r="P31" s="56"/>
      <c r="Q31" s="56"/>
      <c r="R31" s="56"/>
      <c r="S31" s="56"/>
      <c r="T31" s="56"/>
      <c r="U31" s="56"/>
    </row>
    <row r="32" customFormat="false" ht="15" hidden="false" customHeight="false" outlineLevel="0" collapsed="false">
      <c r="A32" s="32"/>
      <c r="P32" s="56"/>
      <c r="Q32" s="56"/>
      <c r="R32" s="56"/>
      <c r="S32" s="56"/>
      <c r="T32" s="56"/>
      <c r="U32" s="56"/>
    </row>
    <row r="33" customFormat="false" ht="15" hidden="false" customHeight="false" outlineLevel="0" collapsed="false">
      <c r="A33" s="32"/>
      <c r="P33" s="56"/>
      <c r="Q33" s="56"/>
      <c r="R33" s="56"/>
      <c r="S33" s="56"/>
      <c r="T33" s="56"/>
      <c r="U33" s="56"/>
    </row>
    <row r="34" customFormat="false" ht="15" hidden="false" customHeight="false" outlineLevel="0" collapsed="false">
      <c r="A34" s="32"/>
      <c r="P34" s="56"/>
      <c r="Q34" s="56"/>
      <c r="R34" s="56"/>
      <c r="S34" s="56"/>
      <c r="T34" s="56"/>
      <c r="U34" s="56"/>
    </row>
    <row r="35" customFormat="false" ht="15" hidden="false" customHeight="false" outlineLevel="0" collapsed="false">
      <c r="A35" s="32"/>
      <c r="P35" s="56"/>
      <c r="Q35" s="56"/>
      <c r="R35" s="56"/>
      <c r="S35" s="56"/>
      <c r="T35" s="56"/>
      <c r="U35" s="56"/>
    </row>
    <row r="36" customFormat="false" ht="15" hidden="false" customHeight="false" outlineLevel="0" collapsed="false">
      <c r="A36" s="32"/>
      <c r="P36" s="56"/>
      <c r="Q36" s="56"/>
      <c r="R36" s="56"/>
      <c r="S36" s="56"/>
      <c r="T36" s="56"/>
      <c r="U36" s="56"/>
    </row>
    <row r="37" customFormat="false" ht="15" hidden="false" customHeight="false" outlineLevel="0" collapsed="false">
      <c r="A37" s="32"/>
      <c r="P37" s="56"/>
      <c r="Q37" s="56"/>
      <c r="R37" s="56"/>
      <c r="S37" s="56"/>
      <c r="T37" s="56"/>
      <c r="U37" s="56"/>
    </row>
    <row r="38" customFormat="false" ht="15" hidden="false" customHeight="false" outlineLevel="0" collapsed="false">
      <c r="A38" s="32"/>
      <c r="P38" s="56"/>
      <c r="Q38" s="56"/>
      <c r="R38" s="56"/>
      <c r="S38" s="56"/>
      <c r="T38" s="56"/>
      <c r="U38" s="56"/>
    </row>
    <row r="39" customFormat="false" ht="15" hidden="false" customHeight="false" outlineLevel="0" collapsed="false">
      <c r="A39" s="32"/>
      <c r="P39" s="56"/>
      <c r="Q39" s="56"/>
      <c r="R39" s="56"/>
      <c r="S39" s="56"/>
      <c r="T39" s="56"/>
      <c r="U39" s="56"/>
    </row>
    <row r="40" customFormat="false" ht="15" hidden="false" customHeight="false" outlineLevel="0" collapsed="false">
      <c r="A40" s="32"/>
      <c r="P40" s="56"/>
      <c r="Q40" s="56"/>
      <c r="R40" s="56"/>
      <c r="S40" s="56"/>
      <c r="T40" s="56"/>
      <c r="U40" s="56"/>
    </row>
    <row r="41" customFormat="false" ht="15" hidden="false" customHeight="false" outlineLevel="0" collapsed="false">
      <c r="A41" s="32"/>
      <c r="P41" s="56"/>
      <c r="Q41" s="56"/>
      <c r="R41" s="56"/>
      <c r="S41" s="56"/>
      <c r="T41" s="56"/>
      <c r="U41" s="56"/>
    </row>
    <row r="42" customFormat="false" ht="15" hidden="false" customHeight="false" outlineLevel="0" collapsed="false">
      <c r="A42" s="32"/>
      <c r="P42" s="56"/>
      <c r="Q42" s="56"/>
      <c r="R42" s="56"/>
      <c r="S42" s="56"/>
      <c r="T42" s="56"/>
      <c r="U42" s="56"/>
    </row>
    <row r="43" customFormat="false" ht="15" hidden="false" customHeight="false" outlineLevel="0" collapsed="false">
      <c r="A43" s="32"/>
      <c r="P43" s="56"/>
      <c r="Q43" s="56"/>
      <c r="R43" s="56"/>
      <c r="S43" s="56"/>
      <c r="T43" s="56"/>
      <c r="U43" s="56"/>
    </row>
    <row r="44" customFormat="false" ht="15" hidden="false" customHeight="false" outlineLevel="0" collapsed="false">
      <c r="A44" s="32"/>
      <c r="P44" s="56"/>
      <c r="Q44" s="56"/>
      <c r="R44" s="56"/>
      <c r="S44" s="56"/>
      <c r="T44" s="56"/>
      <c r="U44" s="56"/>
    </row>
    <row r="45" customFormat="false" ht="15" hidden="false" customHeight="false" outlineLevel="0" collapsed="false">
      <c r="A45" s="32"/>
      <c r="P45" s="56"/>
      <c r="Q45" s="56"/>
      <c r="R45" s="56"/>
      <c r="S45" s="56"/>
      <c r="T45" s="56"/>
      <c r="U45" s="56"/>
    </row>
    <row r="46" customFormat="false" ht="15" hidden="false" customHeight="false" outlineLevel="0" collapsed="false">
      <c r="A46" s="32"/>
      <c r="P46" s="56"/>
      <c r="Q46" s="56"/>
      <c r="R46" s="56"/>
      <c r="S46" s="56"/>
      <c r="T46" s="56"/>
      <c r="U46" s="56"/>
    </row>
    <row r="47" customFormat="false" ht="15" hidden="false" customHeight="false" outlineLevel="0" collapsed="false">
      <c r="A47" s="32"/>
      <c r="P47" s="56"/>
      <c r="Q47" s="56"/>
      <c r="R47" s="56"/>
      <c r="S47" s="56"/>
      <c r="T47" s="56"/>
      <c r="U47" s="56"/>
    </row>
    <row r="48" customFormat="false" ht="15" hidden="false" customHeight="false" outlineLevel="0" collapsed="false">
      <c r="A48" s="32"/>
      <c r="P48" s="56"/>
      <c r="Q48" s="56"/>
      <c r="R48" s="56"/>
      <c r="S48" s="56"/>
      <c r="T48" s="56"/>
      <c r="U48" s="56"/>
    </row>
    <row r="49" customFormat="false" ht="15" hidden="false" customHeight="false" outlineLevel="0" collapsed="false">
      <c r="A49" s="32"/>
      <c r="P49" s="56"/>
      <c r="Q49" s="56"/>
      <c r="R49" s="56"/>
      <c r="S49" s="56"/>
      <c r="T49" s="56"/>
      <c r="U49" s="56"/>
    </row>
    <row r="50" customFormat="false" ht="15" hidden="false" customHeight="false" outlineLevel="0" collapsed="false">
      <c r="A50" s="32"/>
      <c r="P50" s="56"/>
      <c r="Q50" s="56"/>
      <c r="R50" s="56"/>
      <c r="S50" s="56"/>
      <c r="T50" s="56"/>
      <c r="U50" s="56"/>
    </row>
    <row r="51" customFormat="false" ht="15" hidden="false" customHeight="false" outlineLevel="0" collapsed="false">
      <c r="A51" s="32"/>
      <c r="P51" s="56"/>
      <c r="Q51" s="56"/>
      <c r="R51" s="56"/>
      <c r="S51" s="56"/>
      <c r="T51" s="56"/>
      <c r="U51" s="56"/>
    </row>
    <row r="52" customFormat="false" ht="15" hidden="false" customHeight="false" outlineLevel="0" collapsed="false">
      <c r="A52" s="32"/>
      <c r="P52" s="56"/>
      <c r="Q52" s="56"/>
      <c r="R52" s="56"/>
      <c r="S52" s="56"/>
      <c r="T52" s="56"/>
      <c r="U52" s="56"/>
    </row>
    <row r="53" customFormat="false" ht="15" hidden="false" customHeight="false" outlineLevel="0" collapsed="false">
      <c r="A53" s="32"/>
      <c r="P53" s="56"/>
      <c r="Q53" s="56"/>
      <c r="R53" s="56"/>
      <c r="S53" s="56"/>
      <c r="T53" s="56"/>
      <c r="U53" s="56"/>
    </row>
    <row r="54" customFormat="false" ht="15" hidden="false" customHeight="false" outlineLevel="0" collapsed="false">
      <c r="A54" s="32"/>
      <c r="P54" s="56"/>
      <c r="Q54" s="56"/>
      <c r="R54" s="56"/>
      <c r="S54" s="56"/>
      <c r="T54" s="56"/>
      <c r="U54" s="56"/>
    </row>
    <row r="55" customFormat="false" ht="15" hidden="false" customHeight="false" outlineLevel="0" collapsed="false">
      <c r="A55" s="32"/>
      <c r="P55" s="56"/>
      <c r="Q55" s="56"/>
      <c r="R55" s="56"/>
      <c r="S55" s="56"/>
      <c r="T55" s="56"/>
      <c r="U55" s="56"/>
    </row>
    <row r="56" customFormat="false" ht="15" hidden="false" customHeight="false" outlineLevel="0" collapsed="false">
      <c r="A56" s="32"/>
      <c r="P56" s="56"/>
      <c r="Q56" s="56"/>
      <c r="R56" s="56"/>
      <c r="S56" s="56"/>
      <c r="T56" s="56"/>
      <c r="U56" s="56"/>
    </row>
    <row r="57" customFormat="false" ht="15" hidden="false" customHeight="false" outlineLevel="0" collapsed="false">
      <c r="A57" s="32"/>
      <c r="P57" s="56"/>
      <c r="Q57" s="56"/>
      <c r="R57" s="56"/>
      <c r="S57" s="56"/>
      <c r="T57" s="56"/>
      <c r="U57" s="56"/>
    </row>
    <row r="58" customFormat="false" ht="15" hidden="false" customHeight="false" outlineLevel="0" collapsed="false">
      <c r="A58" s="32"/>
      <c r="P58" s="56"/>
      <c r="Q58" s="56"/>
      <c r="R58" s="56"/>
      <c r="S58" s="56"/>
      <c r="T58" s="56"/>
      <c r="U58" s="56"/>
    </row>
    <row r="59" customFormat="false" ht="15" hidden="false" customHeight="false" outlineLevel="0" collapsed="false">
      <c r="A59" s="32"/>
      <c r="P59" s="56"/>
      <c r="Q59" s="56"/>
      <c r="R59" s="56"/>
      <c r="S59" s="56"/>
      <c r="T59" s="56"/>
      <c r="U59" s="56"/>
    </row>
    <row r="60" customFormat="false" ht="15" hidden="false" customHeight="false" outlineLevel="0" collapsed="false">
      <c r="A60" s="32"/>
      <c r="P60" s="56"/>
      <c r="Q60" s="56"/>
      <c r="R60" s="56"/>
      <c r="S60" s="56"/>
      <c r="T60" s="56"/>
      <c r="U60" s="56"/>
    </row>
    <row r="61" customFormat="false" ht="15" hidden="false" customHeight="false" outlineLevel="0" collapsed="false">
      <c r="A61" s="32"/>
      <c r="P61" s="56"/>
      <c r="Q61" s="56"/>
      <c r="R61" s="56"/>
      <c r="S61" s="56"/>
      <c r="T61" s="56"/>
      <c r="U61" s="56"/>
    </row>
    <row r="62" customFormat="false" ht="15" hidden="false" customHeight="false" outlineLevel="0" collapsed="false">
      <c r="A62" s="32"/>
      <c r="P62" s="56"/>
      <c r="Q62" s="56"/>
      <c r="R62" s="56"/>
      <c r="S62" s="56"/>
      <c r="T62" s="56"/>
      <c r="U62" s="56"/>
    </row>
    <row r="63" customFormat="false" ht="15" hidden="false" customHeight="false" outlineLevel="0" collapsed="false">
      <c r="A63" s="32"/>
      <c r="P63" s="56"/>
      <c r="Q63" s="56"/>
      <c r="R63" s="56"/>
      <c r="S63" s="56"/>
      <c r="T63" s="56"/>
      <c r="U63" s="56"/>
    </row>
    <row r="64" customFormat="false" ht="15" hidden="false" customHeight="false" outlineLevel="0" collapsed="false">
      <c r="A64" s="32"/>
      <c r="P64" s="56"/>
      <c r="Q64" s="56"/>
      <c r="R64" s="56"/>
      <c r="S64" s="56"/>
      <c r="T64" s="56"/>
      <c r="U64" s="56"/>
    </row>
    <row r="65" customFormat="false" ht="15" hidden="false" customHeight="false" outlineLevel="0" collapsed="false">
      <c r="A65" s="32"/>
      <c r="P65" s="56"/>
      <c r="Q65" s="56"/>
      <c r="R65" s="56"/>
      <c r="S65" s="56"/>
      <c r="T65" s="56"/>
      <c r="U65" s="56"/>
    </row>
    <row r="66" customFormat="false" ht="15" hidden="false" customHeight="false" outlineLevel="0" collapsed="false">
      <c r="A66" s="32"/>
      <c r="P66" s="56"/>
      <c r="Q66" s="56"/>
      <c r="R66" s="56"/>
      <c r="S66" s="56"/>
      <c r="T66" s="56"/>
      <c r="U66" s="56"/>
    </row>
  </sheetData>
  <sheetProtection algorithmName="SHA-512" hashValue="E0jDfITOdVfV6jORJZ7i26v4eo0NecbEg1zWNx7ajTk4EgI8U41eR6zSAMSJEhL3+v06q/B6aoTUFUcucHvtUA==" saltValue="Z4kNrxJt/FO8dTnmkCKPz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36" activeCellId="0" sqref="G36"/>
    </sheetView>
  </sheetViews>
  <sheetFormatPr defaultColWidth="10.859375" defaultRowHeight="15" zeroHeight="true" outlineLevelRow="0" outlineLevelCol="0"/>
  <cols>
    <col collapsed="false" customWidth="true" hidden="false" outlineLevel="0" max="1" min="1" style="0" width="81.43"/>
    <col collapsed="false" customWidth="true" hidden="false" outlineLevel="0" max="7" min="2" style="0" width="20.71"/>
    <col collapsed="false" customWidth="false" hidden="true" outlineLevel="0" max="1024" min="8" style="0" width="10.85"/>
  </cols>
  <sheetData>
    <row r="1" customFormat="false" ht="37.5" hidden="false" customHeight="true" outlineLevel="0" collapsed="false">
      <c r="A1" s="102" t="s">
        <v>3168</v>
      </c>
      <c r="B1" s="102"/>
      <c r="C1" s="102"/>
      <c r="D1" s="102"/>
      <c r="E1" s="102"/>
      <c r="F1" s="102"/>
      <c r="G1" s="102"/>
    </row>
    <row r="2" customFormat="false" ht="14.2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4.25" hidden="false" customHeight="false" outlineLevel="0" collapsed="false">
      <c r="A3" s="25" t="s">
        <v>3169</v>
      </c>
      <c r="B3" s="25"/>
      <c r="C3" s="25"/>
      <c r="D3" s="25"/>
      <c r="E3" s="25"/>
      <c r="F3" s="25"/>
      <c r="G3" s="25"/>
    </row>
    <row r="4" customFormat="false" ht="14.25" hidden="false" customHeight="false" outlineLevel="0" collapsed="false">
      <c r="A4" s="25" t="s">
        <v>2359</v>
      </c>
      <c r="B4" s="25"/>
      <c r="C4" s="25"/>
      <c r="D4" s="25"/>
      <c r="E4" s="25"/>
      <c r="F4" s="25"/>
      <c r="G4" s="25"/>
    </row>
    <row r="5" customFormat="false" ht="14.25" hidden="false" customHeight="false" outlineLevel="0" collapsed="false">
      <c r="A5" s="25" t="s">
        <v>3170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03" t="s">
        <v>3171</v>
      </c>
      <c r="B6" s="147" t="n">
        <f aca="false">ANIO1P</f>
        <v>2023</v>
      </c>
      <c r="C6" s="29" t="str">
        <f aca="false">ANIO2P</f>
        <v>2024 (d)</v>
      </c>
      <c r="D6" s="29" t="str">
        <f aca="false">ANIO3P</f>
        <v>2025 (d)</v>
      </c>
      <c r="E6" s="29" t="str">
        <f aca="false">ANIO4P</f>
        <v>2026 (d)</v>
      </c>
      <c r="F6" s="29" t="str">
        <f aca="false">ANIO5P</f>
        <v>2027 (d)</v>
      </c>
      <c r="G6" s="29" t="str">
        <f aca="false">ANIO6P</f>
        <v>2028 (d)</v>
      </c>
    </row>
    <row r="7" customFormat="false" ht="48" hidden="false" customHeight="true" outlineLevel="0" collapsed="false">
      <c r="A7" s="103"/>
      <c r="B7" s="148" t="s">
        <v>3172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4" t="s">
        <v>3173</v>
      </c>
      <c r="B8" s="124" t="n">
        <f aca="false">SUM(B9:B20)</f>
        <v>0</v>
      </c>
      <c r="C8" s="124" t="n">
        <f aca="false">SUM(C9:C20)</f>
        <v>0</v>
      </c>
      <c r="D8" s="124" t="n">
        <f aca="false">SUM(D9:D20)</f>
        <v>0</v>
      </c>
      <c r="E8" s="124" t="n">
        <f aca="false">SUM(E9:E20)</f>
        <v>0</v>
      </c>
      <c r="F8" s="124" t="n">
        <f aca="false">SUM(F9:F20)</f>
        <v>0</v>
      </c>
      <c r="G8" s="124" t="n">
        <f aca="false">SUM(G9:G20)</f>
        <v>0</v>
      </c>
    </row>
    <row r="9" customFormat="false" ht="14.25" hidden="false" customHeight="false" outlineLevel="0" collapsed="false">
      <c r="A9" s="85" t="s">
        <v>2780</v>
      </c>
      <c r="B9" s="142" t="n">
        <v>0</v>
      </c>
      <c r="C9" s="142" t="n">
        <v>0</v>
      </c>
      <c r="D9" s="142" t="n">
        <v>0</v>
      </c>
      <c r="E9" s="142" t="n">
        <v>0</v>
      </c>
      <c r="F9" s="142" t="n">
        <v>0</v>
      </c>
      <c r="G9" s="142" t="n">
        <v>0</v>
      </c>
    </row>
    <row r="10" customFormat="false" ht="14.25" hidden="false" customHeight="false" outlineLevel="0" collapsed="false">
      <c r="A10" s="85" t="s">
        <v>2781</v>
      </c>
      <c r="B10" s="142" t="n">
        <v>0</v>
      </c>
      <c r="C10" s="142" t="n">
        <v>0</v>
      </c>
      <c r="D10" s="142" t="n">
        <v>0</v>
      </c>
      <c r="E10" s="142" t="n">
        <v>0</v>
      </c>
      <c r="F10" s="142" t="n">
        <v>0</v>
      </c>
      <c r="G10" s="142" t="n">
        <v>0</v>
      </c>
    </row>
    <row r="11" customFormat="false" ht="14.25" hidden="false" customHeight="false" outlineLevel="0" collapsed="false">
      <c r="A11" s="85" t="s">
        <v>2782</v>
      </c>
      <c r="B11" s="142" t="n">
        <v>0</v>
      </c>
      <c r="C11" s="142" t="n">
        <v>0</v>
      </c>
      <c r="D11" s="142" t="n">
        <v>0</v>
      </c>
      <c r="E11" s="142" t="n">
        <v>0</v>
      </c>
      <c r="F11" s="142" t="n">
        <v>0</v>
      </c>
      <c r="G11" s="142" t="n">
        <v>0</v>
      </c>
    </row>
    <row r="12" customFormat="false" ht="14.25" hidden="false" customHeight="false" outlineLevel="0" collapsed="false">
      <c r="A12" s="85" t="s">
        <v>3174</v>
      </c>
      <c r="B12" s="142" t="n">
        <v>0</v>
      </c>
      <c r="C12" s="142" t="n">
        <v>0</v>
      </c>
      <c r="D12" s="142" t="n">
        <v>0</v>
      </c>
      <c r="E12" s="142" t="n">
        <v>0</v>
      </c>
      <c r="F12" s="142" t="n">
        <v>0</v>
      </c>
      <c r="G12" s="142" t="n">
        <v>0</v>
      </c>
    </row>
    <row r="13" customFormat="false" ht="14.25" hidden="false" customHeight="false" outlineLevel="0" collapsed="false">
      <c r="A13" s="85" t="s">
        <v>2784</v>
      </c>
      <c r="B13" s="142" t="n">
        <v>0</v>
      </c>
      <c r="C13" s="142" t="n">
        <v>0</v>
      </c>
      <c r="D13" s="142" t="n">
        <v>0</v>
      </c>
      <c r="E13" s="142" t="n">
        <v>0</v>
      </c>
      <c r="F13" s="142" t="n">
        <v>0</v>
      </c>
      <c r="G13" s="142" t="n">
        <v>0</v>
      </c>
    </row>
    <row r="14" customFormat="false" ht="14.25" hidden="false" customHeight="false" outlineLevel="0" collapsed="false">
      <c r="A14" s="85" t="s">
        <v>2785</v>
      </c>
      <c r="B14" s="142" t="n">
        <v>0</v>
      </c>
      <c r="C14" s="142" t="n">
        <v>0</v>
      </c>
      <c r="D14" s="142" t="n">
        <v>0</v>
      </c>
      <c r="E14" s="142" t="n">
        <v>0</v>
      </c>
      <c r="F14" s="142" t="n">
        <v>0</v>
      </c>
      <c r="G14" s="142" t="n">
        <v>0</v>
      </c>
    </row>
    <row r="15" customFormat="false" ht="14.25" hidden="false" customHeight="false" outlineLevel="0" collapsed="false">
      <c r="A15" s="85" t="s">
        <v>3175</v>
      </c>
      <c r="B15" s="142" t="n">
        <v>0</v>
      </c>
      <c r="C15" s="142" t="n">
        <v>0</v>
      </c>
      <c r="D15" s="142" t="n">
        <v>0</v>
      </c>
      <c r="E15" s="142" t="n">
        <v>0</v>
      </c>
      <c r="F15" s="142" t="n">
        <v>0</v>
      </c>
      <c r="G15" s="142" t="n">
        <v>0</v>
      </c>
    </row>
    <row r="16" customFormat="false" ht="14.25" hidden="false" customHeight="false" outlineLevel="0" collapsed="false">
      <c r="A16" s="85" t="s">
        <v>3176</v>
      </c>
      <c r="B16" s="142" t="n">
        <v>0</v>
      </c>
      <c r="C16" s="142" t="n">
        <v>0</v>
      </c>
      <c r="D16" s="142" t="n">
        <v>0</v>
      </c>
      <c r="E16" s="142" t="n">
        <v>0</v>
      </c>
      <c r="F16" s="142" t="n">
        <v>0</v>
      </c>
      <c r="G16" s="142" t="n">
        <v>0</v>
      </c>
    </row>
    <row r="17" customFormat="false" ht="15" hidden="false" customHeight="false" outlineLevel="0" collapsed="false">
      <c r="A17" s="106" t="s">
        <v>3177</v>
      </c>
      <c r="B17" s="142" t="n">
        <v>0</v>
      </c>
      <c r="C17" s="142" t="n">
        <v>0</v>
      </c>
      <c r="D17" s="142" t="n">
        <v>0</v>
      </c>
      <c r="E17" s="142" t="n">
        <v>0</v>
      </c>
      <c r="F17" s="142" t="n">
        <v>0</v>
      </c>
      <c r="G17" s="142" t="n">
        <v>0</v>
      </c>
    </row>
    <row r="18" customFormat="false" ht="14.25" hidden="false" customHeight="false" outlineLevel="0" collapsed="false">
      <c r="A18" s="85" t="s">
        <v>2805</v>
      </c>
      <c r="B18" s="142" t="n">
        <v>0</v>
      </c>
      <c r="C18" s="142" t="n">
        <v>0</v>
      </c>
      <c r="D18" s="142" t="n">
        <v>0</v>
      </c>
      <c r="E18" s="142" t="n">
        <v>0</v>
      </c>
      <c r="F18" s="142" t="n">
        <v>0</v>
      </c>
      <c r="G18" s="142" t="n">
        <v>0</v>
      </c>
    </row>
    <row r="19" customFormat="false" ht="14.25" hidden="false" customHeight="false" outlineLevel="0" collapsed="false">
      <c r="A19" s="85" t="s">
        <v>2806</v>
      </c>
      <c r="B19" s="142" t="n">
        <v>0</v>
      </c>
      <c r="C19" s="142" t="n">
        <v>0</v>
      </c>
      <c r="D19" s="142" t="n">
        <v>0</v>
      </c>
      <c r="E19" s="142" t="n">
        <v>0</v>
      </c>
      <c r="F19" s="142" t="n">
        <v>0</v>
      </c>
      <c r="G19" s="142" t="n">
        <v>0</v>
      </c>
    </row>
    <row r="20" customFormat="false" ht="15" hidden="false" customHeight="false" outlineLevel="0" collapsed="false">
      <c r="A20" s="85" t="s">
        <v>3178</v>
      </c>
      <c r="B20" s="142" t="n">
        <v>0</v>
      </c>
      <c r="C20" s="142" t="n">
        <v>0</v>
      </c>
      <c r="D20" s="142" t="n">
        <v>0</v>
      </c>
      <c r="E20" s="142" t="n">
        <v>0</v>
      </c>
      <c r="F20" s="142" t="n">
        <v>0</v>
      </c>
      <c r="G20" s="142" t="n">
        <v>0</v>
      </c>
    </row>
    <row r="21" customFormat="false" ht="14.25" hidden="false" customHeight="false" outlineLevel="0" collapsed="false">
      <c r="A21" s="37"/>
      <c r="B21" s="37"/>
      <c r="C21" s="37"/>
      <c r="D21" s="37"/>
      <c r="E21" s="37"/>
      <c r="F21" s="37"/>
      <c r="G21" s="37"/>
    </row>
    <row r="22" customFormat="false" ht="14.25" hidden="false" customHeight="false" outlineLevel="0" collapsed="false">
      <c r="A22" s="46" t="s">
        <v>3179</v>
      </c>
      <c r="B22" s="48" t="n">
        <f aca="false">SUM(B23:B27)</f>
        <v>0</v>
      </c>
      <c r="C22" s="48" t="n">
        <f aca="false">SUM(C23:C27)</f>
        <v>0</v>
      </c>
      <c r="D22" s="48" t="n">
        <f aca="false">SUM(D23:D27)</f>
        <v>0</v>
      </c>
      <c r="E22" s="48" t="n">
        <f aca="false">SUM(E23:E27)</f>
        <v>0</v>
      </c>
      <c r="F22" s="48" t="n">
        <f aca="false">SUM(F23:F27)</f>
        <v>0</v>
      </c>
      <c r="G22" s="48" t="n">
        <f aca="false">SUM(G23:G27)</f>
        <v>0</v>
      </c>
    </row>
    <row r="23" customFormat="false" ht="15" hidden="false" customHeight="false" outlineLevel="0" collapsed="false">
      <c r="A23" s="85" t="s">
        <v>3180</v>
      </c>
      <c r="B23" s="142" t="n">
        <v>0</v>
      </c>
      <c r="C23" s="142" t="n">
        <v>0</v>
      </c>
      <c r="D23" s="142" t="n">
        <v>0</v>
      </c>
      <c r="E23" s="142" t="n">
        <v>0</v>
      </c>
      <c r="F23" s="142" t="n">
        <v>0</v>
      </c>
      <c r="G23" s="142" t="n">
        <v>0</v>
      </c>
    </row>
    <row r="24" customFormat="false" ht="15" hidden="false" customHeight="false" outlineLevel="0" collapsed="false">
      <c r="A24" s="85" t="s">
        <v>3181</v>
      </c>
      <c r="B24" s="142" t="n">
        <v>0</v>
      </c>
      <c r="C24" s="142" t="n">
        <v>0</v>
      </c>
      <c r="D24" s="142" t="n">
        <v>0</v>
      </c>
      <c r="E24" s="142" t="n">
        <v>0</v>
      </c>
      <c r="F24" s="142" t="n">
        <v>0</v>
      </c>
      <c r="G24" s="142" t="n">
        <v>0</v>
      </c>
    </row>
    <row r="25" customFormat="false" ht="15" hidden="false" customHeight="false" outlineLevel="0" collapsed="false">
      <c r="A25" s="85" t="s">
        <v>3182</v>
      </c>
      <c r="B25" s="142" t="n">
        <v>0</v>
      </c>
      <c r="C25" s="142" t="n">
        <v>0</v>
      </c>
      <c r="D25" s="142" t="n">
        <v>0</v>
      </c>
      <c r="E25" s="142" t="n">
        <v>0</v>
      </c>
      <c r="F25" s="142" t="n">
        <v>0</v>
      </c>
      <c r="G25" s="142" t="n">
        <v>0</v>
      </c>
    </row>
    <row r="26" customFormat="false" ht="15" hidden="false" customHeight="false" outlineLevel="0" collapsed="false">
      <c r="A26" s="85" t="s">
        <v>2831</v>
      </c>
      <c r="B26" s="142" t="n">
        <v>0</v>
      </c>
      <c r="C26" s="142" t="n">
        <v>0</v>
      </c>
      <c r="D26" s="142" t="n">
        <v>0</v>
      </c>
      <c r="E26" s="142" t="n">
        <v>0</v>
      </c>
      <c r="F26" s="142" t="n">
        <v>0</v>
      </c>
      <c r="G26" s="142" t="n">
        <v>0</v>
      </c>
    </row>
    <row r="27" customFormat="false" ht="15" hidden="false" customHeight="false" outlineLevel="0" collapsed="false">
      <c r="A27" s="85" t="s">
        <v>2832</v>
      </c>
      <c r="B27" s="142" t="n">
        <v>0</v>
      </c>
      <c r="C27" s="142" t="n">
        <v>0</v>
      </c>
      <c r="D27" s="142" t="n">
        <v>0</v>
      </c>
      <c r="E27" s="142" t="n">
        <v>0</v>
      </c>
      <c r="F27" s="142" t="n">
        <v>0</v>
      </c>
      <c r="G27" s="142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6" t="s">
        <v>3183</v>
      </c>
      <c r="B29" s="48" t="n">
        <f aca="false">B30</f>
        <v>0</v>
      </c>
      <c r="C29" s="48" t="n">
        <f aca="false">C30</f>
        <v>0</v>
      </c>
      <c r="D29" s="48" t="n">
        <f aca="false">D30</f>
        <v>0</v>
      </c>
      <c r="E29" s="48" t="n">
        <f aca="false">E30</f>
        <v>0</v>
      </c>
      <c r="F29" s="48" t="n">
        <f aca="false">F30</f>
        <v>0</v>
      </c>
      <c r="G29" s="48" t="n">
        <f aca="false">G30</f>
        <v>0</v>
      </c>
    </row>
    <row r="30" customFormat="false" ht="15" hidden="false" customHeight="false" outlineLevel="0" collapsed="false">
      <c r="A30" s="85" t="s">
        <v>2835</v>
      </c>
      <c r="B30" s="69" t="n">
        <v>0</v>
      </c>
      <c r="C30" s="69" t="n">
        <v>0</v>
      </c>
      <c r="D30" s="69" t="n">
        <v>0</v>
      </c>
      <c r="E30" s="69" t="n">
        <v>0</v>
      </c>
      <c r="F30" s="69" t="n">
        <v>0</v>
      </c>
      <c r="G30" s="69" t="n">
        <v>0</v>
      </c>
    </row>
    <row r="31" customFormat="false" ht="15" hidden="false" customHeight="false" outlineLevel="0" collapsed="false">
      <c r="A31" s="37"/>
      <c r="B31" s="37"/>
      <c r="C31" s="37"/>
      <c r="D31" s="37"/>
      <c r="E31" s="37"/>
      <c r="F31" s="37"/>
      <c r="G31" s="37"/>
    </row>
    <row r="32" customFormat="false" ht="15" hidden="false" customHeight="false" outlineLevel="0" collapsed="false">
      <c r="A32" s="145" t="s">
        <v>3184</v>
      </c>
      <c r="B32" s="48" t="n">
        <f aca="false">B29+B22+B8</f>
        <v>0</v>
      </c>
      <c r="C32" s="48" t="n">
        <f aca="false">C29+C22+C8</f>
        <v>0</v>
      </c>
      <c r="D32" s="48" t="n">
        <f aca="false">D29+D22+D8</f>
        <v>0</v>
      </c>
      <c r="E32" s="48" t="n">
        <f aca="false">E29+E22+E8</f>
        <v>0</v>
      </c>
      <c r="F32" s="48" t="n">
        <f aca="false">F29+F22+F8</f>
        <v>0</v>
      </c>
      <c r="G32" s="48" t="n">
        <f aca="false">G29+G22+G8</f>
        <v>0</v>
      </c>
    </row>
    <row r="33" customFormat="false" ht="15" hidden="false" customHeight="false" outlineLevel="0" collapsed="false">
      <c r="A33" s="37"/>
      <c r="B33" s="37"/>
      <c r="C33" s="37"/>
      <c r="D33" s="37"/>
      <c r="E33" s="37"/>
      <c r="F33" s="37"/>
      <c r="G33" s="37"/>
    </row>
    <row r="34" customFormat="false" ht="15" hidden="false" customHeight="false" outlineLevel="0" collapsed="false">
      <c r="A34" s="46" t="s">
        <v>2837</v>
      </c>
      <c r="B34" s="98"/>
      <c r="C34" s="98"/>
      <c r="D34" s="98"/>
      <c r="E34" s="98"/>
      <c r="F34" s="98"/>
      <c r="G34" s="98"/>
    </row>
    <row r="35" customFormat="false" ht="30" hidden="false" customHeight="false" outlineLevel="0" collapsed="false">
      <c r="A35" s="109" t="s">
        <v>3185</v>
      </c>
      <c r="B35" s="69" t="n">
        <v>0</v>
      </c>
      <c r="C35" s="69" t="n">
        <v>0</v>
      </c>
      <c r="D35" s="69" t="n">
        <v>0</v>
      </c>
      <c r="E35" s="69" t="n">
        <v>0</v>
      </c>
      <c r="F35" s="69" t="n">
        <v>0</v>
      </c>
      <c r="G35" s="69" t="n">
        <v>0</v>
      </c>
    </row>
    <row r="36" customFormat="false" ht="30" hidden="false" customHeight="false" outlineLevel="0" collapsed="false">
      <c r="A36" s="109" t="s">
        <v>2839</v>
      </c>
      <c r="B36" s="69" t="n">
        <v>0</v>
      </c>
      <c r="C36" s="69" t="n">
        <v>0</v>
      </c>
      <c r="D36" s="69" t="n">
        <v>0</v>
      </c>
      <c r="E36" s="69" t="n">
        <v>0</v>
      </c>
      <c r="F36" s="69" t="n">
        <v>0</v>
      </c>
      <c r="G36" s="69" t="n">
        <v>0</v>
      </c>
    </row>
    <row r="37" customFormat="false" ht="15" hidden="false" customHeight="false" outlineLevel="0" collapsed="false">
      <c r="A37" s="46" t="s">
        <v>3186</v>
      </c>
      <c r="B37" s="48" t="n">
        <f aca="false">B36+B35</f>
        <v>0</v>
      </c>
      <c r="C37" s="48" t="n">
        <f aca="false">C36+C35</f>
        <v>0</v>
      </c>
      <c r="D37" s="48" t="n">
        <f aca="false">D36+D35</f>
        <v>0</v>
      </c>
      <c r="E37" s="48" t="n">
        <f aca="false">E36+E35</f>
        <v>0</v>
      </c>
      <c r="F37" s="48" t="n">
        <f aca="false">F36+F35</f>
        <v>0</v>
      </c>
      <c r="G37" s="48" t="n">
        <f aca="false">G36+G35</f>
        <v>0</v>
      </c>
    </row>
    <row r="38" customFormat="false" ht="15" hidden="false" customHeight="false" outlineLevel="0" collapsed="false">
      <c r="A38" s="82"/>
      <c r="B38" s="71"/>
      <c r="C38" s="71"/>
      <c r="D38" s="71"/>
      <c r="E38" s="71"/>
      <c r="F38" s="71"/>
      <c r="G38" s="71"/>
    </row>
    <row r="39" customFormat="false" ht="14.25" hidden="true" customHeight="false" outlineLevel="0" collapsed="false">
      <c r="A39" s="3"/>
      <c r="B39" s="3"/>
      <c r="C39" s="3"/>
      <c r="D39" s="3"/>
      <c r="E39" s="3"/>
      <c r="F39" s="3"/>
      <c r="G39" s="3"/>
    </row>
    <row r="40" customFormat="false" ht="14.25" hidden="true" customHeight="false" outlineLevel="0" collapsed="false">
      <c r="A40" s="3"/>
      <c r="B40" s="3"/>
      <c r="C40" s="3"/>
      <c r="D40" s="3"/>
      <c r="E40" s="3"/>
      <c r="F40" s="3"/>
      <c r="G40" s="3"/>
    </row>
    <row r="41" customFormat="false" ht="14.25" hidden="true" customHeight="false" outlineLevel="0" collapsed="false">
      <c r="A41" s="3"/>
      <c r="B41" s="3"/>
      <c r="C41" s="3"/>
      <c r="D41" s="3"/>
      <c r="E41" s="3"/>
      <c r="F41" s="3"/>
      <c r="G41" s="3"/>
    </row>
    <row r="42" customFormat="false" ht="14.25" hidden="true" customHeight="false" outlineLevel="0" collapsed="false">
      <c r="A42" s="3"/>
      <c r="B42" s="3"/>
      <c r="C42" s="3"/>
      <c r="D42" s="3"/>
      <c r="E42" s="3"/>
      <c r="F42" s="3"/>
      <c r="G42" s="3"/>
    </row>
    <row r="43" customFormat="false" ht="14.25" hidden="true" customHeight="false" outlineLevel="0" collapsed="false">
      <c r="A43" s="3"/>
      <c r="B43" s="3"/>
      <c r="C43" s="3"/>
      <c r="D43" s="3"/>
      <c r="E43" s="3"/>
      <c r="F43" s="3"/>
      <c r="G43" s="3"/>
    </row>
  </sheetData>
  <sheetProtection sheet="true" password="99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7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7" type="decimal">
      <formula1>-1.79769313486231E+100</formula1>
      <formula2>1.79769313486231E+100</formula2>
    </dataValidation>
    <dataValidation allowBlank="true" operator="between" prompt="Año en Cuestión (de proyecto de presupuesto) (c)" showDropDown="false" showErrorMessage="true" showInputMessage="true" sqref="B6" type="decimal">
      <formula1>'Info General'!D1</formula1>
      <formula2>'Info General'!E1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3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5" activeCellId="0" sqref="O35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3187</v>
      </c>
      <c r="Q1" s="0" t="s">
        <v>3188</v>
      </c>
      <c r="R1" s="0" t="s">
        <v>3189</v>
      </c>
      <c r="S1" s="0" t="s">
        <v>3190</v>
      </c>
      <c r="T1" s="0" t="s">
        <v>3191</v>
      </c>
      <c r="U1" s="0" t="s">
        <v>3192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 s="0" t="n">
        <v>7</v>
      </c>
      <c r="C2" s="0" t="n">
        <v>1</v>
      </c>
      <c r="D2" s="0" t="n">
        <v>1</v>
      </c>
      <c r="I2" s="0" t="s">
        <v>2744</v>
      </c>
      <c r="P2" s="56" t="n">
        <f aca="false">'Formato 7 a)'!B8</f>
        <v>0</v>
      </c>
      <c r="Q2" s="56" t="n">
        <f aca="false">'Formato 7 a)'!C8</f>
        <v>0</v>
      </c>
      <c r="R2" s="56" t="n">
        <f aca="false">'Formato 7 a)'!D8</f>
        <v>0</v>
      </c>
      <c r="S2" s="56" t="n">
        <f aca="false">'Formato 7 a)'!E8</f>
        <v>0</v>
      </c>
      <c r="T2" s="56" t="n">
        <f aca="false">'Formato 7 a)'!F8</f>
        <v>0</v>
      </c>
      <c r="U2" s="56" t="n">
        <f aca="false">'Formato 7 a)'!G8</f>
        <v>0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 s="0" t="n">
        <v>7</v>
      </c>
      <c r="C3" s="0" t="n">
        <v>1</v>
      </c>
      <c r="D3" s="0" t="n">
        <v>1</v>
      </c>
      <c r="E3" s="0" t="n">
        <v>1</v>
      </c>
      <c r="J3" s="0" t="s">
        <v>2846</v>
      </c>
      <c r="P3" s="56" t="n">
        <f aca="false">'Formato 7 a)'!B9</f>
        <v>0</v>
      </c>
      <c r="Q3" s="56" t="n">
        <f aca="false">'Formato 7 a)'!C9</f>
        <v>0</v>
      </c>
      <c r="R3" s="56" t="n">
        <f aca="false">'Formato 7 a)'!D9</f>
        <v>0</v>
      </c>
      <c r="S3" s="56" t="n">
        <f aca="false">'Formato 7 a)'!E9</f>
        <v>0</v>
      </c>
      <c r="T3" s="56" t="n">
        <f aca="false">'Formato 7 a)'!F9</f>
        <v>0</v>
      </c>
      <c r="U3" s="56" t="n">
        <f aca="false">'Formato 7 a)'!G9</f>
        <v>0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7,1,1,2,0,0,0</v>
      </c>
      <c r="B4" s="0" t="n">
        <v>7</v>
      </c>
      <c r="C4" s="0" t="n">
        <v>1</v>
      </c>
      <c r="D4" s="0" t="n">
        <v>1</v>
      </c>
      <c r="E4" s="0" t="n">
        <v>2</v>
      </c>
      <c r="J4" s="0" t="s">
        <v>2847</v>
      </c>
      <c r="P4" s="56" t="n">
        <f aca="false">'Formato 7 a)'!B10</f>
        <v>0</v>
      </c>
      <c r="Q4" s="56" t="n">
        <f aca="false">'Formato 7 a)'!C10</f>
        <v>0</v>
      </c>
      <c r="R4" s="56" t="n">
        <f aca="false">'Formato 7 a)'!D10</f>
        <v>0</v>
      </c>
      <c r="S4" s="56" t="n">
        <f aca="false">'Formato 7 a)'!E10</f>
        <v>0</v>
      </c>
      <c r="T4" s="56" t="n">
        <f aca="false">'Formato 7 a)'!F10</f>
        <v>0</v>
      </c>
      <c r="U4" s="56" t="n">
        <f aca="false">'Formato 7 a)'!G10</f>
        <v>0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7,1,1,3,0,0,0</v>
      </c>
      <c r="B5" s="0" t="n">
        <v>7</v>
      </c>
      <c r="C5" s="0" t="n">
        <v>1</v>
      </c>
      <c r="D5" s="0" t="n">
        <v>1</v>
      </c>
      <c r="E5" s="0" t="n">
        <v>3</v>
      </c>
      <c r="J5" s="0" t="s">
        <v>2848</v>
      </c>
      <c r="P5" s="56" t="n">
        <f aca="false">'Formato 7 a)'!B11</f>
        <v>0</v>
      </c>
      <c r="Q5" s="56" t="n">
        <f aca="false">'Formato 7 a)'!C11</f>
        <v>0</v>
      </c>
      <c r="R5" s="56" t="n">
        <f aca="false">'Formato 7 a)'!D11</f>
        <v>0</v>
      </c>
      <c r="S5" s="56" t="n">
        <f aca="false">'Formato 7 a)'!E11</f>
        <v>0</v>
      </c>
      <c r="T5" s="56" t="n">
        <f aca="false">'Formato 7 a)'!F11</f>
        <v>0</v>
      </c>
      <c r="U5" s="56" t="n">
        <f aca="false">'Formato 7 a)'!G11</f>
        <v>0</v>
      </c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7,1,1,4,0,0,0</v>
      </c>
      <c r="B6" s="0" t="n">
        <v>7</v>
      </c>
      <c r="C6" s="0" t="n">
        <v>1</v>
      </c>
      <c r="D6" s="0" t="n">
        <v>1</v>
      </c>
      <c r="E6" s="0" t="n">
        <v>4</v>
      </c>
      <c r="J6" s="0" t="s">
        <v>3193</v>
      </c>
      <c r="P6" s="56" t="n">
        <f aca="false">'Formato 7 a)'!B12</f>
        <v>0</v>
      </c>
      <c r="Q6" s="56" t="n">
        <f aca="false">'Formato 7 a)'!C12</f>
        <v>0</v>
      </c>
      <c r="R6" s="56" t="n">
        <f aca="false">'Formato 7 a)'!D12</f>
        <v>0</v>
      </c>
      <c r="S6" s="56" t="n">
        <f aca="false">'Formato 7 a)'!E12</f>
        <v>0</v>
      </c>
      <c r="T6" s="56" t="n">
        <f aca="false">'Formato 7 a)'!F12</f>
        <v>0</v>
      </c>
      <c r="U6" s="56" t="n">
        <f aca="false">'Formato 7 a)'!G12</f>
        <v>0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7,1,1,5,0,0,0</v>
      </c>
      <c r="B7" s="0" t="n">
        <v>7</v>
      </c>
      <c r="C7" s="0" t="n">
        <v>1</v>
      </c>
      <c r="D7" s="0" t="n">
        <v>1</v>
      </c>
      <c r="E7" s="0" t="n">
        <v>5</v>
      </c>
      <c r="J7" s="0" t="s">
        <v>2850</v>
      </c>
      <c r="P7" s="56" t="n">
        <f aca="false">'Formato 7 a)'!B13</f>
        <v>0</v>
      </c>
      <c r="Q7" s="56" t="n">
        <f aca="false">'Formato 7 a)'!C13</f>
        <v>0</v>
      </c>
      <c r="R7" s="56" t="n">
        <f aca="false">'Formato 7 a)'!D13</f>
        <v>0</v>
      </c>
      <c r="S7" s="56" t="n">
        <f aca="false">'Formato 7 a)'!E13</f>
        <v>0</v>
      </c>
      <c r="T7" s="56" t="n">
        <f aca="false">'Formato 7 a)'!F13</f>
        <v>0</v>
      </c>
      <c r="U7" s="56" t="n">
        <f aca="false">'Formato 7 a)'!G13</f>
        <v>0</v>
      </c>
    </row>
    <row r="8" customFormat="false" ht="14.2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7,1,1,6,0,0,0</v>
      </c>
      <c r="B8" s="0" t="n">
        <v>7</v>
      </c>
      <c r="C8" s="0" t="n">
        <v>1</v>
      </c>
      <c r="D8" s="0" t="n">
        <v>1</v>
      </c>
      <c r="E8" s="0" t="n">
        <v>6</v>
      </c>
      <c r="J8" s="0" t="s">
        <v>2851</v>
      </c>
      <c r="P8" s="56" t="n">
        <f aca="false">'Formato 7 a)'!B14</f>
        <v>0</v>
      </c>
      <c r="Q8" s="56" t="n">
        <f aca="false">'Formato 7 a)'!C14</f>
        <v>0</v>
      </c>
      <c r="R8" s="56" t="n">
        <f aca="false">'Formato 7 a)'!D14</f>
        <v>0</v>
      </c>
      <c r="S8" s="56" t="n">
        <f aca="false">'Formato 7 a)'!E14</f>
        <v>0</v>
      </c>
      <c r="T8" s="56" t="n">
        <f aca="false">'Formato 7 a)'!F14</f>
        <v>0</v>
      </c>
      <c r="U8" s="56" t="n">
        <f aca="false">'Formato 7 a)'!G14</f>
        <v>0</v>
      </c>
    </row>
    <row r="9" customFormat="false" ht="14.2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7,1,1,7,0,0,0</v>
      </c>
      <c r="B9" s="0" t="n">
        <v>7</v>
      </c>
      <c r="C9" s="0" t="n">
        <v>1</v>
      </c>
      <c r="D9" s="0" t="n">
        <v>1</v>
      </c>
      <c r="E9" s="0" t="n">
        <v>7</v>
      </c>
      <c r="J9" s="0" t="s">
        <v>3194</v>
      </c>
      <c r="P9" s="56" t="n">
        <f aca="false">'Formato 7 a)'!B15</f>
        <v>0</v>
      </c>
      <c r="Q9" s="56" t="n">
        <f aca="false">'Formato 7 a)'!C15</f>
        <v>0</v>
      </c>
      <c r="R9" s="56" t="n">
        <f aca="false">'Formato 7 a)'!D15</f>
        <v>0</v>
      </c>
      <c r="S9" s="56" t="n">
        <f aca="false">'Formato 7 a)'!E15</f>
        <v>0</v>
      </c>
      <c r="T9" s="56" t="n">
        <f aca="false">'Formato 7 a)'!F15</f>
        <v>0</v>
      </c>
      <c r="U9" s="56" t="n">
        <f aca="false">'Formato 7 a)'!G15</f>
        <v>0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7,1,1,8,0,0,0</v>
      </c>
      <c r="B10" s="0" t="n">
        <v>7</v>
      </c>
      <c r="C10" s="0" t="n">
        <v>1</v>
      </c>
      <c r="D10" s="0" t="n">
        <v>1</v>
      </c>
      <c r="E10" s="0" t="n">
        <v>8</v>
      </c>
      <c r="J10" s="0" t="s">
        <v>2853</v>
      </c>
      <c r="P10" s="56" t="n">
        <f aca="false">'Formato 7 a)'!B16</f>
        <v>0</v>
      </c>
      <c r="Q10" s="56" t="n">
        <f aca="false">'Formato 7 a)'!C16</f>
        <v>0</v>
      </c>
      <c r="R10" s="56" t="n">
        <f aca="false">'Formato 7 a)'!D16</f>
        <v>0</v>
      </c>
      <c r="S10" s="56" t="n">
        <f aca="false">'Formato 7 a)'!E16</f>
        <v>0</v>
      </c>
      <c r="T10" s="56" t="n">
        <f aca="false">'Formato 7 a)'!F16</f>
        <v>0</v>
      </c>
      <c r="U10" s="56" t="n">
        <f aca="false">'Formato 7 a)'!G16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7,1,1,9,0,0,0</v>
      </c>
      <c r="B11" s="0" t="n">
        <v>7</v>
      </c>
      <c r="C11" s="0" t="n">
        <v>1</v>
      </c>
      <c r="D11" s="0" t="n">
        <v>1</v>
      </c>
      <c r="E11" s="0" t="n">
        <v>9</v>
      </c>
      <c r="J11" s="0" t="s">
        <v>2865</v>
      </c>
      <c r="P11" s="56" t="n">
        <f aca="false">'Formato 7 a)'!B17</f>
        <v>0</v>
      </c>
      <c r="Q11" s="56" t="n">
        <f aca="false">'Formato 7 a)'!C17</f>
        <v>0</v>
      </c>
      <c r="R11" s="56" t="n">
        <f aca="false">'Formato 7 a)'!D17</f>
        <v>0</v>
      </c>
      <c r="S11" s="56" t="n">
        <f aca="false">'Formato 7 a)'!E17</f>
        <v>0</v>
      </c>
      <c r="T11" s="56" t="n">
        <f aca="false">'Formato 7 a)'!F17</f>
        <v>0</v>
      </c>
      <c r="U11" s="56" t="n">
        <f aca="false">'Formato 7 a)'!G17</f>
        <v>0</v>
      </c>
    </row>
    <row r="12" customFormat="false" ht="14.2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7,1,1,10,0,0,0</v>
      </c>
      <c r="B12" s="0" t="n">
        <v>7</v>
      </c>
      <c r="C12" s="0" t="n">
        <v>1</v>
      </c>
      <c r="D12" s="0" t="n">
        <v>1</v>
      </c>
      <c r="E12" s="0" t="n">
        <v>10</v>
      </c>
      <c r="J12" s="0" t="s">
        <v>2871</v>
      </c>
      <c r="P12" s="56" t="n">
        <f aca="false">'Formato 7 a)'!B18</f>
        <v>0</v>
      </c>
      <c r="Q12" s="56" t="n">
        <f aca="false">'Formato 7 a)'!C18</f>
        <v>0</v>
      </c>
      <c r="R12" s="56" t="n">
        <f aca="false">'Formato 7 a)'!D18</f>
        <v>0</v>
      </c>
      <c r="S12" s="56" t="n">
        <f aca="false">'Formato 7 a)'!E18</f>
        <v>0</v>
      </c>
      <c r="T12" s="56" t="n">
        <f aca="false">'Formato 7 a)'!F18</f>
        <v>0</v>
      </c>
      <c r="U12" s="56" t="n">
        <f aca="false">'Formato 7 a)'!G18</f>
        <v>0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7,1,1,11,0,0,0</v>
      </c>
      <c r="B13" s="0" t="n">
        <v>7</v>
      </c>
      <c r="C13" s="0" t="n">
        <v>1</v>
      </c>
      <c r="D13" s="0" t="n">
        <v>1</v>
      </c>
      <c r="E13" s="0" t="n">
        <v>11</v>
      </c>
      <c r="J13" s="0" t="s">
        <v>2872</v>
      </c>
      <c r="P13" s="56" t="n">
        <f aca="false">'Formato 7 a)'!B19</f>
        <v>0</v>
      </c>
      <c r="Q13" s="56" t="n">
        <f aca="false">'Formato 7 a)'!C19</f>
        <v>0</v>
      </c>
      <c r="R13" s="56" t="n">
        <f aca="false">'Formato 7 a)'!D19</f>
        <v>0</v>
      </c>
      <c r="S13" s="56" t="n">
        <f aca="false">'Formato 7 a)'!E19</f>
        <v>0</v>
      </c>
      <c r="T13" s="56" t="n">
        <f aca="false">'Formato 7 a)'!F19</f>
        <v>0</v>
      </c>
      <c r="U13" s="56" t="n">
        <f aca="false">'Formato 7 a)'!G19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7,1,1,12,0,0,0</v>
      </c>
      <c r="B14" s="0" t="n">
        <v>7</v>
      </c>
      <c r="C14" s="0" t="n">
        <v>1</v>
      </c>
      <c r="D14" s="0" t="n">
        <v>1</v>
      </c>
      <c r="E14" s="0" t="n">
        <v>12</v>
      </c>
      <c r="J14" s="0" t="s">
        <v>2876</v>
      </c>
      <c r="P14" s="56" t="n">
        <f aca="false">'Formato 7 a)'!B20</f>
        <v>0</v>
      </c>
      <c r="Q14" s="56" t="n">
        <f aca="false">'Formato 7 a)'!C20</f>
        <v>0</v>
      </c>
      <c r="R14" s="56" t="n">
        <f aca="false">'Formato 7 a)'!D20</f>
        <v>0</v>
      </c>
      <c r="S14" s="56" t="n">
        <f aca="false">'Formato 7 a)'!E20</f>
        <v>0</v>
      </c>
      <c r="T14" s="56" t="n">
        <f aca="false">'Formato 7 a)'!F20</f>
        <v>0</v>
      </c>
      <c r="U14" s="56" t="n">
        <f aca="false">'Formato 7 a)'!G20</f>
        <v>0</v>
      </c>
    </row>
    <row r="15" customFormat="false" ht="14.2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7,1,2,0,0,0,0</v>
      </c>
      <c r="B15" s="0" t="n">
        <v>7</v>
      </c>
      <c r="C15" s="0" t="n">
        <v>1</v>
      </c>
      <c r="D15" s="0" t="n">
        <v>2</v>
      </c>
      <c r="I15" s="0" t="s">
        <v>2745</v>
      </c>
      <c r="P15" s="56" t="n">
        <f aca="false">'Formato 7 a)'!B22</f>
        <v>0</v>
      </c>
      <c r="Q15" s="56" t="n">
        <f aca="false">'Formato 7 a)'!C22</f>
        <v>0</v>
      </c>
      <c r="R15" s="56" t="n">
        <f aca="false">'Formato 7 a)'!D22</f>
        <v>0</v>
      </c>
      <c r="S15" s="56" t="n">
        <f aca="false">'Formato 7 a)'!E22</f>
        <v>0</v>
      </c>
      <c r="T15" s="56" t="n">
        <f aca="false">'Formato 7 a)'!F22</f>
        <v>0</v>
      </c>
      <c r="U15" s="56" t="n">
        <f aca="false">'Formato 7 a)'!G22</f>
        <v>0</v>
      </c>
    </row>
    <row r="16" customFormat="false" ht="14.2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7,1,2,1,0,0,0</v>
      </c>
      <c r="B16" s="0" t="n">
        <v>7</v>
      </c>
      <c r="C16" s="0" t="n">
        <v>1</v>
      </c>
      <c r="D16" s="0" t="n">
        <v>2</v>
      </c>
      <c r="E16" s="0" t="n">
        <v>1</v>
      </c>
      <c r="J16" s="0" t="s">
        <v>2587</v>
      </c>
      <c r="P16" s="56" t="n">
        <f aca="false">'Formato 7 a)'!B23</f>
        <v>0</v>
      </c>
      <c r="Q16" s="56" t="n">
        <f aca="false">'Formato 7 a)'!C23</f>
        <v>0</v>
      </c>
      <c r="R16" s="56" t="n">
        <f aca="false">'Formato 7 a)'!D23</f>
        <v>0</v>
      </c>
      <c r="S16" s="56" t="n">
        <f aca="false">'Formato 7 a)'!E23</f>
        <v>0</v>
      </c>
      <c r="T16" s="56" t="n">
        <f aca="false">'Formato 7 a)'!F23</f>
        <v>0</v>
      </c>
      <c r="U16" s="56" t="n">
        <f aca="false">'Formato 7 a)'!G23</f>
        <v>0</v>
      </c>
    </row>
    <row r="17" customFormat="false" ht="14.2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7,1,2,2,0,0,0</v>
      </c>
      <c r="B17" s="0" t="n">
        <v>7</v>
      </c>
      <c r="C17" s="0" t="n">
        <v>1</v>
      </c>
      <c r="D17" s="0" t="n">
        <v>2</v>
      </c>
      <c r="E17" s="0" t="n">
        <v>2</v>
      </c>
      <c r="J17" s="0" t="s">
        <v>2872</v>
      </c>
      <c r="P17" s="56" t="n">
        <f aca="false">'Formato 7 a)'!B24</f>
        <v>0</v>
      </c>
      <c r="Q17" s="56" t="n">
        <f aca="false">'Formato 7 a)'!C24</f>
        <v>0</v>
      </c>
      <c r="R17" s="56" t="n">
        <f aca="false">'Formato 7 a)'!D24</f>
        <v>0</v>
      </c>
      <c r="S17" s="56" t="n">
        <f aca="false">'Formato 7 a)'!E24</f>
        <v>0</v>
      </c>
      <c r="T17" s="56" t="n">
        <f aca="false">'Formato 7 a)'!F24</f>
        <v>0</v>
      </c>
      <c r="U17" s="56" t="n">
        <f aca="false">'Formato 7 a)'!G24</f>
        <v>0</v>
      </c>
    </row>
    <row r="18" customFormat="false" ht="14.2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7,1,2,3,0,0,0</v>
      </c>
      <c r="B18" s="0" t="n">
        <v>7</v>
      </c>
      <c r="C18" s="0" t="n">
        <v>1</v>
      </c>
      <c r="D18" s="0" t="n">
        <v>2</v>
      </c>
      <c r="E18" s="0" t="n">
        <v>3</v>
      </c>
      <c r="J18" s="0" t="s">
        <v>2889</v>
      </c>
      <c r="P18" s="56" t="n">
        <f aca="false">'Formato 7 a)'!B25</f>
        <v>0</v>
      </c>
      <c r="Q18" s="56" t="n">
        <f aca="false">'Formato 7 a)'!C25</f>
        <v>0</v>
      </c>
      <c r="R18" s="56" t="n">
        <f aca="false">'Formato 7 a)'!D25</f>
        <v>0</v>
      </c>
      <c r="S18" s="56" t="n">
        <f aca="false">'Formato 7 a)'!E25</f>
        <v>0</v>
      </c>
      <c r="T18" s="56" t="n">
        <f aca="false">'Formato 7 a)'!F25</f>
        <v>0</v>
      </c>
      <c r="U18" s="56" t="n">
        <f aca="false">'Formato 7 a)'!G25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7,1,2,4,0,0,0</v>
      </c>
      <c r="B19" s="0" t="n">
        <v>7</v>
      </c>
      <c r="C19" s="0" t="n">
        <v>1</v>
      </c>
      <c r="D19" s="0" t="n">
        <v>2</v>
      </c>
      <c r="E19" s="0" t="n">
        <v>4</v>
      </c>
      <c r="J19" s="0" t="s">
        <v>2892</v>
      </c>
      <c r="P19" s="56" t="n">
        <f aca="false">'Formato 7 a)'!B26</f>
        <v>0</v>
      </c>
      <c r="Q19" s="56" t="n">
        <f aca="false">'Formato 7 a)'!C26</f>
        <v>0</v>
      </c>
      <c r="R19" s="56" t="n">
        <f aca="false">'Formato 7 a)'!D26</f>
        <v>0</v>
      </c>
      <c r="S19" s="56" t="n">
        <f aca="false">'Formato 7 a)'!E26</f>
        <v>0</v>
      </c>
      <c r="T19" s="56" t="n">
        <f aca="false">'Formato 7 a)'!F26</f>
        <v>0</v>
      </c>
      <c r="U19" s="56" t="n">
        <f aca="false">'Formato 7 a)'!G26</f>
        <v>0</v>
      </c>
    </row>
    <row r="20" customFormat="false" ht="14.2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7,1,2,5,0,0,0</v>
      </c>
      <c r="B20" s="0" t="n">
        <v>7</v>
      </c>
      <c r="C20" s="0" t="n">
        <v>1</v>
      </c>
      <c r="D20" s="0" t="n">
        <v>2</v>
      </c>
      <c r="E20" s="0" t="n">
        <v>5</v>
      </c>
      <c r="J20" s="0" t="s">
        <v>2893</v>
      </c>
      <c r="P20" s="56" t="n">
        <f aca="false">'Formato 7 a)'!B27</f>
        <v>0</v>
      </c>
      <c r="Q20" s="56" t="n">
        <f aca="false">'Formato 7 a)'!C27</f>
        <v>0</v>
      </c>
      <c r="R20" s="56" t="n">
        <f aca="false">'Formato 7 a)'!D27</f>
        <v>0</v>
      </c>
      <c r="S20" s="56" t="n">
        <f aca="false">'Formato 7 a)'!E27</f>
        <v>0</v>
      </c>
      <c r="T20" s="56" t="n">
        <f aca="false">'Formato 7 a)'!F27</f>
        <v>0</v>
      </c>
      <c r="U20" s="56" t="n">
        <f aca="false">'Formato 7 a)'!G27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7,1,3,0,0,0,0</v>
      </c>
      <c r="B21" s="0" t="n">
        <v>7</v>
      </c>
      <c r="C21" s="0" t="n">
        <v>1</v>
      </c>
      <c r="D21" s="0" t="n">
        <v>3</v>
      </c>
      <c r="I21" s="0" t="s">
        <v>2895</v>
      </c>
      <c r="P21" s="56" t="n">
        <f aca="false">'Formato 7 a)'!B29</f>
        <v>0</v>
      </c>
      <c r="Q21" s="56" t="n">
        <f aca="false">'Formato 7 a)'!C29</f>
        <v>0</v>
      </c>
      <c r="R21" s="56" t="n">
        <f aca="false">'Formato 7 a)'!D29</f>
        <v>0</v>
      </c>
      <c r="S21" s="56" t="n">
        <f aca="false">'Formato 7 a)'!E29</f>
        <v>0</v>
      </c>
      <c r="T21" s="56" t="n">
        <f aca="false">'Formato 7 a)'!F29</f>
        <v>0</v>
      </c>
      <c r="U21" s="56" t="n">
        <f aca="false">'Formato 7 a)'!G29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7,1,3,1,0,0,0</v>
      </c>
      <c r="B22" s="0" t="n">
        <v>7</v>
      </c>
      <c r="C22" s="0" t="n">
        <v>1</v>
      </c>
      <c r="D22" s="0" t="n">
        <v>3</v>
      </c>
      <c r="E22" s="0" t="n">
        <v>1</v>
      </c>
      <c r="J22" s="0" t="s">
        <v>2895</v>
      </c>
      <c r="P22" s="56" t="n">
        <f aca="false">'Formato 7 a)'!B30</f>
        <v>0</v>
      </c>
      <c r="Q22" s="56" t="n">
        <f aca="false">'Formato 7 a)'!C30</f>
        <v>0</v>
      </c>
      <c r="R22" s="56" t="n">
        <f aca="false">'Formato 7 a)'!D30</f>
        <v>0</v>
      </c>
      <c r="S22" s="56" t="n">
        <f aca="false">'Formato 7 a)'!E30</f>
        <v>0</v>
      </c>
      <c r="T22" s="56" t="n">
        <f aca="false">'Formato 7 a)'!F30</f>
        <v>0</v>
      </c>
      <c r="U22" s="56" t="n">
        <f aca="false">'Formato 7 a)'!G30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7,1,4,0,0,0,0</v>
      </c>
      <c r="B23" s="0" t="n">
        <v>7</v>
      </c>
      <c r="C23" s="0" t="n">
        <v>1</v>
      </c>
      <c r="D23" s="0" t="n">
        <v>4</v>
      </c>
      <c r="I23" s="0" t="s">
        <v>3195</v>
      </c>
      <c r="P23" s="56" t="n">
        <f aca="false">'Formato 7 a)'!B32</f>
        <v>0</v>
      </c>
      <c r="Q23" s="56" t="n">
        <f aca="false">'Formato 7 a)'!C32</f>
        <v>0</v>
      </c>
      <c r="R23" s="56" t="n">
        <f aca="false">'Formato 7 a)'!D32</f>
        <v>0</v>
      </c>
      <c r="S23" s="56" t="n">
        <f aca="false">'Formato 7 a)'!E32</f>
        <v>0</v>
      </c>
      <c r="T23" s="56" t="n">
        <f aca="false">'Formato 7 a)'!F32</f>
        <v>0</v>
      </c>
      <c r="U23" s="56" t="n">
        <f aca="false">'Formato 7 a)'!G32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7,1,5,0,0,0,0</v>
      </c>
      <c r="B24" s="0" t="n">
        <v>7</v>
      </c>
      <c r="C24" s="0" t="n">
        <v>1</v>
      </c>
      <c r="D24" s="0" t="n">
        <v>5</v>
      </c>
      <c r="I24" s="0" t="s">
        <v>2837</v>
      </c>
      <c r="P24" s="56"/>
      <c r="Q24" s="56"/>
      <c r="R24" s="56"/>
      <c r="S24" s="56"/>
      <c r="T24" s="56"/>
      <c r="U24" s="56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7,1,0,1,0,0,0</v>
      </c>
      <c r="B25" s="0" t="n">
        <v>7</v>
      </c>
      <c r="C25" s="0" t="n">
        <v>1</v>
      </c>
      <c r="E25" s="0" t="n">
        <v>1</v>
      </c>
      <c r="J25" s="0" t="s">
        <v>3196</v>
      </c>
      <c r="P25" s="56" t="n">
        <f aca="false">'Formato 7 a)'!B35</f>
        <v>0</v>
      </c>
      <c r="Q25" s="56" t="n">
        <f aca="false">'Formato 7 a)'!C35</f>
        <v>0</v>
      </c>
      <c r="R25" s="56" t="n">
        <f aca="false">'Formato 7 a)'!D35</f>
        <v>0</v>
      </c>
      <c r="S25" s="56" t="n">
        <f aca="false">'Formato 7 a)'!E35</f>
        <v>0</v>
      </c>
      <c r="T25" s="56" t="n">
        <f aca="false">'Formato 7 a)'!F35</f>
        <v>0</v>
      </c>
      <c r="U25" s="56" t="n">
        <f aca="false">'Formato 7 a)'!G35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7,1,0,2,0,0,0</v>
      </c>
      <c r="B26" s="0" t="n">
        <v>7</v>
      </c>
      <c r="C26" s="0" t="n">
        <v>1</v>
      </c>
      <c r="E26" s="0" t="n">
        <v>2</v>
      </c>
      <c r="J26" s="0" t="s">
        <v>2897</v>
      </c>
      <c r="P26" s="56" t="n">
        <f aca="false">'Formato 7 a)'!B36</f>
        <v>0</v>
      </c>
      <c r="Q26" s="56" t="n">
        <f aca="false">'Formato 7 a)'!C36</f>
        <v>0</v>
      </c>
      <c r="R26" s="56" t="n">
        <f aca="false">'Formato 7 a)'!D36</f>
        <v>0</v>
      </c>
      <c r="S26" s="56" t="n">
        <f aca="false">'Formato 7 a)'!E36</f>
        <v>0</v>
      </c>
      <c r="T26" s="56" t="n">
        <f aca="false">'Formato 7 a)'!F36</f>
        <v>0</v>
      </c>
      <c r="U26" s="56" t="n">
        <f aca="false">'Formato 7 a)'!G36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7,1,0,3,0,0,0</v>
      </c>
      <c r="B27" s="0" t="n">
        <v>7</v>
      </c>
      <c r="C27" s="0" t="n">
        <v>1</v>
      </c>
      <c r="E27" s="0" t="n">
        <v>3</v>
      </c>
      <c r="J27" s="0" t="s">
        <v>2895</v>
      </c>
      <c r="P27" s="56" t="n">
        <f aca="false">'Formato 7 a)'!B37</f>
        <v>0</v>
      </c>
      <c r="Q27" s="56" t="n">
        <f aca="false">'Formato 7 a)'!C37</f>
        <v>0</v>
      </c>
      <c r="R27" s="56" t="n">
        <f aca="false">'Formato 7 a)'!D37</f>
        <v>0</v>
      </c>
      <c r="S27" s="56" t="n">
        <f aca="false">'Formato 7 a)'!E37</f>
        <v>0</v>
      </c>
      <c r="T27" s="56" t="n">
        <f aca="false">'Formato 7 a)'!F37</f>
        <v>0</v>
      </c>
      <c r="U27" s="56" t="n">
        <f aca="false">'Formato 7 a)'!G37</f>
        <v>0</v>
      </c>
    </row>
    <row r="28" customFormat="false" ht="15" hidden="false" customHeight="false" outlineLevel="0" collapsed="false">
      <c r="A28" s="32"/>
      <c r="P28" s="56"/>
      <c r="Q28" s="56"/>
      <c r="R28" s="56"/>
      <c r="S28" s="56"/>
      <c r="T28" s="56"/>
      <c r="U28" s="56"/>
    </row>
    <row r="29" customFormat="false" ht="15" hidden="false" customHeight="false" outlineLevel="0" collapsed="false">
      <c r="A29" s="32"/>
      <c r="P29" s="56"/>
      <c r="Q29" s="56"/>
      <c r="R29" s="56"/>
      <c r="S29" s="56"/>
      <c r="T29" s="56"/>
      <c r="U29" s="56"/>
    </row>
    <row r="30" customFormat="false" ht="15" hidden="false" customHeight="false" outlineLevel="0" collapsed="false">
      <c r="A30" s="32"/>
      <c r="P30" s="56"/>
      <c r="Q30" s="56"/>
      <c r="R30" s="56"/>
      <c r="S30" s="56"/>
      <c r="T30" s="56"/>
      <c r="U30" s="56"/>
    </row>
    <row r="31" customFormat="false" ht="15" hidden="false" customHeight="false" outlineLevel="0" collapsed="false">
      <c r="A31" s="32"/>
      <c r="P31" s="56"/>
      <c r="Q31" s="56"/>
      <c r="R31" s="56"/>
      <c r="S31" s="56"/>
      <c r="T31" s="56"/>
      <c r="U31" s="56"/>
    </row>
    <row r="32" customFormat="false" ht="15" hidden="false" customHeight="false" outlineLevel="0" collapsed="false">
      <c r="A32" s="32"/>
      <c r="P32" s="56"/>
      <c r="Q32" s="56"/>
      <c r="R32" s="56"/>
      <c r="S32" s="56"/>
      <c r="T32" s="56"/>
      <c r="U32" s="56"/>
    </row>
    <row r="33" customFormat="false" ht="15" hidden="false" customHeight="false" outlineLevel="0" collapsed="false">
      <c r="A33" s="32"/>
      <c r="P33" s="56"/>
      <c r="Q33" s="56"/>
      <c r="R33" s="56"/>
      <c r="S33" s="56"/>
      <c r="T33" s="56"/>
      <c r="U33" s="56"/>
    </row>
    <row r="34" customFormat="false" ht="15" hidden="false" customHeight="false" outlineLevel="0" collapsed="false">
      <c r="A34" s="32"/>
      <c r="P34" s="56"/>
      <c r="Q34" s="56"/>
      <c r="R34" s="56"/>
      <c r="S34" s="56"/>
      <c r="T34" s="56"/>
      <c r="U34" s="56"/>
    </row>
    <row r="35" customFormat="false" ht="15" hidden="false" customHeight="false" outlineLevel="0" collapsed="false">
      <c r="A35" s="32"/>
      <c r="P35" s="56"/>
      <c r="Q35" s="56"/>
      <c r="R35" s="56"/>
      <c r="S35" s="56"/>
      <c r="T35" s="56"/>
      <c r="U35" s="56"/>
    </row>
    <row r="36" customFormat="false" ht="15" hidden="false" customHeight="false" outlineLevel="0" collapsed="false">
      <c r="A36" s="32"/>
      <c r="P36" s="56"/>
      <c r="Q36" s="56"/>
      <c r="R36" s="56"/>
      <c r="S36" s="56"/>
      <c r="T36" s="56"/>
      <c r="U36" s="56"/>
    </row>
    <row r="37" customFormat="false" ht="15" hidden="false" customHeight="false" outlineLevel="0" collapsed="false">
      <c r="A37" s="32"/>
      <c r="P37" s="56"/>
      <c r="Q37" s="56"/>
      <c r="R37" s="56"/>
      <c r="S37" s="56"/>
      <c r="T37" s="56"/>
      <c r="U37" s="56"/>
    </row>
    <row r="38" customFormat="false" ht="15" hidden="false" customHeight="false" outlineLevel="0" collapsed="false">
      <c r="A38" s="32"/>
      <c r="P38" s="56"/>
      <c r="Q38" s="56"/>
      <c r="R38" s="56"/>
      <c r="S38" s="56"/>
      <c r="T38" s="56"/>
      <c r="U38" s="56"/>
    </row>
    <row r="39" customFormat="false" ht="15" hidden="false" customHeight="false" outlineLevel="0" collapsed="false">
      <c r="A39" s="32"/>
      <c r="P39" s="56"/>
      <c r="Q39" s="56"/>
      <c r="R39" s="56"/>
      <c r="S39" s="56"/>
      <c r="T39" s="56"/>
      <c r="U39" s="56"/>
    </row>
  </sheetData>
  <sheetProtection algorithmName="SHA-512" hashValue="fIQk+uggYiFfVrp/Zai0Ky2mVsLBGKd8NaHHd6K1U79wXFsusII2kgu4rTVGiXASlXXvKx1jE4gPsjvqoMqA+g==" saltValue="jbnXIAcAU9pBAMuQNuoiw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1" activeCellId="0" sqref="C31"/>
    </sheetView>
  </sheetViews>
  <sheetFormatPr defaultColWidth="10.859375" defaultRowHeight="15" zeroHeight="true" outlineLevelRow="0" outlineLevelCol="0"/>
  <cols>
    <col collapsed="false" customWidth="true" hidden="false" outlineLevel="0" max="1" min="1" style="32" width="68.71"/>
    <col collapsed="false" customWidth="true" hidden="false" outlineLevel="0" max="7" min="2" style="32" width="20.71"/>
    <col collapsed="false" customWidth="false" hidden="true" outlineLevel="0" max="1024" min="8" style="32" width="10.85"/>
  </cols>
  <sheetData>
    <row r="1" customFormat="false" ht="37.5" hidden="false" customHeight="true" outlineLevel="0" collapsed="false">
      <c r="A1" s="102" t="s">
        <v>3197</v>
      </c>
      <c r="B1" s="102"/>
      <c r="C1" s="102"/>
      <c r="D1" s="102"/>
      <c r="E1" s="102"/>
      <c r="F1" s="102"/>
      <c r="G1" s="102"/>
    </row>
    <row r="2" customFormat="false" ht="14.2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4.25" hidden="false" customHeight="false" outlineLevel="0" collapsed="false">
      <c r="A3" s="25" t="s">
        <v>3198</v>
      </c>
      <c r="B3" s="25"/>
      <c r="C3" s="25"/>
      <c r="D3" s="25"/>
      <c r="E3" s="25"/>
      <c r="F3" s="25"/>
      <c r="G3" s="25"/>
    </row>
    <row r="4" customFormat="false" ht="14.25" hidden="false" customHeight="false" outlineLevel="0" collapsed="false">
      <c r="A4" s="25" t="s">
        <v>2359</v>
      </c>
      <c r="B4" s="25"/>
      <c r="C4" s="25"/>
      <c r="D4" s="25"/>
      <c r="E4" s="25"/>
      <c r="F4" s="25"/>
      <c r="G4" s="25"/>
    </row>
    <row r="5" customFormat="false" ht="14.25" hidden="false" customHeight="false" outlineLevel="0" collapsed="false">
      <c r="A5" s="25" t="s">
        <v>3170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49" t="s">
        <v>3199</v>
      </c>
      <c r="B6" s="147" t="n">
        <f aca="false">ANIO1P</f>
        <v>2023</v>
      </c>
      <c r="C6" s="29" t="str">
        <f aca="false">ANIO2P</f>
        <v>2024 (d)</v>
      </c>
      <c r="D6" s="29" t="str">
        <f aca="false">ANIO3P</f>
        <v>2025 (d)</v>
      </c>
      <c r="E6" s="29" t="str">
        <f aca="false">ANIO4P</f>
        <v>2026 (d)</v>
      </c>
      <c r="F6" s="29" t="str">
        <f aca="false">ANIO5P</f>
        <v>2027 (d)</v>
      </c>
      <c r="G6" s="29" t="str">
        <f aca="false">ANIO6P</f>
        <v>2028 (d)</v>
      </c>
    </row>
    <row r="7" customFormat="false" ht="48" hidden="false" customHeight="true" outlineLevel="0" collapsed="false">
      <c r="A7" s="149"/>
      <c r="B7" s="148" t="s">
        <v>3172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4" t="s">
        <v>3200</v>
      </c>
      <c r="B8" s="124" t="n">
        <f aca="false">SUM(B9:B17)</f>
        <v>0</v>
      </c>
      <c r="C8" s="124" t="n">
        <f aca="false">SUM(C9:C17)</f>
        <v>0</v>
      </c>
      <c r="D8" s="124" t="n">
        <f aca="false">SUM(D9:D17)</f>
        <v>0</v>
      </c>
      <c r="E8" s="124" t="n">
        <f aca="false">SUM(E9:E17)</f>
        <v>0</v>
      </c>
      <c r="F8" s="124" t="n">
        <f aca="false">SUM(F9:F17)</f>
        <v>0</v>
      </c>
      <c r="G8" s="124" t="n">
        <f aca="false">SUM(G9:G17)</f>
        <v>0</v>
      </c>
    </row>
    <row r="9" customFormat="false" ht="15" hidden="false" customHeight="false" outlineLevel="0" collapsed="false">
      <c r="A9" s="85" t="s">
        <v>3201</v>
      </c>
      <c r="B9" s="69" t="n">
        <v>0</v>
      </c>
      <c r="C9" s="69" t="n">
        <v>0</v>
      </c>
      <c r="D9" s="69" t="n">
        <v>0</v>
      </c>
      <c r="E9" s="69" t="n">
        <v>0</v>
      </c>
      <c r="F9" s="69" t="n">
        <v>0</v>
      </c>
      <c r="G9" s="69" t="n">
        <v>0</v>
      </c>
    </row>
    <row r="10" customFormat="false" ht="15" hidden="false" customHeight="false" outlineLevel="0" collapsed="false">
      <c r="A10" s="85" t="s">
        <v>3202</v>
      </c>
      <c r="B10" s="69" t="n">
        <v>0</v>
      </c>
      <c r="C10" s="69" t="n">
        <v>0</v>
      </c>
      <c r="D10" s="69" t="n">
        <v>0</v>
      </c>
      <c r="E10" s="69" t="n">
        <v>0</v>
      </c>
      <c r="F10" s="69" t="n">
        <v>0</v>
      </c>
      <c r="G10" s="69" t="n">
        <v>0</v>
      </c>
    </row>
    <row r="11" customFormat="false" ht="15" hidden="false" customHeight="false" outlineLevel="0" collapsed="false">
      <c r="A11" s="85" t="s">
        <v>3203</v>
      </c>
      <c r="B11" s="69" t="n">
        <v>0</v>
      </c>
      <c r="C11" s="69" t="n">
        <v>0</v>
      </c>
      <c r="D11" s="69" t="n">
        <v>0</v>
      </c>
      <c r="E11" s="69" t="n">
        <v>0</v>
      </c>
      <c r="F11" s="69" t="n">
        <v>0</v>
      </c>
      <c r="G11" s="69" t="n">
        <v>0</v>
      </c>
    </row>
    <row r="12" customFormat="false" ht="15" hidden="false" customHeight="false" outlineLevel="0" collapsed="false">
      <c r="A12" s="85" t="s">
        <v>3204</v>
      </c>
      <c r="B12" s="69" t="n">
        <v>0</v>
      </c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</row>
    <row r="13" customFormat="false" ht="15" hidden="false" customHeight="false" outlineLevel="0" collapsed="false">
      <c r="A13" s="85" t="s">
        <v>3205</v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</row>
    <row r="14" customFormat="false" ht="15" hidden="false" customHeight="false" outlineLevel="0" collapsed="false">
      <c r="A14" s="85" t="s">
        <v>3206</v>
      </c>
      <c r="B14" s="69" t="n">
        <v>0</v>
      </c>
      <c r="C14" s="69" t="n">
        <v>0</v>
      </c>
      <c r="D14" s="69" t="n">
        <v>0</v>
      </c>
      <c r="E14" s="69" t="n">
        <v>0</v>
      </c>
      <c r="F14" s="69" t="n">
        <v>0</v>
      </c>
      <c r="G14" s="69" t="n">
        <v>0</v>
      </c>
    </row>
    <row r="15" customFormat="false" ht="15" hidden="false" customHeight="false" outlineLevel="0" collapsed="false">
      <c r="A15" s="85" t="s">
        <v>3207</v>
      </c>
      <c r="B15" s="69" t="n">
        <v>0</v>
      </c>
      <c r="C15" s="69" t="n">
        <v>0</v>
      </c>
      <c r="D15" s="69" t="n">
        <v>0</v>
      </c>
      <c r="E15" s="69" t="n">
        <v>0</v>
      </c>
      <c r="F15" s="69" t="n">
        <v>0</v>
      </c>
      <c r="G15" s="69" t="n">
        <v>0</v>
      </c>
    </row>
    <row r="16" customFormat="false" ht="15" hidden="false" customHeight="false" outlineLevel="0" collapsed="false">
      <c r="A16" s="85" t="s">
        <v>3208</v>
      </c>
      <c r="B16" s="69" t="n">
        <v>0</v>
      </c>
      <c r="C16" s="69" t="n">
        <v>0</v>
      </c>
      <c r="D16" s="69" t="n">
        <v>0</v>
      </c>
      <c r="E16" s="69" t="n">
        <v>0</v>
      </c>
      <c r="F16" s="69" t="n">
        <v>0</v>
      </c>
      <c r="G16" s="69" t="n">
        <v>0</v>
      </c>
    </row>
    <row r="17" customFormat="false" ht="15" hidden="false" customHeight="false" outlineLevel="0" collapsed="false">
      <c r="A17" s="85" t="s">
        <v>3209</v>
      </c>
      <c r="B17" s="69" t="n">
        <v>0</v>
      </c>
      <c r="C17" s="69" t="n">
        <v>0</v>
      </c>
      <c r="D17" s="69" t="n">
        <v>0</v>
      </c>
      <c r="E17" s="69" t="n">
        <v>0</v>
      </c>
      <c r="F17" s="69" t="n">
        <v>0</v>
      </c>
      <c r="G17" s="69" t="n">
        <v>0</v>
      </c>
    </row>
    <row r="18" customFormat="false" ht="14.25" hidden="false" customHeight="false" outlineLevel="0" collapsed="false">
      <c r="A18" s="150"/>
      <c r="B18" s="37"/>
      <c r="C18" s="37"/>
      <c r="D18" s="37"/>
      <c r="E18" s="37"/>
      <c r="F18" s="37"/>
      <c r="G18" s="37"/>
    </row>
    <row r="19" customFormat="false" ht="15" hidden="false" customHeight="false" outlineLevel="0" collapsed="false">
      <c r="A19" s="46" t="s">
        <v>3210</v>
      </c>
      <c r="B19" s="48" t="n">
        <f aca="false">SUM(B20:B28)</f>
        <v>0</v>
      </c>
      <c r="C19" s="48" t="n">
        <f aca="false">SUM(C20:C28)</f>
        <v>0</v>
      </c>
      <c r="D19" s="48" t="n">
        <f aca="false">SUM(D20:D28)</f>
        <v>0</v>
      </c>
      <c r="E19" s="48" t="n">
        <f aca="false">SUM(E20:E28)</f>
        <v>0</v>
      </c>
      <c r="F19" s="48" t="n">
        <f aca="false">SUM(F20:F28)</f>
        <v>0</v>
      </c>
      <c r="G19" s="48" t="n">
        <f aca="false">SUM(G20:G28)</f>
        <v>0</v>
      </c>
    </row>
    <row r="20" customFormat="false" ht="15" hidden="false" customHeight="false" outlineLevel="0" collapsed="false">
      <c r="A20" s="85" t="s">
        <v>3201</v>
      </c>
      <c r="B20" s="69" t="n">
        <v>0</v>
      </c>
      <c r="C20" s="69" t="n">
        <v>0</v>
      </c>
      <c r="D20" s="69" t="n">
        <v>0</v>
      </c>
      <c r="E20" s="69" t="n">
        <v>0</v>
      </c>
      <c r="F20" s="69" t="n">
        <v>0</v>
      </c>
      <c r="G20" s="69" t="n">
        <v>0</v>
      </c>
    </row>
    <row r="21" customFormat="false" ht="15" hidden="false" customHeight="false" outlineLevel="0" collapsed="false">
      <c r="A21" s="85" t="s">
        <v>3202</v>
      </c>
      <c r="B21" s="69" t="n">
        <v>0</v>
      </c>
      <c r="C21" s="69" t="n">
        <v>0</v>
      </c>
      <c r="D21" s="69" t="n">
        <v>0</v>
      </c>
      <c r="E21" s="69" t="n">
        <v>0</v>
      </c>
      <c r="F21" s="69" t="n">
        <v>0</v>
      </c>
      <c r="G21" s="69" t="n">
        <v>0</v>
      </c>
    </row>
    <row r="22" customFormat="false" ht="15" hidden="false" customHeight="false" outlineLevel="0" collapsed="false">
      <c r="A22" s="85" t="s">
        <v>3203</v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v>0</v>
      </c>
    </row>
    <row r="23" customFormat="false" ht="15" hidden="false" customHeight="false" outlineLevel="0" collapsed="false">
      <c r="A23" s="85" t="s">
        <v>3204</v>
      </c>
      <c r="B23" s="69" t="n">
        <v>0</v>
      </c>
      <c r="C23" s="69" t="n">
        <v>0</v>
      </c>
      <c r="D23" s="69" t="n">
        <v>0</v>
      </c>
      <c r="E23" s="69" t="n">
        <v>0</v>
      </c>
      <c r="F23" s="69" t="n">
        <v>0</v>
      </c>
      <c r="G23" s="69" t="n">
        <v>0</v>
      </c>
    </row>
    <row r="24" customFormat="false" ht="15" hidden="false" customHeight="false" outlineLevel="0" collapsed="false">
      <c r="A24" s="85" t="s">
        <v>3205</v>
      </c>
      <c r="B24" s="69" t="n">
        <v>0</v>
      </c>
      <c r="C24" s="69" t="n">
        <v>0</v>
      </c>
      <c r="D24" s="69" t="n">
        <v>0</v>
      </c>
      <c r="E24" s="69" t="n">
        <v>0</v>
      </c>
      <c r="F24" s="69" t="n">
        <v>0</v>
      </c>
      <c r="G24" s="69" t="n">
        <v>0</v>
      </c>
    </row>
    <row r="25" customFormat="false" ht="15" hidden="false" customHeight="false" outlineLevel="0" collapsed="false">
      <c r="A25" s="85" t="s">
        <v>3206</v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v>0</v>
      </c>
    </row>
    <row r="26" customFormat="false" ht="15" hidden="false" customHeight="false" outlineLevel="0" collapsed="false">
      <c r="A26" s="85" t="s">
        <v>3207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69" t="n">
        <v>0</v>
      </c>
    </row>
    <row r="27" customFormat="false" ht="15" hidden="false" customHeight="false" outlineLevel="0" collapsed="false">
      <c r="A27" s="85" t="s">
        <v>3211</v>
      </c>
      <c r="B27" s="69" t="n">
        <v>0</v>
      </c>
      <c r="C27" s="69" t="n">
        <v>0</v>
      </c>
      <c r="D27" s="69" t="n">
        <v>0</v>
      </c>
      <c r="E27" s="69" t="n">
        <v>0</v>
      </c>
      <c r="F27" s="69" t="n">
        <v>0</v>
      </c>
      <c r="G27" s="69" t="n">
        <v>0</v>
      </c>
    </row>
    <row r="28" customFormat="false" ht="15" hidden="false" customHeight="false" outlineLevel="0" collapsed="false">
      <c r="A28" s="85" t="s">
        <v>3209</v>
      </c>
      <c r="B28" s="69" t="n">
        <v>0</v>
      </c>
      <c r="C28" s="69" t="n">
        <v>0</v>
      </c>
      <c r="D28" s="69" t="n">
        <v>0</v>
      </c>
      <c r="E28" s="69" t="n">
        <v>0</v>
      </c>
      <c r="F28" s="69" t="n">
        <v>0</v>
      </c>
      <c r="G28" s="69" t="n">
        <v>0</v>
      </c>
    </row>
    <row r="29" customFormat="false" ht="15" hidden="false" customHeight="false" outlineLevel="0" collapsed="false">
      <c r="A29" s="37"/>
      <c r="B29" s="37"/>
      <c r="C29" s="37"/>
      <c r="D29" s="37"/>
      <c r="E29" s="37"/>
      <c r="F29" s="37"/>
      <c r="G29" s="37"/>
    </row>
    <row r="30" customFormat="false" ht="15" hidden="false" customHeight="false" outlineLevel="0" collapsed="false">
      <c r="A30" s="46" t="s">
        <v>3212</v>
      </c>
      <c r="B30" s="48" t="n">
        <f aca="false">B8+B19</f>
        <v>0</v>
      </c>
      <c r="C30" s="48" t="n">
        <f aca="false">C8+C19</f>
        <v>0</v>
      </c>
      <c r="D30" s="48" t="n">
        <f aca="false">D8+D19</f>
        <v>0</v>
      </c>
      <c r="E30" s="48" t="n">
        <f aca="false">E8+E19</f>
        <v>0</v>
      </c>
      <c r="F30" s="48" t="n">
        <f aca="false">F8+F19</f>
        <v>0</v>
      </c>
      <c r="G30" s="48" t="n">
        <f aca="false">G8+G19</f>
        <v>0</v>
      </c>
    </row>
    <row r="31" customFormat="false" ht="15" hidden="false" customHeight="false" outlineLevel="0" collapsed="false">
      <c r="A31" s="82"/>
      <c r="B31" s="82"/>
      <c r="C31" s="82"/>
      <c r="D31" s="82"/>
      <c r="E31" s="82"/>
      <c r="F31" s="82"/>
      <c r="G31" s="82"/>
    </row>
  </sheetData>
  <sheetProtection sheet="true" password="9f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7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0" type="decimal">
      <formula1>-1.79769313486231E+100</formula1>
      <formula2>1.79769313486231E+100</formula2>
    </dataValidation>
    <dataValidation allowBlank="true" operator="between" prompt="Año en Cuestión (de proyecto de presupuesto) (c)" showDropDown="false" showErrorMessage="true" showInputMessage="true" sqref="B6" type="decimal">
      <formula1>'Info General'!D6</formula1>
      <formula2>'Info General'!E6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3187</v>
      </c>
      <c r="Q1" s="0" t="s">
        <v>3188</v>
      </c>
      <c r="R1" s="0" t="s">
        <v>3189</v>
      </c>
      <c r="S1" s="0" t="s">
        <v>3190</v>
      </c>
      <c r="T1" s="0" t="s">
        <v>3191</v>
      </c>
      <c r="U1" s="0" t="s">
        <v>3192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 s="0" t="n">
        <v>7</v>
      </c>
      <c r="C2" s="0" t="n">
        <v>2</v>
      </c>
      <c r="D2" s="0" t="n">
        <v>1</v>
      </c>
      <c r="I2" s="0" t="s">
        <v>2748</v>
      </c>
      <c r="P2" s="56" t="n">
        <f aca="false">'Formato 7 b)'!B8</f>
        <v>0</v>
      </c>
      <c r="Q2" s="56" t="n">
        <f aca="false">'Formato 7 b)'!C8</f>
        <v>0</v>
      </c>
      <c r="R2" s="56" t="n">
        <f aca="false">'Formato 7 b)'!D8</f>
        <v>0</v>
      </c>
      <c r="S2" s="56" t="n">
        <f aca="false">'Formato 7 b)'!E8</f>
        <v>0</v>
      </c>
      <c r="T2" s="56" t="n">
        <f aca="false">'Formato 7 b)'!F8</f>
        <v>0</v>
      </c>
      <c r="U2" s="56" t="n">
        <f aca="false">'Formato 7 b)'!G8</f>
        <v>0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 s="0" t="n">
        <v>7</v>
      </c>
      <c r="C3" s="0" t="n">
        <v>2</v>
      </c>
      <c r="D3" s="0" t="n">
        <v>1</v>
      </c>
      <c r="E3" s="0" t="n">
        <v>1</v>
      </c>
      <c r="J3" s="0" t="s">
        <v>2986</v>
      </c>
      <c r="P3" s="56" t="n">
        <f aca="false">'Formato 7 b)'!B9</f>
        <v>0</v>
      </c>
      <c r="Q3" s="56" t="n">
        <f aca="false">'Formato 7 b)'!C9</f>
        <v>0</v>
      </c>
      <c r="R3" s="56" t="n">
        <f aca="false">'Formato 7 b)'!D9</f>
        <v>0</v>
      </c>
      <c r="S3" s="56" t="n">
        <f aca="false">'Formato 7 b)'!E9</f>
        <v>0</v>
      </c>
      <c r="T3" s="56" t="n">
        <f aca="false">'Formato 7 b)'!F9</f>
        <v>0</v>
      </c>
      <c r="U3" s="56" t="n">
        <f aca="false">'Formato 7 b)'!G9</f>
        <v>0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7,2,1,2,0,0,0</v>
      </c>
      <c r="B4" s="0" t="n">
        <v>7</v>
      </c>
      <c r="C4" s="0" t="n">
        <v>2</v>
      </c>
      <c r="D4" s="0" t="n">
        <v>1</v>
      </c>
      <c r="E4" s="0" t="n">
        <v>2</v>
      </c>
      <c r="J4" s="0" t="s">
        <v>2994</v>
      </c>
      <c r="P4" s="56" t="n">
        <f aca="false">'Formato 7 b)'!B10</f>
        <v>0</v>
      </c>
      <c r="Q4" s="56" t="n">
        <f aca="false">'Formato 7 b)'!C10</f>
        <v>0</v>
      </c>
      <c r="R4" s="56" t="n">
        <f aca="false">'Formato 7 b)'!D10</f>
        <v>0</v>
      </c>
      <c r="S4" s="56" t="n">
        <f aca="false">'Formato 7 b)'!E10</f>
        <v>0</v>
      </c>
      <c r="T4" s="56" t="n">
        <f aca="false">'Formato 7 b)'!F10</f>
        <v>0</v>
      </c>
      <c r="U4" s="56" t="n">
        <f aca="false">'Formato 7 b)'!G10</f>
        <v>0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7,2,1,3,0,0,0</v>
      </c>
      <c r="B5" s="0" t="n">
        <v>7</v>
      </c>
      <c r="C5" s="0" t="n">
        <v>2</v>
      </c>
      <c r="D5" s="0" t="n">
        <v>1</v>
      </c>
      <c r="E5" s="0" t="n">
        <v>3</v>
      </c>
      <c r="J5" s="0" t="s">
        <v>3004</v>
      </c>
      <c r="P5" s="56" t="n">
        <f aca="false">'Formato 7 b)'!B11</f>
        <v>0</v>
      </c>
      <c r="Q5" s="56" t="n">
        <f aca="false">'Formato 7 b)'!C11</f>
        <v>0</v>
      </c>
      <c r="R5" s="56" t="n">
        <f aca="false">'Formato 7 b)'!D11</f>
        <v>0</v>
      </c>
      <c r="S5" s="56" t="n">
        <f aca="false">'Formato 7 b)'!E11</f>
        <v>0</v>
      </c>
      <c r="T5" s="56" t="n">
        <f aca="false">'Formato 7 b)'!F11</f>
        <v>0</v>
      </c>
      <c r="U5" s="56" t="n">
        <f aca="false">'Formato 7 b)'!G11</f>
        <v>0</v>
      </c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7,2,1,4,0,0,0</v>
      </c>
      <c r="B6" s="0" t="n">
        <v>7</v>
      </c>
      <c r="C6" s="0" t="n">
        <v>2</v>
      </c>
      <c r="D6" s="0" t="n">
        <v>1</v>
      </c>
      <c r="E6" s="0" t="n">
        <v>4</v>
      </c>
      <c r="J6" s="0" t="s">
        <v>3014</v>
      </c>
      <c r="P6" s="56" t="n">
        <f aca="false">'Formato 7 b)'!B12</f>
        <v>0</v>
      </c>
      <c r="Q6" s="56" t="n">
        <f aca="false">'Formato 7 b)'!C12</f>
        <v>0</v>
      </c>
      <c r="R6" s="56" t="n">
        <f aca="false">'Formato 7 b)'!D12</f>
        <v>0</v>
      </c>
      <c r="S6" s="56" t="n">
        <f aca="false">'Formato 7 b)'!E12</f>
        <v>0</v>
      </c>
      <c r="T6" s="56" t="n">
        <f aca="false">'Formato 7 b)'!F12</f>
        <v>0</v>
      </c>
      <c r="U6" s="56" t="n">
        <f aca="false">'Formato 7 b)'!G12</f>
        <v>0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7,2,1,5,0,0,0</v>
      </c>
      <c r="B7" s="0" t="n">
        <v>7</v>
      </c>
      <c r="C7" s="0" t="n">
        <v>2</v>
      </c>
      <c r="D7" s="0" t="n">
        <v>1</v>
      </c>
      <c r="E7" s="0" t="n">
        <v>5</v>
      </c>
      <c r="J7" s="0" t="s">
        <v>3024</v>
      </c>
      <c r="P7" s="56" t="n">
        <f aca="false">'Formato 7 b)'!B13</f>
        <v>0</v>
      </c>
      <c r="Q7" s="56" t="n">
        <f aca="false">'Formato 7 b)'!C13</f>
        <v>0</v>
      </c>
      <c r="R7" s="56" t="n">
        <f aca="false">'Formato 7 b)'!D13</f>
        <v>0</v>
      </c>
      <c r="S7" s="56" t="n">
        <f aca="false">'Formato 7 b)'!E13</f>
        <v>0</v>
      </c>
      <c r="T7" s="56" t="n">
        <f aca="false">'Formato 7 b)'!F13</f>
        <v>0</v>
      </c>
      <c r="U7" s="56" t="n">
        <f aca="false">'Formato 7 b)'!G13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7,2,1,6,0,0,0</v>
      </c>
      <c r="B8" s="0" t="n">
        <v>7</v>
      </c>
      <c r="C8" s="0" t="n">
        <v>2</v>
      </c>
      <c r="D8" s="0" t="n">
        <v>1</v>
      </c>
      <c r="E8" s="0" t="n">
        <v>6</v>
      </c>
      <c r="J8" s="0" t="s">
        <v>3034</v>
      </c>
      <c r="P8" s="56" t="n">
        <f aca="false">'Formato 7 b)'!B14</f>
        <v>0</v>
      </c>
      <c r="Q8" s="56" t="n">
        <f aca="false">'Formato 7 b)'!C14</f>
        <v>0</v>
      </c>
      <c r="R8" s="56" t="n">
        <f aca="false">'Formato 7 b)'!D14</f>
        <v>0</v>
      </c>
      <c r="S8" s="56" t="n">
        <f aca="false">'Formato 7 b)'!E14</f>
        <v>0</v>
      </c>
      <c r="T8" s="56" t="n">
        <f aca="false">'Formato 7 b)'!F14</f>
        <v>0</v>
      </c>
      <c r="U8" s="56" t="n">
        <f aca="false">'Formato 7 b)'!G14</f>
        <v>0</v>
      </c>
    </row>
    <row r="9" customFormat="false" ht="14.2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7,2,1,7,0,0,0</v>
      </c>
      <c r="B9" s="0" t="n">
        <v>7</v>
      </c>
      <c r="C9" s="0" t="n">
        <v>2</v>
      </c>
      <c r="D9" s="0" t="n">
        <v>1</v>
      </c>
      <c r="E9" s="0" t="n">
        <v>7</v>
      </c>
      <c r="J9" s="0" t="s">
        <v>3038</v>
      </c>
      <c r="P9" s="56" t="n">
        <f aca="false">'Formato 7 b)'!B15</f>
        <v>0</v>
      </c>
      <c r="Q9" s="56" t="n">
        <f aca="false">'Formato 7 b)'!C15</f>
        <v>0</v>
      </c>
      <c r="R9" s="56" t="n">
        <f aca="false">'Formato 7 b)'!D15</f>
        <v>0</v>
      </c>
      <c r="S9" s="56" t="n">
        <f aca="false">'Formato 7 b)'!E15</f>
        <v>0</v>
      </c>
      <c r="T9" s="56" t="n">
        <f aca="false">'Formato 7 b)'!F15</f>
        <v>0</v>
      </c>
      <c r="U9" s="56" t="n">
        <f aca="false">'Formato 7 b)'!G15</f>
        <v>0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7,2,1,8,0,0,0</v>
      </c>
      <c r="B10" s="0" t="n">
        <v>7</v>
      </c>
      <c r="C10" s="0" t="n">
        <v>2</v>
      </c>
      <c r="D10" s="0" t="n">
        <v>1</v>
      </c>
      <c r="E10" s="0" t="n">
        <v>8</v>
      </c>
      <c r="J10" s="0" t="s">
        <v>3213</v>
      </c>
      <c r="P10" s="56" t="n">
        <f aca="false">'Formato 7 b)'!B16</f>
        <v>0</v>
      </c>
      <c r="Q10" s="56" t="n">
        <f aca="false">'Formato 7 b)'!C16</f>
        <v>0</v>
      </c>
      <c r="R10" s="56" t="n">
        <f aca="false">'Formato 7 b)'!D16</f>
        <v>0</v>
      </c>
      <c r="S10" s="56" t="n">
        <f aca="false">'Formato 7 b)'!E16</f>
        <v>0</v>
      </c>
      <c r="T10" s="56" t="n">
        <f aca="false">'Formato 7 b)'!F16</f>
        <v>0</v>
      </c>
      <c r="U10" s="56" t="n">
        <f aca="false">'Formato 7 b)'!G16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7,2,1,9,0,0,0</v>
      </c>
      <c r="B11" s="0" t="n">
        <v>7</v>
      </c>
      <c r="C11" s="0" t="n">
        <v>2</v>
      </c>
      <c r="D11" s="0" t="n">
        <v>1</v>
      </c>
      <c r="E11" s="0" t="n">
        <v>9</v>
      </c>
      <c r="J11" s="0" t="s">
        <v>2649</v>
      </c>
      <c r="P11" s="56" t="n">
        <f aca="false">'Formato 7 b)'!B17</f>
        <v>0</v>
      </c>
      <c r="Q11" s="56" t="n">
        <f aca="false">'Formato 7 b)'!C17</f>
        <v>0</v>
      </c>
      <c r="R11" s="56" t="n">
        <f aca="false">'Formato 7 b)'!D17</f>
        <v>0</v>
      </c>
      <c r="S11" s="56" t="n">
        <f aca="false">'Formato 7 b)'!E17</f>
        <v>0</v>
      </c>
      <c r="T11" s="56" t="n">
        <f aca="false">'Formato 7 b)'!F17</f>
        <v>0</v>
      </c>
      <c r="U11" s="56" t="n">
        <f aca="false">'Formato 7 b)'!G17</f>
        <v>0</v>
      </c>
    </row>
    <row r="12" customFormat="false" ht="14.2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7,2,2,0,0,0,0</v>
      </c>
      <c r="B12" s="0" t="n">
        <v>7</v>
      </c>
      <c r="C12" s="0" t="n">
        <v>2</v>
      </c>
      <c r="D12" s="0" t="n">
        <v>2</v>
      </c>
      <c r="I12" s="0" t="s">
        <v>2749</v>
      </c>
      <c r="P12" s="56" t="n">
        <f aca="false">'Formato 7 b)'!B19</f>
        <v>0</v>
      </c>
      <c r="Q12" s="56" t="n">
        <f aca="false">'Formato 7 b)'!C19</f>
        <v>0</v>
      </c>
      <c r="R12" s="56" t="n">
        <f aca="false">'Formato 7 b)'!D19</f>
        <v>0</v>
      </c>
      <c r="S12" s="56" t="n">
        <f aca="false">'Formato 7 b)'!E19</f>
        <v>0</v>
      </c>
      <c r="T12" s="56" t="n">
        <f aca="false">'Formato 7 b)'!F19</f>
        <v>0</v>
      </c>
      <c r="U12" s="56" t="n">
        <f aca="false">'Formato 7 b)'!G19</f>
        <v>0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7,2,2,1,0,0,0</v>
      </c>
      <c r="B13" s="0" t="n">
        <v>7</v>
      </c>
      <c r="C13" s="0" t="n">
        <v>2</v>
      </c>
      <c r="D13" s="0" t="n">
        <v>2</v>
      </c>
      <c r="E13" s="0" t="n">
        <v>1</v>
      </c>
      <c r="J13" s="0" t="s">
        <v>2986</v>
      </c>
      <c r="P13" s="56" t="n">
        <f aca="false">'Formato 7 b)'!B20</f>
        <v>0</v>
      </c>
      <c r="Q13" s="56" t="n">
        <f aca="false">'Formato 7 b)'!C20</f>
        <v>0</v>
      </c>
      <c r="R13" s="56" t="n">
        <f aca="false">'Formato 7 b)'!D20</f>
        <v>0</v>
      </c>
      <c r="S13" s="56" t="n">
        <f aca="false">'Formato 7 b)'!E20</f>
        <v>0</v>
      </c>
      <c r="T13" s="56" t="n">
        <f aca="false">'Formato 7 b)'!F20</f>
        <v>0</v>
      </c>
      <c r="U13" s="56" t="n">
        <f aca="false">'Formato 7 b)'!G20</f>
        <v>0</v>
      </c>
    </row>
    <row r="14" customFormat="false" ht="14.2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7,2,2,2,0,0,0</v>
      </c>
      <c r="B14" s="0" t="n">
        <v>7</v>
      </c>
      <c r="C14" s="0" t="n">
        <v>2</v>
      </c>
      <c r="D14" s="0" t="n">
        <v>2</v>
      </c>
      <c r="E14" s="0" t="n">
        <v>2</v>
      </c>
      <c r="J14" s="0" t="s">
        <v>2994</v>
      </c>
      <c r="P14" s="56" t="n">
        <f aca="false">'Formato 7 b)'!B21</f>
        <v>0</v>
      </c>
      <c r="Q14" s="56" t="n">
        <f aca="false">'Formato 7 b)'!C21</f>
        <v>0</v>
      </c>
      <c r="R14" s="56" t="n">
        <f aca="false">'Formato 7 b)'!D21</f>
        <v>0</v>
      </c>
      <c r="S14" s="56" t="n">
        <f aca="false">'Formato 7 b)'!E21</f>
        <v>0</v>
      </c>
      <c r="T14" s="56" t="n">
        <f aca="false">'Formato 7 b)'!F21</f>
        <v>0</v>
      </c>
      <c r="U14" s="56" t="n">
        <f aca="false">'Formato 7 b)'!G21</f>
        <v>0</v>
      </c>
    </row>
    <row r="15" customFormat="false" ht="14.2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7,2,2,3,0,0,0</v>
      </c>
      <c r="B15" s="0" t="n">
        <v>7</v>
      </c>
      <c r="C15" s="0" t="n">
        <v>2</v>
      </c>
      <c r="D15" s="0" t="n">
        <v>2</v>
      </c>
      <c r="E15" s="0" t="n">
        <v>3</v>
      </c>
      <c r="J15" s="0" t="s">
        <v>3004</v>
      </c>
      <c r="P15" s="56" t="n">
        <f aca="false">'Formato 7 b)'!B22</f>
        <v>0</v>
      </c>
      <c r="Q15" s="56" t="n">
        <f aca="false">'Formato 7 b)'!C22</f>
        <v>0</v>
      </c>
      <c r="R15" s="56" t="n">
        <f aca="false">'Formato 7 b)'!D22</f>
        <v>0</v>
      </c>
      <c r="S15" s="56" t="n">
        <f aca="false">'Formato 7 b)'!E22</f>
        <v>0</v>
      </c>
      <c r="T15" s="56" t="n">
        <f aca="false">'Formato 7 b)'!F22</f>
        <v>0</v>
      </c>
      <c r="U15" s="56" t="n">
        <f aca="false">'Formato 7 b)'!G22</f>
        <v>0</v>
      </c>
    </row>
    <row r="16" customFormat="false" ht="14.2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7,2,2,4,0,0,0</v>
      </c>
      <c r="B16" s="0" t="n">
        <v>7</v>
      </c>
      <c r="C16" s="0" t="n">
        <v>2</v>
      </c>
      <c r="D16" s="0" t="n">
        <v>2</v>
      </c>
      <c r="E16" s="0" t="n">
        <v>4</v>
      </c>
      <c r="J16" s="0" t="s">
        <v>3014</v>
      </c>
      <c r="P16" s="56" t="n">
        <f aca="false">'Formato 7 b)'!B23</f>
        <v>0</v>
      </c>
      <c r="Q16" s="56" t="n">
        <f aca="false">'Formato 7 b)'!C23</f>
        <v>0</v>
      </c>
      <c r="R16" s="56" t="n">
        <f aca="false">'Formato 7 b)'!D23</f>
        <v>0</v>
      </c>
      <c r="S16" s="56" t="n">
        <f aca="false">'Formato 7 b)'!E23</f>
        <v>0</v>
      </c>
      <c r="T16" s="56" t="n">
        <f aca="false">'Formato 7 b)'!F23</f>
        <v>0</v>
      </c>
      <c r="U16" s="56" t="n">
        <f aca="false">'Formato 7 b)'!G23</f>
        <v>0</v>
      </c>
    </row>
    <row r="17" customFormat="false" ht="14.2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7,2,2,5,0,0,0</v>
      </c>
      <c r="B17" s="0" t="n">
        <v>7</v>
      </c>
      <c r="C17" s="0" t="n">
        <v>2</v>
      </c>
      <c r="D17" s="0" t="n">
        <v>2</v>
      </c>
      <c r="E17" s="0" t="n">
        <v>5</v>
      </c>
      <c r="J17" s="0" t="s">
        <v>3024</v>
      </c>
      <c r="P17" s="56" t="n">
        <f aca="false">'Formato 7 b)'!B24</f>
        <v>0</v>
      </c>
      <c r="Q17" s="56" t="n">
        <f aca="false">'Formato 7 b)'!C24</f>
        <v>0</v>
      </c>
      <c r="R17" s="56" t="n">
        <f aca="false">'Formato 7 b)'!D24</f>
        <v>0</v>
      </c>
      <c r="S17" s="56" t="n">
        <f aca="false">'Formato 7 b)'!E24</f>
        <v>0</v>
      </c>
      <c r="T17" s="56" t="n">
        <f aca="false">'Formato 7 b)'!F24</f>
        <v>0</v>
      </c>
      <c r="U17" s="56" t="n">
        <f aca="false">'Formato 7 b)'!G24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7,2,2,6,0,0,0</v>
      </c>
      <c r="B18" s="0" t="n">
        <v>7</v>
      </c>
      <c r="C18" s="0" t="n">
        <v>2</v>
      </c>
      <c r="D18" s="0" t="n">
        <v>2</v>
      </c>
      <c r="E18" s="0" t="n">
        <v>6</v>
      </c>
      <c r="J18" s="0" t="s">
        <v>3034</v>
      </c>
      <c r="P18" s="56" t="n">
        <f aca="false">'Formato 7 b)'!B25</f>
        <v>0</v>
      </c>
      <c r="Q18" s="56" t="n">
        <f aca="false">'Formato 7 b)'!C25</f>
        <v>0</v>
      </c>
      <c r="R18" s="56" t="n">
        <f aca="false">'Formato 7 b)'!D25</f>
        <v>0</v>
      </c>
      <c r="S18" s="56" t="n">
        <f aca="false">'Formato 7 b)'!E25</f>
        <v>0</v>
      </c>
      <c r="T18" s="56" t="n">
        <f aca="false">'Formato 7 b)'!F25</f>
        <v>0</v>
      </c>
      <c r="U18" s="56" t="n">
        <f aca="false">'Formato 7 b)'!G25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7,2,2,7,0,0,0</v>
      </c>
      <c r="B19" s="0" t="n">
        <v>7</v>
      </c>
      <c r="C19" s="0" t="n">
        <v>2</v>
      </c>
      <c r="D19" s="0" t="n">
        <v>2</v>
      </c>
      <c r="E19" s="0" t="n">
        <v>7</v>
      </c>
      <c r="J19" s="0" t="s">
        <v>3038</v>
      </c>
      <c r="P19" s="56" t="n">
        <f aca="false">'Formato 7 b)'!B26</f>
        <v>0</v>
      </c>
      <c r="Q19" s="56" t="n">
        <f aca="false">'Formato 7 b)'!C26</f>
        <v>0</v>
      </c>
      <c r="R19" s="56" t="n">
        <f aca="false">'Formato 7 b)'!D26</f>
        <v>0</v>
      </c>
      <c r="S19" s="56" t="n">
        <f aca="false">'Formato 7 b)'!E26</f>
        <v>0</v>
      </c>
      <c r="T19" s="56" t="n">
        <f aca="false">'Formato 7 b)'!F26</f>
        <v>0</v>
      </c>
      <c r="U19" s="56" t="n">
        <f aca="false">'Formato 7 b)'!G26</f>
        <v>0</v>
      </c>
    </row>
    <row r="20" customFormat="false" ht="14.2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7,2,2,8,0,0,0</v>
      </c>
      <c r="B20" s="0" t="n">
        <v>7</v>
      </c>
      <c r="C20" s="0" t="n">
        <v>2</v>
      </c>
      <c r="D20" s="0" t="n">
        <v>2</v>
      </c>
      <c r="E20" s="0" t="n">
        <v>8</v>
      </c>
      <c r="J20" s="0" t="s">
        <v>3047</v>
      </c>
      <c r="P20" s="56" t="n">
        <f aca="false">'Formato 7 b)'!B27</f>
        <v>0</v>
      </c>
      <c r="Q20" s="56" t="n">
        <f aca="false">'Formato 7 b)'!C27</f>
        <v>0</v>
      </c>
      <c r="R20" s="56" t="n">
        <f aca="false">'Formato 7 b)'!D27</f>
        <v>0</v>
      </c>
      <c r="S20" s="56" t="n">
        <f aca="false">'Formato 7 b)'!E27</f>
        <v>0</v>
      </c>
      <c r="T20" s="56" t="n">
        <f aca="false">'Formato 7 b)'!F27</f>
        <v>0</v>
      </c>
      <c r="U20" s="56" t="n">
        <f aca="false">'Formato 7 b)'!G27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7,2,2,9,0,0,0</v>
      </c>
      <c r="B21" s="0" t="n">
        <v>7</v>
      </c>
      <c r="C21" s="0" t="n">
        <v>2</v>
      </c>
      <c r="D21" s="0" t="n">
        <v>2</v>
      </c>
      <c r="E21" s="0" t="n">
        <v>9</v>
      </c>
      <c r="J21" s="0" t="s">
        <v>2649</v>
      </c>
      <c r="P21" s="56" t="n">
        <f aca="false">'Formato 7 b)'!B28</f>
        <v>0</v>
      </c>
      <c r="Q21" s="56" t="n">
        <f aca="false">'Formato 7 b)'!C28</f>
        <v>0</v>
      </c>
      <c r="R21" s="56" t="n">
        <f aca="false">'Formato 7 b)'!D28</f>
        <v>0</v>
      </c>
      <c r="S21" s="56" t="n">
        <f aca="false">'Formato 7 b)'!E28</f>
        <v>0</v>
      </c>
      <c r="T21" s="56" t="n">
        <f aca="false">'Formato 7 b)'!F28</f>
        <v>0</v>
      </c>
      <c r="U21" s="56" t="n">
        <f aca="false">'Formato 7 b)'!G28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7,2,3,0,0,0,0</v>
      </c>
      <c r="B22" s="0" t="n">
        <v>7</v>
      </c>
      <c r="C22" s="0" t="n">
        <v>2</v>
      </c>
      <c r="D22" s="0" t="n">
        <v>3</v>
      </c>
      <c r="I22" s="0" t="s">
        <v>3214</v>
      </c>
      <c r="P22" s="56" t="n">
        <f aca="false">'Formato 7 b)'!B30</f>
        <v>0</v>
      </c>
      <c r="Q22" s="56" t="n">
        <f aca="false">'Formato 7 b)'!C30</f>
        <v>0</v>
      </c>
      <c r="R22" s="56" t="n">
        <f aca="false">'Formato 7 b)'!D30</f>
        <v>0</v>
      </c>
      <c r="S22" s="56" t="n">
        <f aca="false">'Formato 7 b)'!E30</f>
        <v>0</v>
      </c>
      <c r="T22" s="56" t="n">
        <f aca="false">'Formato 7 b)'!F30</f>
        <v>0</v>
      </c>
      <c r="U22" s="56" t="n">
        <f aca="false"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7"/>
  <sheetViews>
    <sheetView showFormulas="false" showGridLines="fals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G17" activeCellId="0" sqref="G17"/>
    </sheetView>
  </sheetViews>
  <sheetFormatPr defaultColWidth="10.859375" defaultRowHeight="15" zeroHeight="true" outlineLevelRow="0" outlineLevelCol="0"/>
  <cols>
    <col collapsed="false" customWidth="true" hidden="false" outlineLevel="0" max="1" min="1" style="0" width="88.15"/>
    <col collapsed="false" customWidth="true" hidden="false" outlineLevel="0" max="7" min="2" style="0" width="20.71"/>
    <col collapsed="false" customWidth="false" hidden="true" outlineLevel="0" max="1024" min="8" style="0" width="10.85"/>
  </cols>
  <sheetData>
    <row r="1" s="75" customFormat="true" ht="37.5" hidden="false" customHeight="true" outlineLevel="0" collapsed="false">
      <c r="A1" s="102" t="s">
        <v>3215</v>
      </c>
      <c r="B1" s="102"/>
      <c r="C1" s="102"/>
      <c r="D1" s="102"/>
      <c r="E1" s="102"/>
      <c r="F1" s="102"/>
      <c r="G1" s="102"/>
    </row>
    <row r="2" customFormat="false" ht="14.2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4.25" hidden="false" customHeight="false" outlineLevel="0" collapsed="false">
      <c r="A3" s="25" t="s">
        <v>3216</v>
      </c>
      <c r="B3" s="25"/>
      <c r="C3" s="25"/>
      <c r="D3" s="25"/>
      <c r="E3" s="25"/>
      <c r="F3" s="25"/>
      <c r="G3" s="25"/>
    </row>
    <row r="4" customFormat="false" ht="14.25" hidden="false" customHeight="false" outlineLevel="0" collapsed="false">
      <c r="A4" s="27" t="s">
        <v>2359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51" t="s">
        <v>3171</v>
      </c>
      <c r="B5" s="30" t="str">
        <f aca="false">ANIO5R</f>
        <v>2017 ¹ (c)</v>
      </c>
      <c r="C5" s="30" t="str">
        <f aca="false">ANIO4R</f>
        <v>2018 ¹ (c)</v>
      </c>
      <c r="D5" s="30" t="str">
        <f aca="false">ANIO3R</f>
        <v>2019 ¹ (c)</v>
      </c>
      <c r="E5" s="30" t="str">
        <f aca="false">ANIO2R</f>
        <v>2020 ¹ (c)</v>
      </c>
      <c r="F5" s="30" t="str">
        <f aca="false">ANIO1R</f>
        <v>2021 ¹ (c)</v>
      </c>
      <c r="G5" s="147" t="n">
        <f aca="false">ANIO_INFORME</f>
        <v>2022</v>
      </c>
    </row>
    <row r="6" customFormat="false" ht="32.1" hidden="false" customHeight="true" outlineLevel="0" collapsed="false">
      <c r="A6" s="151"/>
      <c r="B6" s="30"/>
      <c r="C6" s="30"/>
      <c r="D6" s="30"/>
      <c r="E6" s="30"/>
      <c r="F6" s="30"/>
      <c r="G6" s="148" t="s">
        <v>3217</v>
      </c>
    </row>
    <row r="7" customFormat="false" ht="15" hidden="false" customHeight="false" outlineLevel="0" collapsed="false">
      <c r="A7" s="104" t="s">
        <v>3218</v>
      </c>
      <c r="B7" s="124" t="n">
        <f aca="false">SUM(B8:B19)</f>
        <v>0</v>
      </c>
      <c r="C7" s="124" t="n">
        <f aca="false">SUM(C8:C19)</f>
        <v>3809210.13</v>
      </c>
      <c r="D7" s="124" t="n">
        <f aca="false">SUM(D8:D19)</f>
        <v>2235540.69</v>
      </c>
      <c r="E7" s="124" t="n">
        <f aca="false">SUM(E8:E19)</f>
        <v>2155530.69</v>
      </c>
      <c r="F7" s="124" t="n">
        <f aca="false">SUM(F8:F19)</f>
        <v>3324672.65</v>
      </c>
      <c r="G7" s="124" t="n">
        <f aca="false">SUM(G8:G19)</f>
        <v>3416334.64</v>
      </c>
    </row>
    <row r="8" customFormat="false" ht="15" hidden="false" customHeight="false" outlineLevel="0" collapsed="false">
      <c r="A8" s="85" t="s">
        <v>3219</v>
      </c>
      <c r="B8" s="69" t="n">
        <v>0</v>
      </c>
      <c r="C8" s="69" t="n">
        <v>0</v>
      </c>
      <c r="D8" s="69" t="n">
        <v>0</v>
      </c>
      <c r="E8" s="69" t="n">
        <v>0</v>
      </c>
      <c r="F8" s="69" t="n">
        <v>0</v>
      </c>
      <c r="G8" s="69" t="n">
        <v>0</v>
      </c>
    </row>
    <row r="9" customFormat="false" ht="15" hidden="false" customHeight="false" outlineLevel="0" collapsed="false">
      <c r="A9" s="85" t="s">
        <v>3220</v>
      </c>
      <c r="B9" s="69" t="n">
        <v>0</v>
      </c>
      <c r="C9" s="69" t="n">
        <v>0</v>
      </c>
      <c r="D9" s="69" t="n">
        <v>0</v>
      </c>
      <c r="E9" s="69" t="n">
        <v>0</v>
      </c>
      <c r="F9" s="69" t="n">
        <v>0</v>
      </c>
      <c r="G9" s="69" t="n">
        <v>0</v>
      </c>
    </row>
    <row r="10" customFormat="false" ht="15" hidden="false" customHeight="false" outlineLevel="0" collapsed="false">
      <c r="A10" s="85" t="s">
        <v>3221</v>
      </c>
      <c r="B10" s="69" t="n">
        <v>0</v>
      </c>
      <c r="C10" s="69" t="n">
        <v>0</v>
      </c>
      <c r="D10" s="69" t="n">
        <v>0</v>
      </c>
      <c r="E10" s="69" t="n">
        <v>0</v>
      </c>
      <c r="F10" s="69" t="n">
        <v>0</v>
      </c>
      <c r="G10" s="69" t="n">
        <v>0</v>
      </c>
    </row>
    <row r="11" customFormat="false" ht="15" hidden="false" customHeight="false" outlineLevel="0" collapsed="false">
      <c r="A11" s="85" t="s">
        <v>3222</v>
      </c>
      <c r="B11" s="69" t="n">
        <v>71000</v>
      </c>
      <c r="C11" s="69" t="n">
        <v>3548812.69</v>
      </c>
      <c r="D11" s="69" t="n">
        <v>2147337.14</v>
      </c>
      <c r="E11" s="69" t="n">
        <v>2067327.14</v>
      </c>
      <c r="F11" s="69" t="n">
        <v>3548812.69</v>
      </c>
      <c r="G11" s="69" t="n">
        <v>3548812.69</v>
      </c>
    </row>
    <row r="12" customFormat="false" ht="15" hidden="false" customHeight="false" outlineLevel="0" collapsed="false">
      <c r="A12" s="85" t="s">
        <v>3223</v>
      </c>
      <c r="B12" s="69" t="n">
        <v>0</v>
      </c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</row>
    <row r="13" customFormat="false" ht="15" hidden="false" customHeight="false" outlineLevel="0" collapsed="false">
      <c r="A13" s="85" t="s">
        <v>3224</v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</row>
    <row r="14" customFormat="false" ht="15" hidden="false" customHeight="false" outlineLevel="0" collapsed="false">
      <c r="A14" s="85" t="s">
        <v>3225</v>
      </c>
      <c r="B14" s="69" t="n">
        <v>0</v>
      </c>
      <c r="C14" s="69" t="n">
        <v>11140.74</v>
      </c>
      <c r="D14" s="69" t="n">
        <v>3023.55</v>
      </c>
      <c r="E14" s="69" t="n">
        <v>3023.55</v>
      </c>
      <c r="F14" s="69" t="n">
        <v>-7175.34</v>
      </c>
      <c r="G14" s="69" t="n">
        <v>-5217.66</v>
      </c>
    </row>
    <row r="15" customFormat="false" ht="15" hidden="false" customHeight="false" outlineLevel="0" collapsed="false">
      <c r="A15" s="85" t="s">
        <v>3226</v>
      </c>
      <c r="B15" s="69" t="n">
        <v>0</v>
      </c>
      <c r="C15" s="69" t="n">
        <v>0</v>
      </c>
      <c r="D15" s="69" t="n">
        <v>0</v>
      </c>
      <c r="E15" s="69" t="n">
        <v>0</v>
      </c>
      <c r="F15" s="69" t="n">
        <v>0</v>
      </c>
      <c r="G15" s="69" t="n">
        <v>0</v>
      </c>
    </row>
    <row r="16" customFormat="false" ht="15" hidden="false" customHeight="false" outlineLevel="0" collapsed="false">
      <c r="A16" s="85" t="s">
        <v>3227</v>
      </c>
      <c r="B16" s="69" t="n">
        <v>0</v>
      </c>
      <c r="C16" s="69" t="n">
        <v>0</v>
      </c>
      <c r="D16" s="69" t="n">
        <v>0</v>
      </c>
      <c r="E16" s="69" t="n">
        <v>0</v>
      </c>
      <c r="F16" s="69" t="n">
        <v>0</v>
      </c>
      <c r="G16" s="69" t="n">
        <v>0</v>
      </c>
    </row>
    <row r="17" customFormat="false" ht="15" hidden="false" customHeight="false" outlineLevel="0" collapsed="false">
      <c r="A17" s="85" t="s">
        <v>3228</v>
      </c>
      <c r="B17" s="69" t="n">
        <v>-71000</v>
      </c>
      <c r="C17" s="69" t="n">
        <v>249256.7</v>
      </c>
      <c r="D17" s="69" t="n">
        <v>85180</v>
      </c>
      <c r="E17" s="69" t="n">
        <v>85180</v>
      </c>
      <c r="F17" s="69" t="n">
        <v>-216964.7</v>
      </c>
      <c r="G17" s="69" t="n">
        <v>-127260.39</v>
      </c>
    </row>
    <row r="18" customFormat="false" ht="15" hidden="false" customHeight="false" outlineLevel="0" collapsed="false">
      <c r="A18" s="85" t="s">
        <v>3229</v>
      </c>
      <c r="B18" s="69" t="n">
        <v>0</v>
      </c>
      <c r="C18" s="69" t="n">
        <v>0</v>
      </c>
      <c r="D18" s="69" t="n">
        <v>0</v>
      </c>
      <c r="E18" s="69" t="n">
        <v>0</v>
      </c>
      <c r="F18" s="69" t="n">
        <v>0</v>
      </c>
      <c r="G18" s="69" t="n">
        <v>0</v>
      </c>
    </row>
    <row r="19" customFormat="false" ht="15" hidden="false" customHeight="false" outlineLevel="0" collapsed="false">
      <c r="A19" s="85" t="s">
        <v>3230</v>
      </c>
      <c r="B19" s="69" t="n">
        <v>0</v>
      </c>
      <c r="C19" s="69" t="n">
        <v>0</v>
      </c>
      <c r="D19" s="69" t="n">
        <v>0</v>
      </c>
      <c r="E19" s="69" t="n">
        <v>0</v>
      </c>
      <c r="F19" s="69" t="n">
        <v>0</v>
      </c>
      <c r="G19" s="69" t="n">
        <v>0</v>
      </c>
    </row>
    <row r="20" customFormat="false" ht="14.25" hidden="false" customHeight="false" outlineLevel="0" collapsed="false">
      <c r="A20" s="37"/>
      <c r="B20" s="37"/>
      <c r="C20" s="37"/>
      <c r="D20" s="37"/>
      <c r="E20" s="37"/>
      <c r="F20" s="37"/>
      <c r="G20" s="37"/>
    </row>
    <row r="21" customFormat="false" ht="15" hidden="false" customHeight="false" outlineLevel="0" collapsed="false">
      <c r="A21" s="46" t="s">
        <v>3231</v>
      </c>
      <c r="B21" s="48" t="n">
        <f aca="false">SUM(B22:B26)</f>
        <v>0</v>
      </c>
      <c r="C21" s="48" t="n">
        <f aca="false">SUM(C22:C26)</f>
        <v>0</v>
      </c>
      <c r="D21" s="48" t="n">
        <f aca="false">SUM(D22:D26)</f>
        <v>0</v>
      </c>
      <c r="E21" s="48" t="n">
        <f aca="false">SUM(E22:E26)</f>
        <v>0</v>
      </c>
      <c r="F21" s="48" t="n">
        <f aca="false">SUM(F22:F26)</f>
        <v>0</v>
      </c>
      <c r="G21" s="48" t="n">
        <f aca="false">SUM(G22:G26)</f>
        <v>0</v>
      </c>
    </row>
    <row r="22" customFormat="false" ht="15" hidden="false" customHeight="false" outlineLevel="0" collapsed="false">
      <c r="A22" s="85" t="s">
        <v>3232</v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v>0</v>
      </c>
    </row>
    <row r="23" customFormat="false" ht="15" hidden="false" customHeight="false" outlineLevel="0" collapsed="false">
      <c r="A23" s="85" t="s">
        <v>3233</v>
      </c>
      <c r="B23" s="69" t="n">
        <v>0</v>
      </c>
      <c r="C23" s="69" t="n">
        <v>0</v>
      </c>
      <c r="D23" s="69" t="n">
        <v>0</v>
      </c>
      <c r="E23" s="69" t="n">
        <v>0</v>
      </c>
      <c r="F23" s="69" t="n">
        <v>0</v>
      </c>
      <c r="G23" s="69" t="n">
        <v>0</v>
      </c>
    </row>
    <row r="24" customFormat="false" ht="15" hidden="false" customHeight="false" outlineLevel="0" collapsed="false">
      <c r="A24" s="85" t="s">
        <v>3234</v>
      </c>
      <c r="B24" s="69" t="n">
        <v>0</v>
      </c>
      <c r="C24" s="69" t="n">
        <v>0</v>
      </c>
      <c r="D24" s="69" t="n">
        <v>0</v>
      </c>
      <c r="E24" s="69" t="n">
        <v>0</v>
      </c>
      <c r="F24" s="69" t="n">
        <v>0</v>
      </c>
      <c r="G24" s="69" t="n">
        <v>0</v>
      </c>
    </row>
    <row r="25" customFormat="false" ht="15" hidden="false" customHeight="false" outlineLevel="0" collapsed="false">
      <c r="A25" s="85" t="s">
        <v>3235</v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v>0</v>
      </c>
    </row>
    <row r="26" customFormat="false" ht="15" hidden="false" customHeight="false" outlineLevel="0" collapsed="false">
      <c r="A26" s="85" t="s">
        <v>3236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69" t="n">
        <v>0</v>
      </c>
    </row>
    <row r="27" customFormat="false" ht="15" hidden="false" customHeight="false" outlineLevel="0" collapsed="false">
      <c r="A27" s="37"/>
      <c r="B27" s="37"/>
      <c r="C27" s="37"/>
      <c r="D27" s="37"/>
      <c r="E27" s="37"/>
      <c r="F27" s="37"/>
      <c r="G27" s="37"/>
    </row>
    <row r="28" customFormat="false" ht="15" hidden="false" customHeight="false" outlineLevel="0" collapsed="false">
      <c r="A28" s="46" t="s">
        <v>3237</v>
      </c>
      <c r="B28" s="48" t="n">
        <f aca="false">B29</f>
        <v>0</v>
      </c>
      <c r="C28" s="48" t="n">
        <f aca="false">C29</f>
        <v>0</v>
      </c>
      <c r="D28" s="48" t="n">
        <f aca="false">D29</f>
        <v>0</v>
      </c>
      <c r="E28" s="48" t="n">
        <f aca="false">E29</f>
        <v>0</v>
      </c>
      <c r="F28" s="48" t="n">
        <f aca="false">F29</f>
        <v>0</v>
      </c>
      <c r="G28" s="48" t="n">
        <f aca="false">G29</f>
        <v>0</v>
      </c>
    </row>
    <row r="29" customFormat="false" ht="15" hidden="false" customHeight="false" outlineLevel="0" collapsed="false">
      <c r="A29" s="85" t="s">
        <v>2835</v>
      </c>
      <c r="B29" s="69" t="n">
        <v>0</v>
      </c>
      <c r="C29" s="69" t="n">
        <v>0</v>
      </c>
      <c r="D29" s="69" t="n">
        <v>0</v>
      </c>
      <c r="E29" s="69" t="n">
        <v>0</v>
      </c>
      <c r="F29" s="69" t="n">
        <v>0</v>
      </c>
      <c r="G29" s="69" t="n">
        <v>0</v>
      </c>
    </row>
    <row r="30" customFormat="false" ht="15" hidden="false" customHeight="false" outlineLevel="0" collapsed="false">
      <c r="A30" s="37"/>
      <c r="B30" s="37"/>
      <c r="C30" s="37"/>
      <c r="D30" s="37"/>
      <c r="E30" s="37"/>
      <c r="F30" s="37"/>
      <c r="G30" s="37"/>
    </row>
    <row r="31" customFormat="false" ht="15" hidden="false" customHeight="false" outlineLevel="0" collapsed="false">
      <c r="A31" s="46" t="s">
        <v>3238</v>
      </c>
      <c r="B31" s="48" t="n">
        <f aca="false">B7+B21+B28</f>
        <v>0</v>
      </c>
      <c r="C31" s="48" t="n">
        <f aca="false">C7+C21+C28</f>
        <v>3809210.13</v>
      </c>
      <c r="D31" s="48" t="n">
        <f aca="false">D7+D21+D28</f>
        <v>2235540.69</v>
      </c>
      <c r="E31" s="48" t="n">
        <f aca="false">E7+E21+E28</f>
        <v>2155530.69</v>
      </c>
      <c r="F31" s="48" t="n">
        <f aca="false">F7+F21+F28</f>
        <v>3324672.65</v>
      </c>
      <c r="G31" s="48" t="n">
        <f aca="false">G7+G21+G28</f>
        <v>3416334.64</v>
      </c>
    </row>
    <row r="32" customFormat="false" ht="15" hidden="false" customHeight="false" outlineLevel="0" collapsed="false">
      <c r="A32" s="37"/>
      <c r="B32" s="37"/>
      <c r="C32" s="37"/>
      <c r="D32" s="37"/>
      <c r="E32" s="37"/>
      <c r="F32" s="37"/>
      <c r="G32" s="37"/>
    </row>
    <row r="33" customFormat="false" ht="15" hidden="false" customHeight="false" outlineLevel="0" collapsed="false">
      <c r="A33" s="46" t="s">
        <v>2837</v>
      </c>
      <c r="B33" s="37"/>
      <c r="C33" s="37"/>
      <c r="D33" s="37"/>
      <c r="E33" s="37"/>
      <c r="F33" s="37"/>
      <c r="G33" s="37"/>
    </row>
    <row r="34" customFormat="false" ht="30" hidden="false" customHeight="false" outlineLevel="0" collapsed="false">
      <c r="A34" s="109" t="s">
        <v>3185</v>
      </c>
      <c r="B34" s="69" t="n">
        <v>0</v>
      </c>
      <c r="C34" s="69" t="n">
        <v>0</v>
      </c>
      <c r="D34" s="69" t="n">
        <v>0</v>
      </c>
      <c r="E34" s="69" t="n">
        <v>0</v>
      </c>
      <c r="F34" s="69" t="n">
        <v>0</v>
      </c>
      <c r="G34" s="69" t="n">
        <v>0</v>
      </c>
    </row>
    <row r="35" customFormat="false" ht="30" hidden="false" customHeight="false" outlineLevel="0" collapsed="false">
      <c r="A35" s="109" t="s">
        <v>3239</v>
      </c>
      <c r="B35" s="69" t="n">
        <v>0</v>
      </c>
      <c r="C35" s="69" t="n">
        <v>0</v>
      </c>
      <c r="D35" s="69" t="n">
        <v>0</v>
      </c>
      <c r="E35" s="69" t="n">
        <v>0</v>
      </c>
      <c r="F35" s="69" t="n">
        <v>0</v>
      </c>
      <c r="G35" s="69" t="n">
        <v>0</v>
      </c>
    </row>
    <row r="36" customFormat="false" ht="15" hidden="false" customHeight="false" outlineLevel="0" collapsed="false">
      <c r="A36" s="46" t="s">
        <v>3240</v>
      </c>
      <c r="B36" s="48" t="n">
        <f aca="false">B34+B35</f>
        <v>0</v>
      </c>
      <c r="C36" s="48" t="n">
        <f aca="false">C34+C35</f>
        <v>0</v>
      </c>
      <c r="D36" s="48" t="n">
        <f aca="false">D34+D35</f>
        <v>0</v>
      </c>
      <c r="E36" s="48" t="n">
        <f aca="false">E34+E35</f>
        <v>0</v>
      </c>
      <c r="F36" s="48" t="n">
        <f aca="false">F34+F35</f>
        <v>0</v>
      </c>
      <c r="G36" s="48" t="n">
        <f aca="false">G34+G35</f>
        <v>0</v>
      </c>
    </row>
    <row r="37" customFormat="false" ht="15" hidden="false" customHeight="false" outlineLevel="0" collapsed="false">
      <c r="A37" s="55"/>
      <c r="B37" s="55"/>
      <c r="C37" s="55"/>
      <c r="D37" s="55"/>
      <c r="E37" s="55"/>
      <c r="F37" s="55"/>
      <c r="G37" s="55"/>
    </row>
    <row r="38" customFormat="false" ht="15" hidden="false" customHeight="false" outlineLevel="0" collapsed="false">
      <c r="A38" s="23"/>
    </row>
    <row r="39" customFormat="false" ht="15" hidden="false" customHeight="true" outlineLevel="0" collapsed="false">
      <c r="A39" s="152" t="s">
        <v>3241</v>
      </c>
      <c r="B39" s="152"/>
      <c r="C39" s="152"/>
      <c r="D39" s="152"/>
      <c r="E39" s="152"/>
      <c r="F39" s="152"/>
      <c r="G39" s="152"/>
    </row>
    <row r="40" customFormat="false" ht="15" hidden="false" customHeight="true" outlineLevel="0" collapsed="false">
      <c r="A40" s="152" t="s">
        <v>3242</v>
      </c>
      <c r="B40" s="152"/>
      <c r="C40" s="152"/>
      <c r="D40" s="152"/>
      <c r="E40" s="152"/>
      <c r="F40" s="152"/>
      <c r="G40" s="152"/>
    </row>
    <row r="41" customFormat="false" ht="14.25" hidden="true" customHeight="false" outlineLevel="0" collapsed="false"/>
    <row r="42" customFormat="false" ht="15" hidden="true" customHeight="true" outlineLevel="0" collapsed="false"/>
    <row r="43" customFormat="false" ht="15" hidden="true" customHeight="true" outlineLevel="0" collapsed="false"/>
    <row r="44" customFormat="false" ht="15" hidden="true" customHeight="true" outlineLevel="0" collapsed="false"/>
    <row r="45" customFormat="false" ht="15" hidden="true" customHeight="true" outlineLevel="0" collapsed="false"/>
    <row r="46" customFormat="false" ht="15" hidden="true" customHeight="true" outlineLevel="0" collapsed="false"/>
    <row r="47" customFormat="false" ht="15.75" hidden="true" customHeight="true" outlineLevel="0" collapsed="false"/>
  </sheetData>
  <sheetProtection sheet="true" password="9d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9:G39"/>
    <mergeCell ref="A40:G40"/>
  </mergeCells>
  <dataValidations count="7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36" type="decimal">
      <formula1>-1.79769313486231E+100</formula1>
      <formula2>1.79769313486231E+100</formula2>
    </dataValidation>
    <dataValidation allowBlank="true" operator="between" prompt="Año del Ejercicio Vigente (d)" showDropDown="false" showErrorMessage="true" showInputMessage="true" sqref="G5" type="decimal">
      <formula1>'Info General'!I1</formula1>
      <formula2>'Info General'!J1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3191</v>
      </c>
      <c r="Q1" s="0" t="s">
        <v>3190</v>
      </c>
      <c r="R1" s="0" t="s">
        <v>3189</v>
      </c>
      <c r="S1" s="0" t="s">
        <v>3188</v>
      </c>
      <c r="T1" s="0" t="s">
        <v>3187</v>
      </c>
      <c r="U1" s="0" t="s">
        <v>3243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 s="0" t="n">
        <v>7</v>
      </c>
      <c r="C2" s="0" t="n">
        <v>3</v>
      </c>
      <c r="D2" s="0" t="n">
        <v>1</v>
      </c>
      <c r="I2" s="0" t="s">
        <v>2744</v>
      </c>
      <c r="P2" s="56" t="n">
        <f aca="false">'Formato 7 c)'!B7</f>
        <v>0</v>
      </c>
      <c r="Q2" s="56" t="n">
        <f aca="false">'Formato 7 c)'!C7</f>
        <v>3809210.13</v>
      </c>
      <c r="R2" s="56" t="n">
        <f aca="false">'Formato 7 c)'!D7</f>
        <v>2235540.69</v>
      </c>
      <c r="S2" s="56" t="n">
        <f aca="false">'Formato 7 c)'!E7</f>
        <v>2155530.69</v>
      </c>
      <c r="T2" s="56" t="n">
        <f aca="false">'Formato 7 c)'!F7</f>
        <v>3324672.65</v>
      </c>
      <c r="U2" s="56" t="n">
        <f aca="false">'Formato 7 c)'!G7</f>
        <v>3416334.64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 s="0" t="n">
        <v>7</v>
      </c>
      <c r="C3" s="0" t="n">
        <v>3</v>
      </c>
      <c r="D3" s="0" t="n">
        <v>1</v>
      </c>
      <c r="J3" s="0" t="s">
        <v>2846</v>
      </c>
      <c r="P3" s="56" t="n">
        <f aca="false">'Formato 7 c)'!B8</f>
        <v>0</v>
      </c>
      <c r="Q3" s="56" t="n">
        <f aca="false">'Formato 7 c)'!C8</f>
        <v>0</v>
      </c>
      <c r="R3" s="56" t="n">
        <f aca="false">'Formato 7 c)'!D8</f>
        <v>0</v>
      </c>
      <c r="S3" s="56" t="n">
        <f aca="false">'Formato 7 c)'!E8</f>
        <v>0</v>
      </c>
      <c r="T3" s="56" t="n">
        <f aca="false">'Formato 7 c)'!F8</f>
        <v>0</v>
      </c>
      <c r="U3" s="56" t="n">
        <f aca="false">'Formato 7 c)'!G8</f>
        <v>0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7,3,1,0,0,0,0</v>
      </c>
      <c r="B4" s="0" t="n">
        <v>7</v>
      </c>
      <c r="C4" s="0" t="n">
        <v>3</v>
      </c>
      <c r="D4" s="0" t="n">
        <v>1</v>
      </c>
      <c r="J4" s="0" t="s">
        <v>2847</v>
      </c>
      <c r="P4" s="56" t="n">
        <f aca="false">'Formato 7 c)'!B9</f>
        <v>0</v>
      </c>
      <c r="Q4" s="56" t="n">
        <f aca="false">'Formato 7 c)'!C9</f>
        <v>0</v>
      </c>
      <c r="R4" s="56" t="n">
        <f aca="false">'Formato 7 c)'!D9</f>
        <v>0</v>
      </c>
      <c r="S4" s="56" t="n">
        <f aca="false">'Formato 7 c)'!E9</f>
        <v>0</v>
      </c>
      <c r="T4" s="56" t="n">
        <f aca="false">'Formato 7 c)'!F9</f>
        <v>0</v>
      </c>
      <c r="U4" s="56" t="n">
        <f aca="false">'Formato 7 c)'!G9</f>
        <v>0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7,3,1,0,0,0,0</v>
      </c>
      <c r="B5" s="0" t="n">
        <v>7</v>
      </c>
      <c r="C5" s="0" t="n">
        <v>3</v>
      </c>
      <c r="D5" s="0" t="n">
        <v>1</v>
      </c>
      <c r="J5" s="0" t="s">
        <v>2848</v>
      </c>
      <c r="P5" s="56" t="n">
        <f aca="false">'Formato 7 c)'!B10</f>
        <v>0</v>
      </c>
      <c r="Q5" s="56" t="n">
        <f aca="false">'Formato 7 c)'!C10</f>
        <v>0</v>
      </c>
      <c r="R5" s="56" t="n">
        <f aca="false">'Formato 7 c)'!D10</f>
        <v>0</v>
      </c>
      <c r="S5" s="56" t="n">
        <f aca="false">'Formato 7 c)'!E10</f>
        <v>0</v>
      </c>
      <c r="T5" s="56" t="n">
        <f aca="false">'Formato 7 c)'!F10</f>
        <v>0</v>
      </c>
      <c r="U5" s="56" t="n">
        <f aca="false">'Formato 7 c)'!G10</f>
        <v>0</v>
      </c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7,3,1,0,0,0,0</v>
      </c>
      <c r="B6" s="0" t="n">
        <v>7</v>
      </c>
      <c r="C6" s="0" t="n">
        <v>3</v>
      </c>
      <c r="D6" s="0" t="n">
        <v>1</v>
      </c>
      <c r="J6" s="0" t="s">
        <v>2849</v>
      </c>
      <c r="P6" s="56" t="n">
        <f aca="false">'Formato 7 c)'!B11</f>
        <v>71000</v>
      </c>
      <c r="Q6" s="56" t="n">
        <f aca="false">'Formato 7 c)'!C11</f>
        <v>3548812.69</v>
      </c>
      <c r="R6" s="56" t="n">
        <f aca="false">'Formato 7 c)'!D11</f>
        <v>2147337.14</v>
      </c>
      <c r="S6" s="56" t="n">
        <f aca="false">'Formato 7 c)'!E11</f>
        <v>2067327.14</v>
      </c>
      <c r="T6" s="56" t="n">
        <f aca="false">'Formato 7 c)'!F11</f>
        <v>3548812.69</v>
      </c>
      <c r="U6" s="56" t="n">
        <f aca="false">'Formato 7 c)'!G11</f>
        <v>3548812.69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7,3,1,0,0,0,0</v>
      </c>
      <c r="B7" s="0" t="n">
        <v>7</v>
      </c>
      <c r="C7" s="0" t="n">
        <v>3</v>
      </c>
      <c r="D7" s="0" t="n">
        <v>1</v>
      </c>
      <c r="J7" s="0" t="s">
        <v>2850</v>
      </c>
      <c r="P7" s="56" t="n">
        <f aca="false">'Formato 7 c)'!B12</f>
        <v>0</v>
      </c>
      <c r="Q7" s="56" t="n">
        <f aca="false">'Formato 7 c)'!C12</f>
        <v>0</v>
      </c>
      <c r="R7" s="56" t="n">
        <f aca="false">'Formato 7 c)'!D12</f>
        <v>0</v>
      </c>
      <c r="S7" s="56" t="n">
        <f aca="false">'Formato 7 c)'!E12</f>
        <v>0</v>
      </c>
      <c r="T7" s="56" t="n">
        <f aca="false">'Formato 7 c)'!F12</f>
        <v>0</v>
      </c>
      <c r="U7" s="56" t="n">
        <f aca="false">'Formato 7 c)'!G12</f>
        <v>0</v>
      </c>
    </row>
    <row r="8" customFormat="false" ht="14.2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7,3,1,0,0,0,0</v>
      </c>
      <c r="B8" s="0" t="n">
        <v>7</v>
      </c>
      <c r="C8" s="0" t="n">
        <v>3</v>
      </c>
      <c r="D8" s="0" t="n">
        <v>1</v>
      </c>
      <c r="J8" s="0" t="s">
        <v>2851</v>
      </c>
      <c r="P8" s="56" t="n">
        <f aca="false">'Formato 7 c)'!B13</f>
        <v>0</v>
      </c>
      <c r="Q8" s="56" t="n">
        <f aca="false">'Formato 7 c)'!C13</f>
        <v>0</v>
      </c>
      <c r="R8" s="56" t="n">
        <f aca="false">'Formato 7 c)'!D13</f>
        <v>0</v>
      </c>
      <c r="S8" s="56" t="n">
        <f aca="false">'Formato 7 c)'!E13</f>
        <v>0</v>
      </c>
      <c r="T8" s="56" t="n">
        <f aca="false">'Formato 7 c)'!F13</f>
        <v>0</v>
      </c>
      <c r="U8" s="56" t="n">
        <f aca="false">'Formato 7 c)'!G13</f>
        <v>0</v>
      </c>
    </row>
    <row r="9" customFormat="false" ht="14.2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7,3,1,0,0,0,0</v>
      </c>
      <c r="B9" s="0" t="n">
        <v>7</v>
      </c>
      <c r="C9" s="0" t="n">
        <v>3</v>
      </c>
      <c r="D9" s="0" t="n">
        <v>1</v>
      </c>
      <c r="J9" s="0" t="s">
        <v>2852</v>
      </c>
      <c r="P9" s="56" t="n">
        <f aca="false">'Formato 7 c)'!B14</f>
        <v>0</v>
      </c>
      <c r="Q9" s="56" t="n">
        <f aca="false">'Formato 7 c)'!C14</f>
        <v>11140.74</v>
      </c>
      <c r="R9" s="56" t="n">
        <f aca="false">'Formato 7 c)'!D14</f>
        <v>3023.55</v>
      </c>
      <c r="S9" s="56" t="n">
        <f aca="false">'Formato 7 c)'!E14</f>
        <v>3023.55</v>
      </c>
      <c r="T9" s="56" t="n">
        <f aca="false">'Formato 7 c)'!F14</f>
        <v>-7175.34</v>
      </c>
      <c r="U9" s="56" t="n">
        <f aca="false">'Formato 7 c)'!G14</f>
        <v>-5217.66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7,3,1,0,0,0,0</v>
      </c>
      <c r="B10" s="0" t="n">
        <v>7</v>
      </c>
      <c r="C10" s="0" t="n">
        <v>3</v>
      </c>
      <c r="D10" s="0" t="n">
        <v>1</v>
      </c>
      <c r="J10" s="0" t="s">
        <v>2853</v>
      </c>
      <c r="P10" s="56" t="n">
        <f aca="false">'Formato 7 c)'!B15</f>
        <v>0</v>
      </c>
      <c r="Q10" s="56" t="n">
        <f aca="false">'Formato 7 c)'!C15</f>
        <v>0</v>
      </c>
      <c r="R10" s="56" t="n">
        <f aca="false">'Formato 7 c)'!D15</f>
        <v>0</v>
      </c>
      <c r="S10" s="56" t="n">
        <f aca="false">'Formato 7 c)'!E15</f>
        <v>0</v>
      </c>
      <c r="T10" s="56" t="n">
        <f aca="false">'Formato 7 c)'!F15</f>
        <v>0</v>
      </c>
      <c r="U10" s="56" t="n">
        <f aca="false">'Formato 7 c)'!G15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7,3,1,0,0,0,0</v>
      </c>
      <c r="B11" s="0" t="n">
        <v>7</v>
      </c>
      <c r="C11" s="0" t="n">
        <v>3</v>
      </c>
      <c r="D11" s="0" t="n">
        <v>1</v>
      </c>
      <c r="J11" s="0" t="s">
        <v>2865</v>
      </c>
      <c r="P11" s="56" t="n">
        <f aca="false">'Formato 7 c)'!B16</f>
        <v>0</v>
      </c>
      <c r="Q11" s="56" t="n">
        <f aca="false">'Formato 7 c)'!C16</f>
        <v>0</v>
      </c>
      <c r="R11" s="56" t="n">
        <f aca="false">'Formato 7 c)'!D16</f>
        <v>0</v>
      </c>
      <c r="S11" s="56" t="n">
        <f aca="false">'Formato 7 c)'!E16</f>
        <v>0</v>
      </c>
      <c r="T11" s="56" t="n">
        <f aca="false">'Formato 7 c)'!F16</f>
        <v>0</v>
      </c>
      <c r="U11" s="56" t="n">
        <f aca="false">'Formato 7 c)'!G16</f>
        <v>0</v>
      </c>
    </row>
    <row r="12" customFormat="false" ht="14.2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7,3,1,0,0,0,0</v>
      </c>
      <c r="B12" s="0" t="n">
        <v>7</v>
      </c>
      <c r="C12" s="0" t="n">
        <v>3</v>
      </c>
      <c r="D12" s="0" t="n">
        <v>1</v>
      </c>
      <c r="J12" s="0" t="s">
        <v>3244</v>
      </c>
      <c r="P12" s="56" t="n">
        <f aca="false">'Formato 7 c)'!B17</f>
        <v>-71000</v>
      </c>
      <c r="Q12" s="56" t="n">
        <f aca="false">'Formato 7 c)'!C17</f>
        <v>249256.7</v>
      </c>
      <c r="R12" s="56" t="n">
        <f aca="false">'Formato 7 c)'!D17</f>
        <v>85180</v>
      </c>
      <c r="S12" s="56" t="n">
        <f aca="false">'Formato 7 c)'!E17</f>
        <v>85180</v>
      </c>
      <c r="T12" s="56" t="n">
        <f aca="false">'Formato 7 c)'!F17</f>
        <v>-216964.7</v>
      </c>
      <c r="U12" s="56" t="n">
        <f aca="false">'Formato 7 c)'!G17</f>
        <v>-127260.39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7,3,1,0,0,0,0</v>
      </c>
      <c r="B13" s="0" t="n">
        <v>7</v>
      </c>
      <c r="C13" s="0" t="n">
        <v>3</v>
      </c>
      <c r="D13" s="0" t="n">
        <v>1</v>
      </c>
      <c r="J13" s="0" t="s">
        <v>2872</v>
      </c>
      <c r="P13" s="56" t="n">
        <f aca="false">'Formato 7 c)'!B18</f>
        <v>0</v>
      </c>
      <c r="Q13" s="56" t="n">
        <f aca="false">'Formato 7 c)'!C18</f>
        <v>0</v>
      </c>
      <c r="R13" s="56" t="n">
        <f aca="false">'Formato 7 c)'!D18</f>
        <v>0</v>
      </c>
      <c r="S13" s="56" t="n">
        <f aca="false">'Formato 7 c)'!E18</f>
        <v>0</v>
      </c>
      <c r="T13" s="56" t="n">
        <f aca="false">'Formato 7 c)'!F18</f>
        <v>0</v>
      </c>
      <c r="U13" s="56" t="n">
        <f aca="false">'Formato 7 c)'!G18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7,3,1,0,0,0,0</v>
      </c>
      <c r="B14" s="0" t="n">
        <v>7</v>
      </c>
      <c r="C14" s="0" t="n">
        <v>3</v>
      </c>
      <c r="D14" s="0" t="n">
        <v>1</v>
      </c>
      <c r="J14" s="0" t="s">
        <v>2876</v>
      </c>
      <c r="P14" s="56" t="n">
        <f aca="false">'Formato 7 c)'!B19</f>
        <v>0</v>
      </c>
      <c r="Q14" s="56" t="n">
        <f aca="false">'Formato 7 c)'!C19</f>
        <v>0</v>
      </c>
      <c r="R14" s="56" t="n">
        <f aca="false">'Formato 7 c)'!D19</f>
        <v>0</v>
      </c>
      <c r="S14" s="56" t="n">
        <f aca="false">'Formato 7 c)'!E19</f>
        <v>0</v>
      </c>
      <c r="T14" s="56" t="n">
        <f aca="false">'Formato 7 c)'!F19</f>
        <v>0</v>
      </c>
      <c r="U14" s="56" t="n">
        <f aca="false">'Formato 7 c)'!G19</f>
        <v>0</v>
      </c>
    </row>
    <row r="15" customFormat="false" ht="14.2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7,3,2,0,0,0,0</v>
      </c>
      <c r="B15" s="0" t="n">
        <v>7</v>
      </c>
      <c r="C15" s="0" t="n">
        <v>3</v>
      </c>
      <c r="D15" s="0" t="n">
        <v>2</v>
      </c>
      <c r="I15" s="0" t="s">
        <v>2745</v>
      </c>
      <c r="P15" s="56" t="n">
        <f aca="false">'Formato 7 c)'!B21</f>
        <v>0</v>
      </c>
      <c r="Q15" s="56" t="n">
        <f aca="false">'Formato 7 c)'!C21</f>
        <v>0</v>
      </c>
      <c r="R15" s="56" t="n">
        <f aca="false">'Formato 7 c)'!D21</f>
        <v>0</v>
      </c>
      <c r="S15" s="56" t="n">
        <f aca="false">'Formato 7 c)'!E21</f>
        <v>0</v>
      </c>
      <c r="T15" s="56" t="n">
        <f aca="false">'Formato 7 c)'!F21</f>
        <v>0</v>
      </c>
      <c r="U15" s="56" t="n">
        <f aca="false">'Formato 7 c)'!G21</f>
        <v>0</v>
      </c>
    </row>
    <row r="16" customFormat="false" ht="14.2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7,3,2,0,0,0,0</v>
      </c>
      <c r="B16" s="0" t="n">
        <v>7</v>
      </c>
      <c r="C16" s="0" t="n">
        <v>3</v>
      </c>
      <c r="D16" s="0" t="n">
        <v>2</v>
      </c>
      <c r="J16" s="0" t="s">
        <v>2587</v>
      </c>
      <c r="P16" s="56" t="n">
        <f aca="false">'Formato 7 c)'!B22</f>
        <v>0</v>
      </c>
      <c r="Q16" s="56" t="n">
        <f aca="false">'Formato 7 c)'!C22</f>
        <v>0</v>
      </c>
      <c r="R16" s="56" t="n">
        <f aca="false">'Formato 7 c)'!D22</f>
        <v>0</v>
      </c>
      <c r="S16" s="56" t="n">
        <f aca="false">'Formato 7 c)'!E22</f>
        <v>0</v>
      </c>
      <c r="T16" s="56" t="n">
        <f aca="false">'Formato 7 c)'!F22</f>
        <v>0</v>
      </c>
      <c r="U16" s="56" t="n">
        <f aca="false">'Formato 7 c)'!G22</f>
        <v>0</v>
      </c>
    </row>
    <row r="17" customFormat="false" ht="14.2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7,3,2,0,0,0,0</v>
      </c>
      <c r="B17" s="0" t="n">
        <v>7</v>
      </c>
      <c r="C17" s="0" t="n">
        <v>3</v>
      </c>
      <c r="D17" s="0" t="n">
        <v>2</v>
      </c>
      <c r="J17" s="0" t="s">
        <v>2872</v>
      </c>
      <c r="P17" s="56" t="n">
        <f aca="false">'Formato 7 c)'!B23</f>
        <v>0</v>
      </c>
      <c r="Q17" s="56" t="n">
        <f aca="false">'Formato 7 c)'!C23</f>
        <v>0</v>
      </c>
      <c r="R17" s="56" t="n">
        <f aca="false">'Formato 7 c)'!D23</f>
        <v>0</v>
      </c>
      <c r="S17" s="56" t="n">
        <f aca="false">'Formato 7 c)'!E23</f>
        <v>0</v>
      </c>
      <c r="T17" s="56" t="n">
        <f aca="false">'Formato 7 c)'!F23</f>
        <v>0</v>
      </c>
      <c r="U17" s="56" t="n">
        <f aca="false">'Formato 7 c)'!G23</f>
        <v>0</v>
      </c>
    </row>
    <row r="18" customFormat="false" ht="14.2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7,3,2,0,0,0,0</v>
      </c>
      <c r="B18" s="0" t="n">
        <v>7</v>
      </c>
      <c r="C18" s="0" t="n">
        <v>3</v>
      </c>
      <c r="D18" s="0" t="n">
        <v>2</v>
      </c>
      <c r="J18" s="0" t="s">
        <v>2889</v>
      </c>
      <c r="P18" s="56" t="n">
        <f aca="false">'Formato 7 c)'!B24</f>
        <v>0</v>
      </c>
      <c r="Q18" s="56" t="n">
        <f aca="false">'Formato 7 c)'!C24</f>
        <v>0</v>
      </c>
      <c r="R18" s="56" t="n">
        <f aca="false">'Formato 7 c)'!D24</f>
        <v>0</v>
      </c>
      <c r="S18" s="56" t="n">
        <f aca="false">'Formato 7 c)'!E24</f>
        <v>0</v>
      </c>
      <c r="T18" s="56" t="n">
        <f aca="false">'Formato 7 c)'!F24</f>
        <v>0</v>
      </c>
      <c r="U18" s="56" t="n">
        <f aca="false">'Formato 7 c)'!G24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7,3,2,0,0,0,0</v>
      </c>
      <c r="B19" s="0" t="n">
        <v>7</v>
      </c>
      <c r="C19" s="0" t="n">
        <v>3</v>
      </c>
      <c r="D19" s="0" t="n">
        <v>2</v>
      </c>
      <c r="J19" s="0" t="s">
        <v>2892</v>
      </c>
      <c r="P19" s="56" t="n">
        <f aca="false">'Formato 7 c)'!B25</f>
        <v>0</v>
      </c>
      <c r="Q19" s="56" t="n">
        <f aca="false">'Formato 7 c)'!C25</f>
        <v>0</v>
      </c>
      <c r="R19" s="56" t="n">
        <f aca="false">'Formato 7 c)'!D25</f>
        <v>0</v>
      </c>
      <c r="S19" s="56" t="n">
        <f aca="false">'Formato 7 c)'!E25</f>
        <v>0</v>
      </c>
      <c r="T19" s="56" t="n">
        <f aca="false">'Formato 7 c)'!F25</f>
        <v>0</v>
      </c>
      <c r="U19" s="56" t="n">
        <f aca="false">'Formato 7 c)'!G25</f>
        <v>0</v>
      </c>
    </row>
    <row r="20" customFormat="false" ht="14.2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7,3,2,0,0,0,0</v>
      </c>
      <c r="B20" s="0" t="n">
        <v>7</v>
      </c>
      <c r="C20" s="0" t="n">
        <v>3</v>
      </c>
      <c r="D20" s="0" t="n">
        <v>2</v>
      </c>
      <c r="J20" s="0" t="s">
        <v>2893</v>
      </c>
      <c r="P20" s="56" t="n">
        <f aca="false">'Formato 7 c)'!B26</f>
        <v>0</v>
      </c>
      <c r="Q20" s="56" t="n">
        <f aca="false">'Formato 7 c)'!C26</f>
        <v>0</v>
      </c>
      <c r="R20" s="56" t="n">
        <f aca="false">'Formato 7 c)'!D26</f>
        <v>0</v>
      </c>
      <c r="S20" s="56" t="n">
        <f aca="false">'Formato 7 c)'!E26</f>
        <v>0</v>
      </c>
      <c r="T20" s="56" t="n">
        <f aca="false">'Formato 7 c)'!F26</f>
        <v>0</v>
      </c>
      <c r="U20" s="56" t="n">
        <f aca="false">'Formato 7 c)'!G26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7,3,3,0,0,0,0</v>
      </c>
      <c r="B21" s="0" t="n">
        <v>7</v>
      </c>
      <c r="C21" s="0" t="n">
        <v>3</v>
      </c>
      <c r="D21" s="0" t="n">
        <v>3</v>
      </c>
      <c r="I21" s="0" t="s">
        <v>2895</v>
      </c>
      <c r="P21" s="56" t="n">
        <f aca="false">'Formato 7 c)'!B28</f>
        <v>0</v>
      </c>
      <c r="Q21" s="56" t="n">
        <f aca="false">'Formato 7 c)'!C28</f>
        <v>0</v>
      </c>
      <c r="R21" s="56" t="n">
        <f aca="false">'Formato 7 c)'!D28</f>
        <v>0</v>
      </c>
      <c r="S21" s="56" t="n">
        <f aca="false">'Formato 7 c)'!E28</f>
        <v>0</v>
      </c>
      <c r="T21" s="56" t="n">
        <f aca="false">'Formato 7 c)'!F28</f>
        <v>0</v>
      </c>
      <c r="U21" s="56" t="n">
        <f aca="false">'Formato 7 c)'!G28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7,3,3,0,0,0,0</v>
      </c>
      <c r="B22" s="0" t="n">
        <v>7</v>
      </c>
      <c r="C22" s="0" t="n">
        <v>3</v>
      </c>
      <c r="D22" s="0" t="n">
        <v>3</v>
      </c>
      <c r="J22" s="0" t="s">
        <v>2895</v>
      </c>
      <c r="P22" s="56" t="n">
        <f aca="false">'Formato 7 c)'!B29</f>
        <v>0</v>
      </c>
      <c r="Q22" s="56" t="n">
        <f aca="false">'Formato 7 c)'!C29</f>
        <v>0</v>
      </c>
      <c r="R22" s="56" t="n">
        <f aca="false">'Formato 7 c)'!D29</f>
        <v>0</v>
      </c>
      <c r="S22" s="56" t="n">
        <f aca="false">'Formato 7 c)'!E29</f>
        <v>0</v>
      </c>
      <c r="T22" s="56" t="n">
        <f aca="false">'Formato 7 c)'!F29</f>
        <v>0</v>
      </c>
      <c r="U22" s="56" t="n">
        <f aca="false">'Formato 7 c)'!G29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7,3,4,0,0,0,0</v>
      </c>
      <c r="B23" s="0" t="n">
        <v>7</v>
      </c>
      <c r="C23" s="0" t="n">
        <v>3</v>
      </c>
      <c r="D23" s="0" t="n">
        <v>4</v>
      </c>
      <c r="I23" s="0" t="s">
        <v>3245</v>
      </c>
      <c r="P23" s="56" t="n">
        <f aca="false">'Formato 7 c)'!B31</f>
        <v>0</v>
      </c>
      <c r="Q23" s="56" t="n">
        <f aca="false">'Formato 7 c)'!C31</f>
        <v>3809210.13</v>
      </c>
      <c r="R23" s="56" t="n">
        <f aca="false">'Formato 7 c)'!D31</f>
        <v>2235540.69</v>
      </c>
      <c r="S23" s="56" t="n">
        <f aca="false">'Formato 7 c)'!E31</f>
        <v>2155530.69</v>
      </c>
      <c r="T23" s="56" t="n">
        <f aca="false">'Formato 7 c)'!F31</f>
        <v>3324672.65</v>
      </c>
      <c r="U23" s="56" t="n">
        <f aca="false">'Formato 7 c)'!G31</f>
        <v>3416334.64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7,3,5,0,0,0,0</v>
      </c>
      <c r="B24" s="0" t="n">
        <v>7</v>
      </c>
      <c r="C24" s="0" t="n">
        <v>3</v>
      </c>
      <c r="D24" s="0" t="n">
        <v>5</v>
      </c>
      <c r="I24" s="0" t="s">
        <v>2837</v>
      </c>
      <c r="P24" s="56" t="n">
        <f aca="false">'Formato 7 c)'!B33</f>
        <v>0</v>
      </c>
      <c r="Q24" s="56" t="n">
        <f aca="false">'Formato 7 c)'!C33</f>
        <v>0</v>
      </c>
      <c r="R24" s="56" t="n">
        <f aca="false">'Formato 7 c)'!D33</f>
        <v>0</v>
      </c>
      <c r="S24" s="56" t="n">
        <f aca="false">'Formato 7 c)'!E33</f>
        <v>0</v>
      </c>
      <c r="T24" s="56" t="n">
        <f aca="false">'Formato 7 c)'!F33</f>
        <v>0</v>
      </c>
      <c r="U24" s="56" t="n">
        <f aca="false">'Formato 7 c)'!G33</f>
        <v>0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7,3,5,0,0,0,0</v>
      </c>
      <c r="B25" s="0" t="n">
        <v>7</v>
      </c>
      <c r="C25" s="0" t="n">
        <v>3</v>
      </c>
      <c r="D25" s="0" t="n">
        <v>5</v>
      </c>
      <c r="J25" s="0" t="s">
        <v>3196</v>
      </c>
      <c r="P25" s="56" t="n">
        <f aca="false">'Formato 7 c)'!B34</f>
        <v>0</v>
      </c>
      <c r="Q25" s="56" t="n">
        <f aca="false">'Formato 7 c)'!C34</f>
        <v>0</v>
      </c>
      <c r="R25" s="56" t="n">
        <f aca="false">'Formato 7 c)'!D34</f>
        <v>0</v>
      </c>
      <c r="S25" s="56" t="n">
        <f aca="false">'Formato 7 c)'!E34</f>
        <v>0</v>
      </c>
      <c r="T25" s="56" t="n">
        <f aca="false">'Formato 7 c)'!F34</f>
        <v>0</v>
      </c>
      <c r="U25" s="56" t="n">
        <f aca="false">'Formato 7 c)'!G34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7,3,5,0,0,0,0</v>
      </c>
      <c r="B26" s="0" t="n">
        <v>7</v>
      </c>
      <c r="C26" s="0" t="n">
        <v>3</v>
      </c>
      <c r="D26" s="0" t="n">
        <v>5</v>
      </c>
      <c r="J26" s="0" t="s">
        <v>3246</v>
      </c>
      <c r="P26" s="56" t="n">
        <f aca="false">'Formato 7 c)'!B35</f>
        <v>0</v>
      </c>
      <c r="Q26" s="56" t="n">
        <f aca="false">'Formato 7 c)'!C35</f>
        <v>0</v>
      </c>
      <c r="R26" s="56" t="n">
        <f aca="false">'Formato 7 c)'!D35</f>
        <v>0</v>
      </c>
      <c r="S26" s="56" t="n">
        <f aca="false">'Formato 7 c)'!E35</f>
        <v>0</v>
      </c>
      <c r="T26" s="56" t="n">
        <f aca="false">'Formato 7 c)'!F35</f>
        <v>0</v>
      </c>
      <c r="U26" s="56" t="n">
        <f aca="false">'Formato 7 c)'!G35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7,3,5,0,0,0,0</v>
      </c>
      <c r="B27" s="0" t="n">
        <v>7</v>
      </c>
      <c r="C27" s="0" t="n">
        <v>3</v>
      </c>
      <c r="D27" s="0" t="n">
        <v>5</v>
      </c>
      <c r="J27" s="0" t="s">
        <v>3247</v>
      </c>
      <c r="P27" s="56" t="n">
        <f aca="false">'Formato 7 c)'!B36</f>
        <v>0</v>
      </c>
      <c r="Q27" s="56" t="n">
        <f aca="false">'Formato 7 c)'!C36</f>
        <v>0</v>
      </c>
      <c r="R27" s="56" t="n">
        <f aca="false">'Formato 7 c)'!D36</f>
        <v>0</v>
      </c>
      <c r="S27" s="56" t="n">
        <f aca="false">'Formato 7 c)'!E36</f>
        <v>0</v>
      </c>
      <c r="T27" s="56" t="n">
        <f aca="false">'Formato 7 c)'!F36</f>
        <v>0</v>
      </c>
      <c r="U27" s="56" t="n">
        <f aca="false"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2" activeCellId="0" sqref="G12"/>
    </sheetView>
  </sheetViews>
  <sheetFormatPr defaultColWidth="10.859375" defaultRowHeight="15" zeroHeight="true" outlineLevelRow="0" outlineLevelCol="0"/>
  <cols>
    <col collapsed="false" customWidth="true" hidden="false" outlineLevel="0" max="1" min="1" style="0" width="69.43"/>
    <col collapsed="false" customWidth="true" hidden="false" outlineLevel="0" max="7" min="2" style="0" width="20.71"/>
    <col collapsed="false" customWidth="false" hidden="true" outlineLevel="0" max="1024" min="8" style="0" width="10.85"/>
  </cols>
  <sheetData>
    <row r="1" s="75" customFormat="true" ht="37.5" hidden="false" customHeight="true" outlineLevel="0" collapsed="false">
      <c r="A1" s="102" t="s">
        <v>3248</v>
      </c>
      <c r="B1" s="102"/>
      <c r="C1" s="102"/>
      <c r="D1" s="102"/>
      <c r="E1" s="102"/>
      <c r="F1" s="102"/>
      <c r="G1" s="102"/>
    </row>
    <row r="2" customFormat="false" ht="14.25" hidden="false" customHeight="false" outlineLevel="0" collapsed="false">
      <c r="A2" s="24" t="str">
        <f aca="false">ENTIDAD</f>
        <v>Municipio de Coroneo, Gobierno del Estado de Guanajuato</v>
      </c>
      <c r="B2" s="24"/>
      <c r="C2" s="24"/>
      <c r="D2" s="24"/>
      <c r="E2" s="24"/>
      <c r="F2" s="24"/>
      <c r="G2" s="24"/>
    </row>
    <row r="3" customFormat="false" ht="14.25" hidden="false" customHeight="false" outlineLevel="0" collapsed="false">
      <c r="A3" s="25" t="s">
        <v>3249</v>
      </c>
      <c r="B3" s="25"/>
      <c r="C3" s="25"/>
      <c r="D3" s="25"/>
      <c r="E3" s="25"/>
      <c r="F3" s="25"/>
      <c r="G3" s="25"/>
    </row>
    <row r="4" customFormat="false" ht="14.25" hidden="false" customHeight="false" outlineLevel="0" collapsed="false">
      <c r="A4" s="27" t="s">
        <v>2359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53" t="s">
        <v>3199</v>
      </c>
      <c r="B5" s="30" t="str">
        <f aca="false">ANIO5R</f>
        <v>2017 ¹ (c)</v>
      </c>
      <c r="C5" s="30" t="str">
        <f aca="false">ANIO4R</f>
        <v>2018 ¹ (c)</v>
      </c>
      <c r="D5" s="30" t="str">
        <f aca="false">ANIO3R</f>
        <v>2019 ¹ (c)</v>
      </c>
      <c r="E5" s="30" t="str">
        <f aca="false">ANIO2R</f>
        <v>2020 ¹ (c)</v>
      </c>
      <c r="F5" s="30" t="str">
        <f aca="false">ANIO1R</f>
        <v>2021 ¹ (c)</v>
      </c>
      <c r="G5" s="147" t="n">
        <f aca="false">ANIO_INFORME</f>
        <v>2022</v>
      </c>
    </row>
    <row r="6" customFormat="false" ht="32.1" hidden="false" customHeight="true" outlineLevel="0" collapsed="false">
      <c r="A6" s="153"/>
      <c r="B6" s="30"/>
      <c r="C6" s="30"/>
      <c r="D6" s="30"/>
      <c r="E6" s="30"/>
      <c r="F6" s="30"/>
      <c r="G6" s="148" t="s">
        <v>3250</v>
      </c>
    </row>
    <row r="7" customFormat="false" ht="14.25" hidden="false" customHeight="false" outlineLevel="0" collapsed="false">
      <c r="A7" s="104" t="s">
        <v>3251</v>
      </c>
      <c r="B7" s="124" t="n">
        <f aca="false">SUM(B8:B16)</f>
        <v>0</v>
      </c>
      <c r="C7" s="124" t="n">
        <f aca="false">SUM(C8:C16)</f>
        <v>3809210.13</v>
      </c>
      <c r="D7" s="124" t="n">
        <f aca="false">SUM(D8:D16)</f>
        <v>2512417.56</v>
      </c>
      <c r="E7" s="124" t="n">
        <f aca="false">SUM(E8:E16)</f>
        <v>2512417.56</v>
      </c>
      <c r="F7" s="124" t="n">
        <f aca="false">SUM(F8:F16)</f>
        <v>3809210.13</v>
      </c>
      <c r="G7" s="124" t="n">
        <f aca="false">SUM(G8:G16)</f>
        <v>3212635</v>
      </c>
    </row>
    <row r="8" customFormat="false" ht="15" hidden="false" customHeight="false" outlineLevel="0" collapsed="false">
      <c r="A8" s="85" t="s">
        <v>3201</v>
      </c>
      <c r="B8" s="69" t="n">
        <v>-24894.51</v>
      </c>
      <c r="C8" s="69" t="n">
        <v>1300516.06</v>
      </c>
      <c r="D8" s="69" t="n">
        <v>1223165.63</v>
      </c>
      <c r="E8" s="69" t="n">
        <v>1223165.63</v>
      </c>
      <c r="F8" s="69" t="n">
        <v>1300516.06</v>
      </c>
      <c r="G8" s="69" t="n">
        <v>1318754.81</v>
      </c>
    </row>
    <row r="9" customFormat="false" ht="15" hidden="false" customHeight="false" outlineLevel="0" collapsed="false">
      <c r="A9" s="85" t="s">
        <v>3202</v>
      </c>
      <c r="B9" s="69" t="n">
        <v>13000</v>
      </c>
      <c r="C9" s="69" t="n">
        <v>515293.01</v>
      </c>
      <c r="D9" s="69" t="n">
        <v>194391.76</v>
      </c>
      <c r="E9" s="69" t="n">
        <v>194391.76</v>
      </c>
      <c r="F9" s="69" t="n">
        <v>515293.01</v>
      </c>
      <c r="G9" s="69" t="n">
        <v>392689</v>
      </c>
    </row>
    <row r="10" customFormat="false" ht="15" hidden="false" customHeight="false" outlineLevel="0" collapsed="false">
      <c r="A10" s="85" t="s">
        <v>3203</v>
      </c>
      <c r="B10" s="69" t="n">
        <v>17183.18</v>
      </c>
      <c r="C10" s="69" t="n">
        <v>1831849.27</v>
      </c>
      <c r="D10" s="69" t="n">
        <v>1059367.01</v>
      </c>
      <c r="E10" s="69" t="n">
        <v>1059367.01</v>
      </c>
      <c r="F10" s="69" t="n">
        <v>1831849.27</v>
      </c>
      <c r="G10" s="69" t="n">
        <v>1380402.24</v>
      </c>
    </row>
    <row r="11" customFormat="false" ht="15" hidden="false" customHeight="false" outlineLevel="0" collapsed="false">
      <c r="A11" s="85" t="s">
        <v>3204</v>
      </c>
      <c r="B11" s="69" t="n">
        <v>0</v>
      </c>
      <c r="C11" s="69" t="n">
        <v>0</v>
      </c>
      <c r="D11" s="69" t="n">
        <v>0</v>
      </c>
      <c r="E11" s="69" t="n">
        <v>0</v>
      </c>
      <c r="F11" s="69" t="n">
        <v>0</v>
      </c>
      <c r="G11" s="69" t="n">
        <v>0</v>
      </c>
    </row>
    <row r="12" customFormat="false" ht="15" hidden="false" customHeight="false" outlineLevel="0" collapsed="false">
      <c r="A12" s="85" t="s">
        <v>3205</v>
      </c>
      <c r="B12" s="69" t="n">
        <v>16000</v>
      </c>
      <c r="C12" s="69" t="n">
        <v>87563.66</v>
      </c>
      <c r="D12" s="69" t="n">
        <v>35493.16</v>
      </c>
      <c r="E12" s="69" t="n">
        <v>35493.16</v>
      </c>
      <c r="F12" s="69" t="n">
        <v>87563.66</v>
      </c>
      <c r="G12" s="69" t="n">
        <v>46800.82</v>
      </c>
    </row>
    <row r="13" customFormat="false" ht="15" hidden="false" customHeight="false" outlineLevel="0" collapsed="false">
      <c r="A13" s="85" t="s">
        <v>3206</v>
      </c>
      <c r="B13" s="69" t="n">
        <v>0</v>
      </c>
      <c r="C13" s="69" t="n">
        <v>0</v>
      </c>
      <c r="D13" s="69" t="n">
        <v>0</v>
      </c>
      <c r="E13" s="69" t="n">
        <v>0</v>
      </c>
      <c r="F13" s="69" t="n">
        <v>0</v>
      </c>
      <c r="G13" s="69" t="n">
        <v>0</v>
      </c>
    </row>
    <row r="14" customFormat="false" ht="15" hidden="false" customHeight="false" outlineLevel="0" collapsed="false">
      <c r="A14" s="85" t="s">
        <v>3207</v>
      </c>
      <c r="B14" s="69" t="n">
        <v>0</v>
      </c>
      <c r="C14" s="69" t="n">
        <v>0</v>
      </c>
      <c r="D14" s="69" t="n">
        <v>0</v>
      </c>
      <c r="E14" s="69" t="n">
        <v>0</v>
      </c>
      <c r="F14" s="69" t="n">
        <v>0</v>
      </c>
      <c r="G14" s="69" t="n">
        <v>0</v>
      </c>
    </row>
    <row r="15" customFormat="false" ht="15" hidden="false" customHeight="false" outlineLevel="0" collapsed="false">
      <c r="A15" s="85" t="s">
        <v>3208</v>
      </c>
      <c r="B15" s="69" t="n">
        <v>-21288.67</v>
      </c>
      <c r="C15" s="69" t="n">
        <v>73988.13</v>
      </c>
      <c r="D15" s="69" t="n">
        <v>0</v>
      </c>
      <c r="E15" s="69" t="n">
        <v>0</v>
      </c>
      <c r="F15" s="69" t="n">
        <v>73988.13</v>
      </c>
      <c r="G15" s="69" t="n">
        <v>73988.13</v>
      </c>
    </row>
    <row r="16" customFormat="false" ht="15" hidden="false" customHeight="false" outlineLevel="0" collapsed="false">
      <c r="A16" s="85" t="s">
        <v>3209</v>
      </c>
      <c r="B16" s="69" t="n">
        <v>0</v>
      </c>
      <c r="C16" s="69" t="n">
        <v>0</v>
      </c>
      <c r="D16" s="69" t="n">
        <v>0</v>
      </c>
      <c r="E16" s="69" t="n">
        <v>0</v>
      </c>
      <c r="F16" s="69" t="n">
        <v>0</v>
      </c>
      <c r="G16" s="69" t="n">
        <v>0</v>
      </c>
    </row>
    <row r="17" customFormat="false" ht="14.25" hidden="false" customHeight="false" outlineLevel="0" collapsed="false">
      <c r="A17" s="37"/>
      <c r="B17" s="37"/>
      <c r="C17" s="37"/>
      <c r="D17" s="37"/>
      <c r="E17" s="37"/>
      <c r="F17" s="37"/>
      <c r="G17" s="37"/>
    </row>
    <row r="18" customFormat="false" ht="14.25" hidden="false" customHeight="false" outlineLevel="0" collapsed="false">
      <c r="A18" s="46" t="s">
        <v>3252</v>
      </c>
      <c r="B18" s="48" t="n">
        <f aca="false">SUM(B19:B27)</f>
        <v>0</v>
      </c>
      <c r="C18" s="48" t="n">
        <f aca="false">SUM(C19:C27)</f>
        <v>0</v>
      </c>
      <c r="D18" s="48" t="n">
        <f aca="false">SUM(D19:D27)</f>
        <v>0</v>
      </c>
      <c r="E18" s="48" t="n">
        <f aca="false">SUM(E19:E27)</f>
        <v>0</v>
      </c>
      <c r="F18" s="48" t="n">
        <f aca="false">SUM(F19:F27)</f>
        <v>0</v>
      </c>
      <c r="G18" s="48" t="n">
        <f aca="false">SUM(G19:G27)</f>
        <v>0</v>
      </c>
    </row>
    <row r="19" customFormat="false" ht="15" hidden="false" customHeight="false" outlineLevel="0" collapsed="false">
      <c r="A19" s="85" t="s">
        <v>3201</v>
      </c>
      <c r="B19" s="69" t="n">
        <v>0</v>
      </c>
      <c r="C19" s="69" t="n">
        <v>0</v>
      </c>
      <c r="D19" s="69" t="n">
        <v>0</v>
      </c>
      <c r="E19" s="69" t="n">
        <v>0</v>
      </c>
      <c r="F19" s="69" t="n">
        <v>0</v>
      </c>
      <c r="G19" s="69" t="n">
        <v>0</v>
      </c>
    </row>
    <row r="20" customFormat="false" ht="15" hidden="false" customHeight="false" outlineLevel="0" collapsed="false">
      <c r="A20" s="85" t="s">
        <v>3202</v>
      </c>
      <c r="B20" s="69" t="n">
        <v>0</v>
      </c>
      <c r="C20" s="69" t="n">
        <v>0</v>
      </c>
      <c r="D20" s="69" t="n">
        <v>0</v>
      </c>
      <c r="E20" s="69" t="n">
        <v>0</v>
      </c>
      <c r="F20" s="69" t="n">
        <v>0</v>
      </c>
      <c r="G20" s="69" t="n">
        <v>0</v>
      </c>
    </row>
    <row r="21" customFormat="false" ht="15" hidden="false" customHeight="false" outlineLevel="0" collapsed="false">
      <c r="A21" s="85" t="s">
        <v>3203</v>
      </c>
      <c r="B21" s="69" t="n">
        <v>0</v>
      </c>
      <c r="C21" s="69" t="n">
        <v>0</v>
      </c>
      <c r="D21" s="69" t="n">
        <v>0</v>
      </c>
      <c r="E21" s="69" t="n">
        <v>0</v>
      </c>
      <c r="F21" s="69" t="n">
        <v>0</v>
      </c>
      <c r="G21" s="69" t="n">
        <v>0</v>
      </c>
    </row>
    <row r="22" customFormat="false" ht="15" hidden="false" customHeight="false" outlineLevel="0" collapsed="false">
      <c r="A22" s="85" t="s">
        <v>3204</v>
      </c>
      <c r="B22" s="69" t="n">
        <v>0</v>
      </c>
      <c r="C22" s="69" t="n">
        <v>0</v>
      </c>
      <c r="D22" s="69" t="n">
        <v>0</v>
      </c>
      <c r="E22" s="69" t="n">
        <v>0</v>
      </c>
      <c r="F22" s="69" t="n">
        <v>0</v>
      </c>
      <c r="G22" s="69" t="n">
        <v>0</v>
      </c>
    </row>
    <row r="23" customFormat="false" ht="15" hidden="false" customHeight="false" outlineLevel="0" collapsed="false">
      <c r="A23" s="85" t="s">
        <v>3205</v>
      </c>
      <c r="B23" s="69" t="n">
        <v>0</v>
      </c>
      <c r="C23" s="69" t="n">
        <v>0</v>
      </c>
      <c r="D23" s="69" t="n">
        <v>0</v>
      </c>
      <c r="E23" s="69" t="n">
        <v>0</v>
      </c>
      <c r="F23" s="69" t="n">
        <v>0</v>
      </c>
      <c r="G23" s="69" t="n">
        <v>0</v>
      </c>
    </row>
    <row r="24" customFormat="false" ht="15" hidden="false" customHeight="false" outlineLevel="0" collapsed="false">
      <c r="A24" s="85" t="s">
        <v>3206</v>
      </c>
      <c r="B24" s="69" t="n">
        <v>0</v>
      </c>
      <c r="C24" s="69" t="n">
        <v>0</v>
      </c>
      <c r="D24" s="69" t="n">
        <v>0</v>
      </c>
      <c r="E24" s="69" t="n">
        <v>0</v>
      </c>
      <c r="F24" s="69" t="n">
        <v>0</v>
      </c>
      <c r="G24" s="69" t="n">
        <v>0</v>
      </c>
    </row>
    <row r="25" customFormat="false" ht="15" hidden="false" customHeight="false" outlineLevel="0" collapsed="false">
      <c r="A25" s="85" t="s">
        <v>3207</v>
      </c>
      <c r="B25" s="69" t="n">
        <v>0</v>
      </c>
      <c r="C25" s="69" t="n">
        <v>0</v>
      </c>
      <c r="D25" s="69" t="n">
        <v>0</v>
      </c>
      <c r="E25" s="69" t="n">
        <v>0</v>
      </c>
      <c r="F25" s="69" t="n">
        <v>0</v>
      </c>
      <c r="G25" s="69" t="n">
        <v>0</v>
      </c>
    </row>
    <row r="26" customFormat="false" ht="15" hidden="false" customHeight="false" outlineLevel="0" collapsed="false">
      <c r="A26" s="85" t="s">
        <v>3211</v>
      </c>
      <c r="B26" s="69" t="n">
        <v>0</v>
      </c>
      <c r="C26" s="69" t="n">
        <v>0</v>
      </c>
      <c r="D26" s="69" t="n">
        <v>0</v>
      </c>
      <c r="E26" s="69" t="n">
        <v>0</v>
      </c>
      <c r="F26" s="69" t="n">
        <v>0</v>
      </c>
      <c r="G26" s="69" t="n">
        <v>0</v>
      </c>
    </row>
    <row r="27" customFormat="false" ht="15" hidden="false" customHeight="false" outlineLevel="0" collapsed="false">
      <c r="A27" s="85" t="s">
        <v>3209</v>
      </c>
      <c r="B27" s="69" t="n">
        <v>0</v>
      </c>
      <c r="C27" s="69" t="n">
        <v>0</v>
      </c>
      <c r="D27" s="69" t="n">
        <v>0</v>
      </c>
      <c r="E27" s="69" t="n">
        <v>0</v>
      </c>
      <c r="F27" s="69" t="n">
        <v>0</v>
      </c>
      <c r="G27" s="69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6" t="s">
        <v>3253</v>
      </c>
      <c r="B29" s="69" t="n">
        <f aca="false">B7+B18</f>
        <v>0</v>
      </c>
      <c r="C29" s="69" t="n">
        <f aca="false">C7+C18</f>
        <v>3809210.13</v>
      </c>
      <c r="D29" s="69" t="n">
        <f aca="false">D7+D18</f>
        <v>2512417.56</v>
      </c>
      <c r="E29" s="69" t="n">
        <f aca="false">E7+E18</f>
        <v>2512417.56</v>
      </c>
      <c r="F29" s="69" t="n">
        <f aca="false">F7+F18</f>
        <v>3809210.13</v>
      </c>
      <c r="G29" s="69" t="n">
        <f aca="false">G7+G18</f>
        <v>3212635</v>
      </c>
    </row>
    <row r="30" customFormat="false" ht="15" hidden="false" customHeight="false" outlineLevel="0" collapsed="false">
      <c r="A30" s="82"/>
      <c r="B30" s="82"/>
      <c r="C30" s="82"/>
      <c r="D30" s="82"/>
      <c r="E30" s="82"/>
      <c r="F30" s="82"/>
      <c r="G30" s="82"/>
    </row>
    <row r="31" customFormat="false" ht="15" hidden="false" customHeight="false" outlineLevel="0" collapsed="false">
      <c r="A31" s="23"/>
    </row>
    <row r="32" customFormat="false" ht="15" hidden="false" customHeight="true" outlineLevel="0" collapsed="false">
      <c r="A32" s="152" t="s">
        <v>3241</v>
      </c>
      <c r="B32" s="152"/>
      <c r="C32" s="152"/>
      <c r="D32" s="152"/>
      <c r="E32" s="152"/>
      <c r="F32" s="152"/>
      <c r="G32" s="152"/>
    </row>
    <row r="33" customFormat="false" ht="15" hidden="false" customHeight="true" outlineLevel="0" collapsed="false">
      <c r="A33" s="152" t="s">
        <v>3242</v>
      </c>
      <c r="B33" s="152"/>
      <c r="C33" s="152"/>
      <c r="D33" s="152"/>
      <c r="E33" s="152"/>
      <c r="F33" s="152"/>
      <c r="G33" s="152"/>
    </row>
  </sheetData>
  <sheetProtection sheet="true" password="93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2:G32"/>
    <mergeCell ref="A33:G33"/>
  </mergeCells>
  <dataValidations count="7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29" type="decimal">
      <formula1>-1.79769313486231E+100</formula1>
      <formula2>1.79769313486231E+100</formula2>
    </dataValidation>
    <dataValidation allowBlank="true" operator="between" prompt="Año del Ejercicio Vigente (d)" showDropDown="false" showErrorMessage="true" showInputMessage="true" sqref="G5" type="decimal">
      <formula1>'Info General'!I6</formula1>
      <formula2>'Info General'!J6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5" activeCellId="0" sqref="O25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3191</v>
      </c>
      <c r="Q1" s="0" t="s">
        <v>3190</v>
      </c>
      <c r="R1" s="0" t="s">
        <v>3189</v>
      </c>
      <c r="S1" s="0" t="s">
        <v>3188</v>
      </c>
      <c r="T1" s="0" t="s">
        <v>3187</v>
      </c>
      <c r="U1" s="0" t="s">
        <v>3243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 s="0" t="n">
        <v>7</v>
      </c>
      <c r="C2" s="0" t="n">
        <v>4</v>
      </c>
      <c r="D2" s="0" t="n">
        <v>1</v>
      </c>
      <c r="I2" s="0" t="s">
        <v>2748</v>
      </c>
      <c r="P2" s="56" t="n">
        <f aca="false">'Formato 7 d)'!B7</f>
        <v>0</v>
      </c>
      <c r="Q2" s="56" t="n">
        <f aca="false">'Formato 7 d)'!C7</f>
        <v>3809210.13</v>
      </c>
      <c r="R2" s="56" t="n">
        <f aca="false">'Formato 7 d)'!D7</f>
        <v>2512417.56</v>
      </c>
      <c r="S2" s="56" t="n">
        <f aca="false">'Formato 7 d)'!E7</f>
        <v>2512417.56</v>
      </c>
      <c r="T2" s="56" t="n">
        <f aca="false">'Formato 7 d)'!F7</f>
        <v>3809210.13</v>
      </c>
      <c r="U2" s="56" t="n">
        <f aca="false">'Formato 7 d)'!G7</f>
        <v>3212635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 s="0" t="n">
        <v>7</v>
      </c>
      <c r="C3" s="0" t="n">
        <v>4</v>
      </c>
      <c r="D3" s="0" t="n">
        <v>1</v>
      </c>
      <c r="E3" s="0" t="n">
        <v>1</v>
      </c>
      <c r="J3" s="0" t="s">
        <v>2986</v>
      </c>
      <c r="P3" s="56" t="n">
        <f aca="false">'Formato 7 d)'!B8</f>
        <v>-24894.51</v>
      </c>
      <c r="Q3" s="56" t="n">
        <f aca="false">'Formato 7 d)'!C8</f>
        <v>1300516.06</v>
      </c>
      <c r="R3" s="56" t="n">
        <f aca="false">'Formato 7 d)'!D8</f>
        <v>1223165.63</v>
      </c>
      <c r="S3" s="56" t="n">
        <f aca="false">'Formato 7 d)'!E8</f>
        <v>1223165.63</v>
      </c>
      <c r="T3" s="56" t="n">
        <f aca="false">'Formato 7 d)'!F8</f>
        <v>1300516.06</v>
      </c>
      <c r="U3" s="56" t="n">
        <f aca="false">'Formato 7 d)'!G8</f>
        <v>1318754.81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7,4,1,2,0,0,0</v>
      </c>
      <c r="B4" s="0" t="n">
        <v>7</v>
      </c>
      <c r="C4" s="0" t="n">
        <v>4</v>
      </c>
      <c r="D4" s="0" t="n">
        <v>1</v>
      </c>
      <c r="E4" s="0" t="n">
        <v>2</v>
      </c>
      <c r="J4" s="0" t="s">
        <v>2994</v>
      </c>
      <c r="P4" s="56" t="n">
        <f aca="false">'Formato 7 d)'!B9</f>
        <v>13000</v>
      </c>
      <c r="Q4" s="56" t="n">
        <f aca="false">'Formato 7 d)'!C9</f>
        <v>515293.01</v>
      </c>
      <c r="R4" s="56" t="n">
        <f aca="false">'Formato 7 d)'!D9</f>
        <v>194391.76</v>
      </c>
      <c r="S4" s="56" t="n">
        <f aca="false">'Formato 7 d)'!E9</f>
        <v>194391.76</v>
      </c>
      <c r="T4" s="56" t="n">
        <f aca="false">'Formato 7 d)'!F9</f>
        <v>515293.01</v>
      </c>
      <c r="U4" s="56" t="n">
        <f aca="false">'Formato 7 d)'!G9</f>
        <v>392689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7,4,1,3,0,0,0</v>
      </c>
      <c r="B5" s="0" t="n">
        <v>7</v>
      </c>
      <c r="C5" s="0" t="n">
        <v>4</v>
      </c>
      <c r="D5" s="0" t="n">
        <v>1</v>
      </c>
      <c r="E5" s="0" t="n">
        <v>3</v>
      </c>
      <c r="J5" s="0" t="s">
        <v>3004</v>
      </c>
      <c r="P5" s="56" t="n">
        <f aca="false">'Formato 7 d)'!B10</f>
        <v>17183.18</v>
      </c>
      <c r="Q5" s="56" t="n">
        <f aca="false">'Formato 7 d)'!C10</f>
        <v>1831849.27</v>
      </c>
      <c r="R5" s="56" t="n">
        <f aca="false">'Formato 7 d)'!D10</f>
        <v>1059367.01</v>
      </c>
      <c r="S5" s="56" t="n">
        <f aca="false">'Formato 7 d)'!E10</f>
        <v>1059367.01</v>
      </c>
      <c r="T5" s="56" t="n">
        <f aca="false">'Formato 7 d)'!F10</f>
        <v>1831849.27</v>
      </c>
      <c r="U5" s="56" t="n">
        <f aca="false">'Formato 7 d)'!G10</f>
        <v>1380402.24</v>
      </c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7,4,1,4,0,0,0</v>
      </c>
      <c r="B6" s="0" t="n">
        <v>7</v>
      </c>
      <c r="C6" s="0" t="n">
        <v>4</v>
      </c>
      <c r="D6" s="0" t="n">
        <v>1</v>
      </c>
      <c r="E6" s="0" t="n">
        <v>4</v>
      </c>
      <c r="J6" s="0" t="s">
        <v>3014</v>
      </c>
      <c r="P6" s="56" t="n">
        <f aca="false">'Formato 7 d)'!B11</f>
        <v>0</v>
      </c>
      <c r="Q6" s="56" t="n">
        <f aca="false">'Formato 7 d)'!C11</f>
        <v>0</v>
      </c>
      <c r="R6" s="56" t="n">
        <f aca="false">'Formato 7 d)'!D11</f>
        <v>0</v>
      </c>
      <c r="S6" s="56" t="n">
        <f aca="false">'Formato 7 d)'!E11</f>
        <v>0</v>
      </c>
      <c r="T6" s="56" t="n">
        <f aca="false">'Formato 7 d)'!F11</f>
        <v>0</v>
      </c>
      <c r="U6" s="56" t="n">
        <f aca="false">'Formato 7 d)'!G11</f>
        <v>0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7,4,1,5,0,0,0</v>
      </c>
      <c r="B7" s="0" t="n">
        <v>7</v>
      </c>
      <c r="C7" s="0" t="n">
        <v>4</v>
      </c>
      <c r="D7" s="0" t="n">
        <v>1</v>
      </c>
      <c r="E7" s="0" t="n">
        <v>5</v>
      </c>
      <c r="J7" s="0" t="s">
        <v>3024</v>
      </c>
      <c r="P7" s="56" t="n">
        <f aca="false">'Formato 7 d)'!B12</f>
        <v>16000</v>
      </c>
      <c r="Q7" s="56" t="n">
        <f aca="false">'Formato 7 d)'!C12</f>
        <v>87563.66</v>
      </c>
      <c r="R7" s="56" t="n">
        <f aca="false">'Formato 7 d)'!D12</f>
        <v>35493.16</v>
      </c>
      <c r="S7" s="56" t="n">
        <f aca="false">'Formato 7 d)'!E12</f>
        <v>35493.16</v>
      </c>
      <c r="T7" s="56" t="n">
        <f aca="false">'Formato 7 d)'!F12</f>
        <v>87563.66</v>
      </c>
      <c r="U7" s="56" t="n">
        <f aca="false">'Formato 7 d)'!G12</f>
        <v>46800.82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7,4,1,6,0,0,0</v>
      </c>
      <c r="B8" s="0" t="n">
        <v>7</v>
      </c>
      <c r="C8" s="0" t="n">
        <v>4</v>
      </c>
      <c r="D8" s="0" t="n">
        <v>1</v>
      </c>
      <c r="E8" s="0" t="n">
        <v>6</v>
      </c>
      <c r="J8" s="0" t="s">
        <v>3034</v>
      </c>
      <c r="P8" s="56" t="n">
        <f aca="false">'Formato 7 d)'!B13</f>
        <v>0</v>
      </c>
      <c r="Q8" s="56" t="n">
        <f aca="false">'Formato 7 d)'!C13</f>
        <v>0</v>
      </c>
      <c r="R8" s="56" t="n">
        <f aca="false">'Formato 7 d)'!D13</f>
        <v>0</v>
      </c>
      <c r="S8" s="56" t="n">
        <f aca="false">'Formato 7 d)'!E13</f>
        <v>0</v>
      </c>
      <c r="T8" s="56" t="n">
        <f aca="false">'Formato 7 d)'!F13</f>
        <v>0</v>
      </c>
      <c r="U8" s="56" t="n">
        <f aca="false">'Formato 7 d)'!G13</f>
        <v>0</v>
      </c>
    </row>
    <row r="9" customFormat="false" ht="14.2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7,4,1,7,0,0,0</v>
      </c>
      <c r="B9" s="0" t="n">
        <v>7</v>
      </c>
      <c r="C9" s="0" t="n">
        <v>4</v>
      </c>
      <c r="D9" s="0" t="n">
        <v>1</v>
      </c>
      <c r="E9" s="0" t="n">
        <v>7</v>
      </c>
      <c r="J9" s="0" t="s">
        <v>3038</v>
      </c>
      <c r="P9" s="56" t="n">
        <f aca="false">'Formato 7 d)'!B14</f>
        <v>0</v>
      </c>
      <c r="Q9" s="56" t="n">
        <f aca="false">'Formato 7 d)'!C14</f>
        <v>0</v>
      </c>
      <c r="R9" s="56" t="n">
        <f aca="false">'Formato 7 d)'!D14</f>
        <v>0</v>
      </c>
      <c r="S9" s="56" t="n">
        <f aca="false">'Formato 7 d)'!E14</f>
        <v>0</v>
      </c>
      <c r="T9" s="56" t="n">
        <f aca="false">'Formato 7 d)'!F14</f>
        <v>0</v>
      </c>
      <c r="U9" s="56" t="n">
        <f aca="false">'Formato 7 d)'!G14</f>
        <v>0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7,4,1,8,0,0,0</v>
      </c>
      <c r="B10" s="0" t="n">
        <v>7</v>
      </c>
      <c r="C10" s="0" t="n">
        <v>4</v>
      </c>
      <c r="D10" s="0" t="n">
        <v>1</v>
      </c>
      <c r="E10" s="0" t="n">
        <v>8</v>
      </c>
      <c r="J10" s="0" t="s">
        <v>3213</v>
      </c>
      <c r="P10" s="56" t="n">
        <f aca="false">'Formato 7 d)'!B15</f>
        <v>-21288.67</v>
      </c>
      <c r="Q10" s="56" t="n">
        <f aca="false">'Formato 7 d)'!C15</f>
        <v>73988.13</v>
      </c>
      <c r="R10" s="56" t="n">
        <f aca="false">'Formato 7 d)'!D15</f>
        <v>0</v>
      </c>
      <c r="S10" s="56" t="n">
        <f aca="false">'Formato 7 d)'!E15</f>
        <v>0</v>
      </c>
      <c r="T10" s="56" t="n">
        <f aca="false">'Formato 7 d)'!F15</f>
        <v>73988.13</v>
      </c>
      <c r="U10" s="56" t="n">
        <f aca="false">'Formato 7 d)'!G15</f>
        <v>73988.13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7,4,1,9,0,0,0</v>
      </c>
      <c r="B11" s="0" t="n">
        <v>7</v>
      </c>
      <c r="C11" s="0" t="n">
        <v>4</v>
      </c>
      <c r="D11" s="0" t="n">
        <v>1</v>
      </c>
      <c r="E11" s="0" t="n">
        <v>9</v>
      </c>
      <c r="J11" s="0" t="s">
        <v>2649</v>
      </c>
      <c r="P11" s="56" t="n">
        <f aca="false">'Formato 7 d)'!B16</f>
        <v>0</v>
      </c>
      <c r="Q11" s="56" t="n">
        <f aca="false">'Formato 7 d)'!C16</f>
        <v>0</v>
      </c>
      <c r="R11" s="56" t="n">
        <f aca="false">'Formato 7 d)'!D16</f>
        <v>0</v>
      </c>
      <c r="S11" s="56" t="n">
        <f aca="false">'Formato 7 d)'!E16</f>
        <v>0</v>
      </c>
      <c r="T11" s="56" t="n">
        <f aca="false">'Formato 7 d)'!F16</f>
        <v>0</v>
      </c>
      <c r="U11" s="56" t="n">
        <f aca="false">'Formato 7 d)'!G16</f>
        <v>0</v>
      </c>
    </row>
    <row r="12" customFormat="false" ht="14.2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 s="0" t="n">
        <v>7</v>
      </c>
      <c r="C12" s="0" t="n">
        <v>4</v>
      </c>
      <c r="D12" s="0" t="n">
        <v>2</v>
      </c>
      <c r="I12" s="0" t="s">
        <v>2749</v>
      </c>
      <c r="P12" s="56" t="n">
        <f aca="false">'Formato 7 d)'!B18</f>
        <v>0</v>
      </c>
      <c r="Q12" s="56" t="n">
        <f aca="false">'Formato 7 d)'!C18</f>
        <v>0</v>
      </c>
      <c r="R12" s="56" t="n">
        <f aca="false">'Formato 7 d)'!D18</f>
        <v>0</v>
      </c>
      <c r="S12" s="56" t="n">
        <f aca="false">'Formato 7 d)'!E18</f>
        <v>0</v>
      </c>
      <c r="T12" s="56" t="n">
        <f aca="false">'Formato 7 d)'!F18</f>
        <v>0</v>
      </c>
      <c r="U12" s="56" t="n">
        <f aca="false">'Formato 7 d)'!G18</f>
        <v>0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 s="0" t="n">
        <v>7</v>
      </c>
      <c r="C13" s="0" t="n">
        <v>4</v>
      </c>
      <c r="D13" s="0" t="n">
        <v>2</v>
      </c>
      <c r="E13" s="0" t="n">
        <v>1</v>
      </c>
      <c r="J13" s="0" t="s">
        <v>2986</v>
      </c>
      <c r="P13" s="56" t="n">
        <f aca="false">'Formato 7 d)'!B19</f>
        <v>0</v>
      </c>
      <c r="Q13" s="56" t="n">
        <f aca="false">'Formato 7 d)'!C19</f>
        <v>0</v>
      </c>
      <c r="R13" s="56" t="n">
        <f aca="false">'Formato 7 d)'!D19</f>
        <v>0</v>
      </c>
      <c r="S13" s="56" t="n">
        <f aca="false">'Formato 7 d)'!E19</f>
        <v>0</v>
      </c>
      <c r="T13" s="56" t="n">
        <f aca="false">'Formato 7 d)'!F19</f>
        <v>0</v>
      </c>
      <c r="U13" s="56" t="n">
        <f aca="false">'Formato 7 d)'!G19</f>
        <v>0</v>
      </c>
    </row>
    <row r="14" customFormat="false" ht="14.2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7,4,2,2,0,0,0</v>
      </c>
      <c r="B14" s="0" t="n">
        <v>7</v>
      </c>
      <c r="C14" s="0" t="n">
        <v>4</v>
      </c>
      <c r="D14" s="0" t="n">
        <v>2</v>
      </c>
      <c r="E14" s="0" t="n">
        <v>2</v>
      </c>
      <c r="J14" s="0" t="s">
        <v>2994</v>
      </c>
      <c r="P14" s="56" t="n">
        <f aca="false">'Formato 7 d)'!B20</f>
        <v>0</v>
      </c>
      <c r="Q14" s="56" t="n">
        <f aca="false">'Formato 7 d)'!C20</f>
        <v>0</v>
      </c>
      <c r="R14" s="56" t="n">
        <f aca="false">'Formato 7 d)'!D20</f>
        <v>0</v>
      </c>
      <c r="S14" s="56" t="n">
        <f aca="false">'Formato 7 d)'!E20</f>
        <v>0</v>
      </c>
      <c r="T14" s="56" t="n">
        <f aca="false">'Formato 7 d)'!F20</f>
        <v>0</v>
      </c>
      <c r="U14" s="56" t="n">
        <f aca="false">'Formato 7 d)'!G20</f>
        <v>0</v>
      </c>
    </row>
    <row r="15" customFormat="false" ht="14.2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7,4,2,3,0,0,0</v>
      </c>
      <c r="B15" s="0" t="n">
        <v>7</v>
      </c>
      <c r="C15" s="0" t="n">
        <v>4</v>
      </c>
      <c r="D15" s="0" t="n">
        <v>2</v>
      </c>
      <c r="E15" s="0" t="n">
        <v>3</v>
      </c>
      <c r="J15" s="0" t="s">
        <v>3004</v>
      </c>
      <c r="P15" s="56" t="n">
        <f aca="false">'Formato 7 d)'!B21</f>
        <v>0</v>
      </c>
      <c r="Q15" s="56" t="n">
        <f aca="false">'Formato 7 d)'!C21</f>
        <v>0</v>
      </c>
      <c r="R15" s="56" t="n">
        <f aca="false">'Formato 7 d)'!D21</f>
        <v>0</v>
      </c>
      <c r="S15" s="56" t="n">
        <f aca="false">'Formato 7 d)'!E21</f>
        <v>0</v>
      </c>
      <c r="T15" s="56" t="n">
        <f aca="false">'Formato 7 d)'!F21</f>
        <v>0</v>
      </c>
      <c r="U15" s="56" t="n">
        <f aca="false">'Formato 7 d)'!G21</f>
        <v>0</v>
      </c>
    </row>
    <row r="16" customFormat="false" ht="14.2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7,4,2,4,0,0,0</v>
      </c>
      <c r="B16" s="0" t="n">
        <v>7</v>
      </c>
      <c r="C16" s="0" t="n">
        <v>4</v>
      </c>
      <c r="D16" s="0" t="n">
        <v>2</v>
      </c>
      <c r="E16" s="0" t="n">
        <v>4</v>
      </c>
      <c r="J16" s="0" t="s">
        <v>3014</v>
      </c>
      <c r="P16" s="56" t="n">
        <f aca="false">'Formato 7 d)'!B22</f>
        <v>0</v>
      </c>
      <c r="Q16" s="56" t="n">
        <f aca="false">'Formato 7 d)'!C22</f>
        <v>0</v>
      </c>
      <c r="R16" s="56" t="n">
        <f aca="false">'Formato 7 d)'!D22</f>
        <v>0</v>
      </c>
      <c r="S16" s="56" t="n">
        <f aca="false">'Formato 7 d)'!E22</f>
        <v>0</v>
      </c>
      <c r="T16" s="56" t="n">
        <f aca="false">'Formato 7 d)'!F22</f>
        <v>0</v>
      </c>
      <c r="U16" s="56" t="n">
        <f aca="false">'Formato 7 d)'!G22</f>
        <v>0</v>
      </c>
    </row>
    <row r="17" customFormat="false" ht="14.2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7,4,2,5,0,0,0</v>
      </c>
      <c r="B17" s="0" t="n">
        <v>7</v>
      </c>
      <c r="C17" s="0" t="n">
        <v>4</v>
      </c>
      <c r="D17" s="0" t="n">
        <v>2</v>
      </c>
      <c r="E17" s="0" t="n">
        <v>5</v>
      </c>
      <c r="J17" s="0" t="s">
        <v>3024</v>
      </c>
      <c r="P17" s="56" t="n">
        <f aca="false">'Formato 7 d)'!B23</f>
        <v>0</v>
      </c>
      <c r="Q17" s="56" t="n">
        <f aca="false">'Formato 7 d)'!C23</f>
        <v>0</v>
      </c>
      <c r="R17" s="56" t="n">
        <f aca="false">'Formato 7 d)'!D23</f>
        <v>0</v>
      </c>
      <c r="S17" s="56" t="n">
        <f aca="false">'Formato 7 d)'!E23</f>
        <v>0</v>
      </c>
      <c r="T17" s="56" t="n">
        <f aca="false">'Formato 7 d)'!F23</f>
        <v>0</v>
      </c>
      <c r="U17" s="56" t="n">
        <f aca="false">'Formato 7 d)'!G23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7,4,2,6,0,0,0</v>
      </c>
      <c r="B18" s="0" t="n">
        <v>7</v>
      </c>
      <c r="C18" s="0" t="n">
        <v>4</v>
      </c>
      <c r="D18" s="0" t="n">
        <v>2</v>
      </c>
      <c r="E18" s="0" t="n">
        <v>6</v>
      </c>
      <c r="J18" s="0" t="s">
        <v>3034</v>
      </c>
      <c r="P18" s="56" t="n">
        <f aca="false">'Formato 7 d)'!B24</f>
        <v>0</v>
      </c>
      <c r="Q18" s="56" t="n">
        <f aca="false">'Formato 7 d)'!C24</f>
        <v>0</v>
      </c>
      <c r="R18" s="56" t="n">
        <f aca="false">'Formato 7 d)'!D24</f>
        <v>0</v>
      </c>
      <c r="S18" s="56" t="n">
        <f aca="false">'Formato 7 d)'!E24</f>
        <v>0</v>
      </c>
      <c r="T18" s="56" t="n">
        <f aca="false">'Formato 7 d)'!F24</f>
        <v>0</v>
      </c>
      <c r="U18" s="56" t="n">
        <f aca="false">'Formato 7 d)'!G24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7,4,2,7,0,0,0</v>
      </c>
      <c r="B19" s="0" t="n">
        <v>7</v>
      </c>
      <c r="C19" s="0" t="n">
        <v>4</v>
      </c>
      <c r="D19" s="0" t="n">
        <v>2</v>
      </c>
      <c r="E19" s="0" t="n">
        <v>7</v>
      </c>
      <c r="J19" s="0" t="s">
        <v>3038</v>
      </c>
      <c r="P19" s="56" t="n">
        <f aca="false">'Formato 7 d)'!B25</f>
        <v>0</v>
      </c>
      <c r="Q19" s="56" t="n">
        <f aca="false">'Formato 7 d)'!C25</f>
        <v>0</v>
      </c>
      <c r="R19" s="56" t="n">
        <f aca="false">'Formato 7 d)'!D25</f>
        <v>0</v>
      </c>
      <c r="S19" s="56" t="n">
        <f aca="false">'Formato 7 d)'!E25</f>
        <v>0</v>
      </c>
      <c r="T19" s="56" t="n">
        <f aca="false">'Formato 7 d)'!F25</f>
        <v>0</v>
      </c>
      <c r="U19" s="56" t="n">
        <f aca="false">'Formato 7 d)'!G25</f>
        <v>0</v>
      </c>
    </row>
    <row r="20" customFormat="false" ht="14.2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7,4,2,8,0,0,0</v>
      </c>
      <c r="B20" s="0" t="n">
        <v>7</v>
      </c>
      <c r="C20" s="0" t="n">
        <v>4</v>
      </c>
      <c r="D20" s="0" t="n">
        <v>2</v>
      </c>
      <c r="E20" s="0" t="n">
        <v>8</v>
      </c>
      <c r="J20" s="0" t="s">
        <v>3213</v>
      </c>
      <c r="P20" s="56" t="n">
        <f aca="false">'Formato 7 d)'!B26</f>
        <v>0</v>
      </c>
      <c r="Q20" s="56" t="n">
        <f aca="false">'Formato 7 d)'!C26</f>
        <v>0</v>
      </c>
      <c r="R20" s="56" t="n">
        <f aca="false">'Formato 7 d)'!D26</f>
        <v>0</v>
      </c>
      <c r="S20" s="56" t="n">
        <f aca="false">'Formato 7 d)'!E26</f>
        <v>0</v>
      </c>
      <c r="T20" s="56" t="n">
        <f aca="false">'Formato 7 d)'!F26</f>
        <v>0</v>
      </c>
      <c r="U20" s="56" t="n">
        <f aca="false">'Formato 7 d)'!G26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7,4,2,9,0,0,0</v>
      </c>
      <c r="B21" s="0" t="n">
        <v>7</v>
      </c>
      <c r="C21" s="0" t="n">
        <v>4</v>
      </c>
      <c r="D21" s="0" t="n">
        <v>2</v>
      </c>
      <c r="E21" s="0" t="n">
        <v>9</v>
      </c>
      <c r="J21" s="0" t="s">
        <v>2649</v>
      </c>
      <c r="P21" s="56" t="n">
        <f aca="false">'Formato 7 d)'!B27</f>
        <v>0</v>
      </c>
      <c r="Q21" s="56" t="n">
        <f aca="false">'Formato 7 d)'!C27</f>
        <v>0</v>
      </c>
      <c r="R21" s="56" t="n">
        <f aca="false">'Formato 7 d)'!D27</f>
        <v>0</v>
      </c>
      <c r="S21" s="56" t="n">
        <f aca="false">'Formato 7 d)'!E27</f>
        <v>0</v>
      </c>
      <c r="T21" s="56" t="n">
        <f aca="false">'Formato 7 d)'!F27</f>
        <v>0</v>
      </c>
      <c r="U21" s="56" t="n">
        <f aca="false">'Formato 7 d)'!G27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7,4,3,0,0,0,0</v>
      </c>
      <c r="B22" s="0" t="n">
        <v>7</v>
      </c>
      <c r="C22" s="0" t="n">
        <v>4</v>
      </c>
      <c r="D22" s="0" t="n">
        <v>3</v>
      </c>
      <c r="I22" s="0" t="s">
        <v>3253</v>
      </c>
      <c r="P22" s="56" t="n">
        <f aca="false">'Formato 7 d)'!B29</f>
        <v>0</v>
      </c>
      <c r="Q22" s="56" t="n">
        <f aca="false">'Formato 7 d)'!C29</f>
        <v>3809210.13</v>
      </c>
      <c r="R22" s="56" t="n">
        <f aca="false">'Formato 7 d)'!D29</f>
        <v>2512417.56</v>
      </c>
      <c r="S22" s="56" t="n">
        <f aca="false">'Formato 7 d)'!E29</f>
        <v>2512417.56</v>
      </c>
      <c r="T22" s="56" t="n">
        <f aca="false">'Formato 7 d)'!F29</f>
        <v>3809210.13</v>
      </c>
      <c r="U22" s="56" t="n">
        <f aca="false">'Formato 7 d)'!G29</f>
        <v>3212635</v>
      </c>
    </row>
    <row r="23" customFormat="false" ht="15" hidden="false" customHeight="false" outlineLevel="0" collapsed="false">
      <c r="P23" s="56"/>
      <c r="Q23" s="56"/>
      <c r="R23" s="56"/>
      <c r="S23" s="56"/>
      <c r="T23" s="56"/>
      <c r="U23" s="56"/>
    </row>
    <row r="24" customFormat="false" ht="15" hidden="false" customHeight="false" outlineLevel="0" collapsed="false">
      <c r="P24" s="56"/>
      <c r="Q24" s="56"/>
      <c r="R24" s="56"/>
      <c r="S24" s="56"/>
      <c r="T24" s="56"/>
      <c r="U24" s="56"/>
    </row>
    <row r="25" customFormat="false" ht="15" hidden="false" customHeight="false" outlineLevel="0" collapsed="false">
      <c r="P25" s="56"/>
      <c r="Q25" s="56"/>
      <c r="R25" s="56"/>
      <c r="S25" s="56"/>
      <c r="T25" s="56"/>
      <c r="U25" s="56"/>
    </row>
  </sheetData>
  <sheetProtection algorithmName="SHA-512" hashValue="JBqw2KSwUJudG5EJEJJWao7OeqN6yX0o0aQfUJHfUmeboxwbRaUM9QhEt9BUiji9zv0Ltqx16PpTZlhTgvWOXA==" saltValue="798ZZpD/gB31GeZ9i3XED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O572"/>
  <sheetViews>
    <sheetView showFormulas="false" showGridLines="true" showRowColHeaders="true" showZeros="true" rightToLeft="false" tabSelected="false" showOutlineSymbols="true" defaultGridColor="true" view="normal" topLeftCell="A37" colorId="64" zoomScale="115" zoomScaleNormal="115" zoomScalePageLayoutView="100" workbookViewId="0">
      <selection pane="topLeft" activeCell="B35" activeCellId="0" sqref="B35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4.85"/>
    <col collapsed="false" customWidth="true" hidden="false" outlineLevel="0" max="3" min="3" style="0" width="4.57"/>
    <col collapsed="false" customWidth="true" hidden="false" outlineLevel="0" max="4" min="4" style="0" width="2.71"/>
    <col collapsed="false" customWidth="true" hidden="false" outlineLevel="0" max="5" min="5" style="0" width="22"/>
    <col collapsed="false" customWidth="true" hidden="false" outlineLevel="0" max="6" min="6" style="0" width="2.71"/>
    <col collapsed="false" customWidth="true" hidden="false" outlineLevel="0" max="7" min="7" style="0" width="15.28"/>
    <col collapsed="false" customWidth="true" hidden="false" outlineLevel="0" max="8" min="8" style="0" width="1.71"/>
    <col collapsed="false" customWidth="true" hidden="false" outlineLevel="0" max="9" min="9" style="0" width="15.43"/>
    <col collapsed="false" customWidth="true" hidden="false" outlineLevel="0" max="10" min="10" style="0" width="2.71"/>
    <col collapsed="false" customWidth="true" hidden="false" outlineLevel="0" max="11" min="11" style="0" width="12"/>
    <col collapsed="false" customWidth="true" hidden="false" outlineLevel="0" max="12" min="12" style="0" width="1.71"/>
    <col collapsed="false" customWidth="true" hidden="false" outlineLevel="0" max="13" min="13" style="0" width="17.85"/>
    <col collapsed="false" customWidth="true" hidden="false" outlineLevel="0" max="14" min="14" style="0" width="2.71"/>
    <col collapsed="false" customWidth="true" hidden="false" outlineLevel="0" max="15" min="15" style="0" width="13.57"/>
    <col collapsed="false" customWidth="true" hidden="false" outlineLevel="0" max="16" min="16" style="0" width="1.71"/>
    <col collapsed="false" customWidth="true" hidden="false" outlineLevel="0" max="17" min="17" style="0" width="23.72"/>
    <col collapsed="false" customWidth="true" hidden="false" outlineLevel="0" max="18" min="18" style="0" width="2.71"/>
    <col collapsed="false" customWidth="true" hidden="false" outlineLevel="0" max="19" min="19" style="0" width="21.43"/>
    <col collapsed="false" customWidth="true" hidden="false" outlineLevel="0" max="20" min="20" style="0" width="2.71"/>
    <col collapsed="false" customWidth="true" hidden="false" outlineLevel="0" max="21" min="21" style="0" width="20.28"/>
    <col collapsed="false" customWidth="true" hidden="false" outlineLevel="0" max="22" min="22" style="0" width="2.71"/>
    <col collapsed="false" customWidth="true" hidden="false" outlineLevel="0" max="23" min="23" style="0" width="19.43"/>
    <col collapsed="false" customWidth="true" hidden="false" outlineLevel="0" max="24" min="24" style="0" width="2.71"/>
    <col collapsed="false" customWidth="true" hidden="false" outlineLevel="0" max="25" min="25" style="0" width="42.57"/>
    <col collapsed="false" customWidth="true" hidden="false" outlineLevel="0" max="26" min="26" style="0" width="2.71"/>
    <col collapsed="false" customWidth="true" hidden="false" outlineLevel="0" max="27" min="27" style="0" width="29.14"/>
    <col collapsed="false" customWidth="true" hidden="false" outlineLevel="0" max="28" min="28" style="0" width="2.71"/>
    <col collapsed="false" customWidth="true" hidden="false" outlineLevel="0" max="29" min="29" style="0" width="31.86"/>
    <col collapsed="false" customWidth="true" hidden="false" outlineLevel="0" max="30" min="30" style="0" width="2.71"/>
    <col collapsed="false" customWidth="true" hidden="false" outlineLevel="0" max="31" min="31" style="0" width="25"/>
    <col collapsed="false" customWidth="true" hidden="false" outlineLevel="0" max="32" min="32" style="0" width="2.71"/>
    <col collapsed="false" customWidth="true" hidden="false" outlineLevel="0" max="33" min="33" style="0" width="23.15"/>
    <col collapsed="false" customWidth="true" hidden="false" outlineLevel="0" max="34" min="34" style="0" width="2.71"/>
    <col collapsed="false" customWidth="true" hidden="false" outlineLevel="0" max="35" min="35" style="0" width="26"/>
    <col collapsed="false" customWidth="true" hidden="false" outlineLevel="0" max="36" min="36" style="0" width="2.71"/>
    <col collapsed="false" customWidth="true" hidden="false" outlineLevel="0" max="37" min="37" style="0" width="17.85"/>
    <col collapsed="false" customWidth="true" hidden="false" outlineLevel="0" max="38" min="38" style="0" width="2.71"/>
    <col collapsed="false" customWidth="true" hidden="false" outlineLevel="0" max="39" min="39" style="0" width="17.28"/>
    <col collapsed="false" customWidth="true" hidden="false" outlineLevel="0" max="40" min="40" style="0" width="2.71"/>
    <col collapsed="false" customWidth="true" hidden="false" outlineLevel="0" max="41" min="41" style="0" width="20.14"/>
    <col collapsed="false" customWidth="true" hidden="false" outlineLevel="0" max="42" min="42" style="0" width="2.71"/>
    <col collapsed="false" customWidth="true" hidden="false" outlineLevel="0" max="43" min="43" style="0" width="40.71"/>
    <col collapsed="false" customWidth="true" hidden="false" outlineLevel="0" max="44" min="44" style="0" width="2.71"/>
    <col collapsed="false" customWidth="true" hidden="false" outlineLevel="0" max="45" min="45" style="0" width="27.85"/>
    <col collapsed="false" customWidth="true" hidden="false" outlineLevel="0" max="46" min="46" style="0" width="2.71"/>
    <col collapsed="false" customWidth="true" hidden="false" outlineLevel="0" max="47" min="47" style="0" width="18"/>
    <col collapsed="false" customWidth="true" hidden="false" outlineLevel="0" max="48" min="48" style="0" width="2.71"/>
    <col collapsed="false" customWidth="true" hidden="false" outlineLevel="0" max="49" min="49" style="0" width="17.85"/>
    <col collapsed="false" customWidth="true" hidden="false" outlineLevel="0" max="50" min="50" style="0" width="2.71"/>
    <col collapsed="false" customWidth="true" hidden="false" outlineLevel="0" max="51" min="51" style="0" width="24.28"/>
    <col collapsed="false" customWidth="true" hidden="false" outlineLevel="0" max="52" min="52" style="0" width="2.71"/>
    <col collapsed="false" customWidth="true" hidden="false" outlineLevel="0" max="53" min="53" style="0" width="15.28"/>
    <col collapsed="false" customWidth="true" hidden="false" outlineLevel="0" max="54" min="54" style="0" width="2.71"/>
    <col collapsed="false" customWidth="true" hidden="false" outlineLevel="0" max="55" min="55" style="0" width="23.43"/>
    <col collapsed="false" customWidth="true" hidden="false" outlineLevel="0" max="56" min="56" style="0" width="2.71"/>
    <col collapsed="false" customWidth="true" hidden="false" outlineLevel="0" max="57" min="57" style="0" width="14.14"/>
    <col collapsed="false" customWidth="true" hidden="false" outlineLevel="0" max="58" min="58" style="0" width="2.71"/>
    <col collapsed="false" customWidth="true" hidden="false" outlineLevel="0" max="59" min="59" style="0" width="16.28"/>
    <col collapsed="false" customWidth="true" hidden="false" outlineLevel="0" max="60" min="60" style="0" width="2.71"/>
    <col collapsed="false" customWidth="true" hidden="false" outlineLevel="0" max="61" min="61" style="0" width="32.14"/>
    <col collapsed="false" customWidth="true" hidden="false" outlineLevel="0" max="62" min="62" style="0" width="2.71"/>
    <col collapsed="false" customWidth="true" hidden="false" outlineLevel="0" max="63" min="63" style="0" width="30.57"/>
    <col collapsed="false" customWidth="true" hidden="false" outlineLevel="0" max="64" min="64" style="0" width="2.71"/>
    <col collapsed="false" customWidth="true" hidden="false" outlineLevel="0" max="65" min="65" style="0" width="14.71"/>
    <col collapsed="false" customWidth="true" hidden="false" outlineLevel="0" max="66" min="66" style="0" width="2.71"/>
    <col collapsed="false" customWidth="true" hidden="false" outlineLevel="0" max="67" min="67" style="0" width="26"/>
  </cols>
  <sheetData>
    <row r="1" customFormat="false" ht="15" hidden="false" customHeight="false" outlineLevel="0" collapsed="false">
      <c r="B1" s="0" t="s">
        <v>3</v>
      </c>
      <c r="E1" s="0" t="s">
        <v>15</v>
      </c>
      <c r="G1" s="0" t="s">
        <v>16</v>
      </c>
      <c r="I1" s="0" t="s">
        <v>17</v>
      </c>
      <c r="K1" s="0" t="s">
        <v>18</v>
      </c>
      <c r="M1" s="0" t="s">
        <v>19</v>
      </c>
      <c r="O1" s="0" t="s">
        <v>20</v>
      </c>
      <c r="Q1" s="0" t="s">
        <v>21</v>
      </c>
      <c r="S1" s="0" t="s">
        <v>22</v>
      </c>
      <c r="U1" s="0" t="s">
        <v>23</v>
      </c>
      <c r="W1" s="0" t="s">
        <v>24</v>
      </c>
      <c r="Y1" s="0" t="s">
        <v>7</v>
      </c>
      <c r="AA1" s="0" t="s">
        <v>25</v>
      </c>
      <c r="AC1" s="0" t="s">
        <v>26</v>
      </c>
      <c r="AE1" s="0" t="s">
        <v>27</v>
      </c>
      <c r="AG1" s="0" t="s">
        <v>28</v>
      </c>
      <c r="AI1" s="0" t="s">
        <v>29</v>
      </c>
      <c r="AK1" s="0" t="s">
        <v>30</v>
      </c>
      <c r="AM1" s="0" t="s">
        <v>31</v>
      </c>
      <c r="AO1" s="0" t="s">
        <v>32</v>
      </c>
      <c r="AQ1" s="0" t="s">
        <v>33</v>
      </c>
      <c r="AS1" s="0" t="s">
        <v>34</v>
      </c>
      <c r="AU1" s="0" t="s">
        <v>35</v>
      </c>
      <c r="AW1" s="0" t="s">
        <v>36</v>
      </c>
      <c r="AY1" s="0" t="s">
        <v>37</v>
      </c>
      <c r="BA1" s="0" t="s">
        <v>38</v>
      </c>
      <c r="BC1" s="0" t="s">
        <v>39</v>
      </c>
      <c r="BE1" s="0" t="s">
        <v>40</v>
      </c>
      <c r="BG1" s="0" t="s">
        <v>41</v>
      </c>
      <c r="BI1" s="0" t="s">
        <v>42</v>
      </c>
      <c r="BK1" s="0" t="s">
        <v>43</v>
      </c>
      <c r="BM1" s="0" t="s">
        <v>44</v>
      </c>
      <c r="BO1" s="0" t="s">
        <v>45</v>
      </c>
    </row>
    <row r="2" customFormat="false" ht="14.25" hidden="false" customHeight="false" outlineLevel="0" collapsed="false">
      <c r="A2" s="0" t="n">
        <v>1</v>
      </c>
      <c r="B2" s="0" t="s">
        <v>15</v>
      </c>
      <c r="D2" s="0" t="n">
        <v>0</v>
      </c>
      <c r="E2" s="0" t="s">
        <v>46</v>
      </c>
      <c r="F2" s="0" t="n">
        <v>0</v>
      </c>
      <c r="G2" s="0" t="s">
        <v>46</v>
      </c>
      <c r="H2" s="0" t="n">
        <v>0</v>
      </c>
      <c r="I2" s="0" t="s">
        <v>46</v>
      </c>
      <c r="J2" s="0" t="n">
        <v>0</v>
      </c>
      <c r="K2" s="0" t="s">
        <v>46</v>
      </c>
      <c r="L2" s="0" t="n">
        <v>0</v>
      </c>
      <c r="M2" s="0" t="s">
        <v>46</v>
      </c>
      <c r="N2" s="0" t="n">
        <v>0</v>
      </c>
      <c r="O2" s="0" t="s">
        <v>46</v>
      </c>
      <c r="P2" s="0" t="n">
        <v>0</v>
      </c>
      <c r="Q2" s="0" t="s">
        <v>46</v>
      </c>
      <c r="R2" s="0" t="n">
        <v>0</v>
      </c>
      <c r="S2" s="0" t="s">
        <v>46</v>
      </c>
      <c r="T2" s="0" t="n">
        <v>0</v>
      </c>
      <c r="U2" s="0" t="s">
        <v>46</v>
      </c>
      <c r="V2" s="0" t="n">
        <v>0</v>
      </c>
      <c r="W2" s="0" t="s">
        <v>46</v>
      </c>
      <c r="X2" s="0" t="n">
        <v>0</v>
      </c>
      <c r="Y2" s="0" t="s">
        <v>46</v>
      </c>
      <c r="Z2" s="0" t="n">
        <v>0</v>
      </c>
      <c r="AA2" s="0" t="s">
        <v>46</v>
      </c>
      <c r="AB2" s="0" t="n">
        <v>0</v>
      </c>
      <c r="AC2" s="0" t="s">
        <v>46</v>
      </c>
      <c r="AD2" s="0" t="n">
        <v>0</v>
      </c>
      <c r="AE2" s="0" t="s">
        <v>46</v>
      </c>
      <c r="AF2" s="0" t="n">
        <v>0</v>
      </c>
      <c r="AG2" s="0" t="s">
        <v>46</v>
      </c>
      <c r="AH2" s="0" t="n">
        <v>0</v>
      </c>
      <c r="AI2" s="0" t="s">
        <v>46</v>
      </c>
      <c r="AJ2" s="0" t="n">
        <v>0</v>
      </c>
      <c r="AK2" s="0" t="s">
        <v>46</v>
      </c>
      <c r="AL2" s="0" t="n">
        <v>0</v>
      </c>
      <c r="AM2" s="0" t="s">
        <v>46</v>
      </c>
      <c r="AN2" s="0" t="n">
        <v>0</v>
      </c>
      <c r="AO2" s="0" t="s">
        <v>46</v>
      </c>
      <c r="AP2" s="0" t="n">
        <v>0</v>
      </c>
      <c r="AQ2" s="0" t="s">
        <v>46</v>
      </c>
      <c r="AR2" s="0" t="n">
        <v>0</v>
      </c>
      <c r="AS2" s="0" t="s">
        <v>46</v>
      </c>
      <c r="AT2" s="0" t="n">
        <v>0</v>
      </c>
      <c r="AU2" s="0" t="s">
        <v>46</v>
      </c>
      <c r="AV2" s="0" t="n">
        <v>0</v>
      </c>
      <c r="AW2" s="0" t="s">
        <v>46</v>
      </c>
      <c r="AX2" s="0" t="n">
        <v>0</v>
      </c>
      <c r="AY2" s="0" t="s">
        <v>46</v>
      </c>
      <c r="AZ2" s="0" t="n">
        <v>0</v>
      </c>
      <c r="BA2" s="0" t="s">
        <v>46</v>
      </c>
      <c r="BB2" s="0" t="n">
        <v>0</v>
      </c>
      <c r="BC2" s="0" t="s">
        <v>46</v>
      </c>
      <c r="BD2" s="0" t="n">
        <v>0</v>
      </c>
      <c r="BE2" s="0" t="s">
        <v>46</v>
      </c>
      <c r="BF2" s="0" t="n">
        <v>0</v>
      </c>
      <c r="BG2" s="0" t="s">
        <v>46</v>
      </c>
      <c r="BH2" s="0" t="n">
        <v>0</v>
      </c>
      <c r="BI2" s="0" t="s">
        <v>46</v>
      </c>
      <c r="BJ2" s="0" t="n">
        <v>0</v>
      </c>
      <c r="BK2" s="0" t="s">
        <v>46</v>
      </c>
      <c r="BL2" s="0" t="n">
        <v>0</v>
      </c>
      <c r="BM2" s="0" t="s">
        <v>46</v>
      </c>
      <c r="BN2" s="0" t="n">
        <v>0</v>
      </c>
      <c r="BO2" s="0" t="s">
        <v>46</v>
      </c>
    </row>
    <row r="3" customFormat="false" ht="15" hidden="false" customHeight="false" outlineLevel="0" collapsed="false">
      <c r="A3" s="0" t="n">
        <v>2</v>
      </c>
      <c r="B3" s="0" t="s">
        <v>16</v>
      </c>
      <c r="D3" s="0" t="n">
        <v>1</v>
      </c>
      <c r="E3" s="0" t="s">
        <v>15</v>
      </c>
      <c r="F3" s="0" t="n">
        <v>2</v>
      </c>
      <c r="G3" s="0" t="s">
        <v>47</v>
      </c>
      <c r="H3" s="0" t="n">
        <v>3</v>
      </c>
      <c r="I3" s="0" t="s">
        <v>48</v>
      </c>
      <c r="J3" s="0" t="n">
        <v>4</v>
      </c>
      <c r="K3" s="0" t="s">
        <v>49</v>
      </c>
      <c r="L3" s="0" t="n">
        <v>5</v>
      </c>
      <c r="M3" s="0" t="s">
        <v>50</v>
      </c>
      <c r="N3" s="0" t="n">
        <v>6</v>
      </c>
      <c r="O3" s="0" t="s">
        <v>51</v>
      </c>
      <c r="P3" s="0" t="n">
        <v>7</v>
      </c>
      <c r="Q3" s="0" t="s">
        <v>52</v>
      </c>
      <c r="R3" s="0" t="n">
        <v>8</v>
      </c>
      <c r="S3" s="0" t="s">
        <v>53</v>
      </c>
      <c r="T3" s="0" t="n">
        <v>9</v>
      </c>
      <c r="U3" s="0" t="s">
        <v>54</v>
      </c>
      <c r="V3" s="0" t="n">
        <v>10</v>
      </c>
      <c r="W3" s="0" t="s">
        <v>55</v>
      </c>
      <c r="X3" s="0" t="n">
        <v>11</v>
      </c>
      <c r="Y3" s="0" t="s">
        <v>50</v>
      </c>
      <c r="Z3" s="0" t="n">
        <v>12</v>
      </c>
      <c r="AA3" s="0" t="s">
        <v>56</v>
      </c>
      <c r="AB3" s="0" t="n">
        <v>13</v>
      </c>
      <c r="AC3" s="0" t="s">
        <v>57</v>
      </c>
      <c r="AD3" s="0" t="n">
        <v>14</v>
      </c>
      <c r="AE3" s="0" t="s">
        <v>58</v>
      </c>
      <c r="AF3" s="0" t="n">
        <v>15</v>
      </c>
      <c r="AG3" s="0" t="s">
        <v>59</v>
      </c>
      <c r="AH3" s="0" t="n">
        <v>16</v>
      </c>
      <c r="AI3" s="0" t="s">
        <v>60</v>
      </c>
      <c r="AJ3" s="0" t="n">
        <v>17</v>
      </c>
      <c r="AK3" s="0" t="s">
        <v>61</v>
      </c>
      <c r="AL3" s="0" t="n">
        <v>18</v>
      </c>
      <c r="AM3" s="0" t="s">
        <v>62</v>
      </c>
      <c r="AN3" s="0" t="n">
        <v>19</v>
      </c>
      <c r="AO3" s="0" t="s">
        <v>50</v>
      </c>
      <c r="AP3" s="0" t="n">
        <v>20</v>
      </c>
      <c r="AQ3" s="0" t="s">
        <v>63</v>
      </c>
      <c r="AR3" s="0" t="n">
        <v>21</v>
      </c>
      <c r="AS3" s="0" t="s">
        <v>64</v>
      </c>
      <c r="AT3" s="0" t="n">
        <v>22</v>
      </c>
      <c r="AU3" s="0" t="s">
        <v>65</v>
      </c>
      <c r="AV3" s="0" t="n">
        <v>23</v>
      </c>
      <c r="AW3" s="0" t="s">
        <v>66</v>
      </c>
      <c r="AX3" s="0" t="n">
        <v>24</v>
      </c>
      <c r="AY3" s="0" t="s">
        <v>67</v>
      </c>
      <c r="AZ3" s="0" t="n">
        <v>25</v>
      </c>
      <c r="BA3" s="0" t="s">
        <v>68</v>
      </c>
      <c r="BB3" s="0" t="n">
        <v>26</v>
      </c>
      <c r="BC3" s="0" t="s">
        <v>69</v>
      </c>
      <c r="BD3" s="0" t="n">
        <v>27</v>
      </c>
      <c r="BE3" s="0" t="s">
        <v>70</v>
      </c>
      <c r="BF3" s="0" t="n">
        <v>28</v>
      </c>
      <c r="BG3" s="0" t="s">
        <v>50</v>
      </c>
      <c r="BH3" s="0" t="n">
        <v>29</v>
      </c>
      <c r="BI3" s="0" t="s">
        <v>71</v>
      </c>
      <c r="BJ3" s="0" t="n">
        <v>30</v>
      </c>
      <c r="BK3" s="0" t="s">
        <v>64</v>
      </c>
      <c r="BL3" s="0" t="n">
        <v>31</v>
      </c>
      <c r="BM3" s="0" t="s">
        <v>72</v>
      </c>
      <c r="BN3" s="0" t="n">
        <v>32</v>
      </c>
      <c r="BO3" s="0" t="s">
        <v>73</v>
      </c>
    </row>
    <row r="4" customFormat="false" ht="15" hidden="false" customHeight="false" outlineLevel="0" collapsed="false">
      <c r="A4" s="0" t="n">
        <v>3</v>
      </c>
      <c r="B4" s="0" t="s">
        <v>17</v>
      </c>
      <c r="D4" s="0" t="n">
        <v>1</v>
      </c>
      <c r="E4" s="0" t="s">
        <v>74</v>
      </c>
      <c r="F4" s="0" t="n">
        <v>2</v>
      </c>
      <c r="G4" s="0" t="s">
        <v>75</v>
      </c>
      <c r="H4" s="0" t="n">
        <v>3</v>
      </c>
      <c r="I4" s="0" t="s">
        <v>76</v>
      </c>
      <c r="J4" s="0" t="n">
        <v>4</v>
      </c>
      <c r="K4" s="0" t="s">
        <v>77</v>
      </c>
      <c r="L4" s="0" t="n">
        <v>5</v>
      </c>
      <c r="M4" s="0" t="s">
        <v>78</v>
      </c>
      <c r="N4" s="0" t="n">
        <v>6</v>
      </c>
      <c r="O4" s="0" t="s">
        <v>20</v>
      </c>
      <c r="P4" s="0" t="n">
        <v>7</v>
      </c>
      <c r="Q4" s="0" t="s">
        <v>79</v>
      </c>
      <c r="R4" s="0" t="n">
        <v>8</v>
      </c>
      <c r="S4" s="0" t="s">
        <v>80</v>
      </c>
      <c r="T4" s="0" t="n">
        <v>9</v>
      </c>
      <c r="U4" s="0" t="s">
        <v>81</v>
      </c>
      <c r="V4" s="0" t="n">
        <v>10</v>
      </c>
      <c r="W4" s="0" t="s">
        <v>82</v>
      </c>
      <c r="X4" s="0" t="n">
        <v>11</v>
      </c>
      <c r="Y4" s="0" t="s">
        <v>83</v>
      </c>
      <c r="Z4" s="0" t="n">
        <v>12</v>
      </c>
      <c r="AA4" s="0" t="s">
        <v>84</v>
      </c>
      <c r="AB4" s="0" t="n">
        <v>13</v>
      </c>
      <c r="AC4" s="0" t="s">
        <v>85</v>
      </c>
      <c r="AD4" s="0" t="n">
        <v>14</v>
      </c>
      <c r="AE4" s="0" t="s">
        <v>86</v>
      </c>
      <c r="AF4" s="0" t="n">
        <v>15</v>
      </c>
      <c r="AG4" s="0" t="s">
        <v>87</v>
      </c>
      <c r="AH4" s="0" t="n">
        <v>16</v>
      </c>
      <c r="AI4" s="0" t="s">
        <v>88</v>
      </c>
      <c r="AJ4" s="0" t="n">
        <v>17</v>
      </c>
      <c r="AK4" s="0" t="s">
        <v>89</v>
      </c>
      <c r="AL4" s="0" t="n">
        <v>18</v>
      </c>
      <c r="AM4" s="0" t="s">
        <v>90</v>
      </c>
      <c r="AN4" s="0" t="n">
        <v>19</v>
      </c>
      <c r="AO4" s="0" t="s">
        <v>91</v>
      </c>
      <c r="AP4" s="0" t="n">
        <v>20</v>
      </c>
      <c r="AQ4" s="0" t="s">
        <v>92</v>
      </c>
      <c r="AR4" s="0" t="n">
        <v>21</v>
      </c>
      <c r="AS4" s="0" t="s">
        <v>93</v>
      </c>
      <c r="AT4" s="0" t="n">
        <v>22</v>
      </c>
      <c r="AU4" s="0" t="s">
        <v>94</v>
      </c>
      <c r="AV4" s="0" t="n">
        <v>23</v>
      </c>
      <c r="AW4" s="0" t="s">
        <v>95</v>
      </c>
      <c r="AX4" s="0" t="n">
        <v>24</v>
      </c>
      <c r="AY4" s="0" t="s">
        <v>96</v>
      </c>
      <c r="AZ4" s="0" t="n">
        <v>25</v>
      </c>
      <c r="BA4" s="0" t="s">
        <v>97</v>
      </c>
      <c r="BB4" s="0" t="n">
        <v>26</v>
      </c>
      <c r="BC4" s="0" t="s">
        <v>98</v>
      </c>
      <c r="BD4" s="0" t="n">
        <v>27</v>
      </c>
      <c r="BE4" s="0" t="s">
        <v>99</v>
      </c>
      <c r="BF4" s="0" t="n">
        <v>28</v>
      </c>
      <c r="BG4" s="0" t="s">
        <v>80</v>
      </c>
      <c r="BH4" s="0" t="n">
        <v>29</v>
      </c>
      <c r="BI4" s="0" t="s">
        <v>100</v>
      </c>
      <c r="BJ4" s="0" t="n">
        <v>30</v>
      </c>
      <c r="BK4" s="0" t="s">
        <v>57</v>
      </c>
      <c r="BL4" s="0" t="n">
        <v>31</v>
      </c>
      <c r="BM4" s="0" t="s">
        <v>101</v>
      </c>
      <c r="BN4" s="0" t="n">
        <v>32</v>
      </c>
      <c r="BO4" s="0" t="s">
        <v>102</v>
      </c>
    </row>
    <row r="5" customFormat="false" ht="15" hidden="false" customHeight="false" outlineLevel="0" collapsed="false">
      <c r="A5" s="0" t="n">
        <v>4</v>
      </c>
      <c r="B5" s="0" t="s">
        <v>18</v>
      </c>
      <c r="D5" s="0" t="n">
        <v>1</v>
      </c>
      <c r="E5" s="0" t="s">
        <v>103</v>
      </c>
      <c r="F5" s="0" t="n">
        <v>2</v>
      </c>
      <c r="G5" s="0" t="s">
        <v>104</v>
      </c>
      <c r="H5" s="0" t="n">
        <v>3</v>
      </c>
      <c r="I5" s="0" t="s">
        <v>105</v>
      </c>
      <c r="J5" s="0" t="n">
        <v>4</v>
      </c>
      <c r="K5" s="0" t="s">
        <v>18</v>
      </c>
      <c r="L5" s="0" t="n">
        <v>5</v>
      </c>
      <c r="M5" s="0" t="s">
        <v>106</v>
      </c>
      <c r="N5" s="0" t="n">
        <v>6</v>
      </c>
      <c r="O5" s="0" t="s">
        <v>107</v>
      </c>
      <c r="P5" s="0" t="n">
        <v>7</v>
      </c>
      <c r="Q5" s="0" t="s">
        <v>108</v>
      </c>
      <c r="R5" s="0" t="n">
        <v>8</v>
      </c>
      <c r="S5" s="0" t="s">
        <v>106</v>
      </c>
      <c r="T5" s="0" t="n">
        <v>9</v>
      </c>
      <c r="U5" s="0" t="s">
        <v>95</v>
      </c>
      <c r="V5" s="0" t="n">
        <v>10</v>
      </c>
      <c r="W5" s="0" t="s">
        <v>109</v>
      </c>
      <c r="X5" s="0" t="n">
        <v>11</v>
      </c>
      <c r="Y5" s="0" t="s">
        <v>110</v>
      </c>
      <c r="Z5" s="0" t="n">
        <v>12</v>
      </c>
      <c r="AA5" s="0" t="s">
        <v>111</v>
      </c>
      <c r="AB5" s="0" t="n">
        <v>13</v>
      </c>
      <c r="AC5" s="0" t="s">
        <v>112</v>
      </c>
      <c r="AD5" s="0" t="n">
        <v>14</v>
      </c>
      <c r="AE5" s="0" t="s">
        <v>113</v>
      </c>
      <c r="AF5" s="0" t="n">
        <v>15</v>
      </c>
      <c r="AG5" s="0" t="s">
        <v>114</v>
      </c>
      <c r="AH5" s="0" t="n">
        <v>16</v>
      </c>
      <c r="AI5" s="0" t="s">
        <v>54</v>
      </c>
      <c r="AJ5" s="0" t="n">
        <v>17</v>
      </c>
      <c r="AK5" s="0" t="s">
        <v>115</v>
      </c>
      <c r="AL5" s="0" t="n">
        <v>18</v>
      </c>
      <c r="AM5" s="0" t="s">
        <v>116</v>
      </c>
      <c r="AN5" s="0" t="n">
        <v>19</v>
      </c>
      <c r="AO5" s="0" t="s">
        <v>106</v>
      </c>
      <c r="AP5" s="0" t="n">
        <v>20</v>
      </c>
      <c r="AQ5" s="0" t="s">
        <v>117</v>
      </c>
      <c r="AR5" s="0" t="n">
        <v>21</v>
      </c>
      <c r="AS5" s="0" t="s">
        <v>57</v>
      </c>
      <c r="AT5" s="0" t="n">
        <v>22</v>
      </c>
      <c r="AU5" s="0" t="s">
        <v>118</v>
      </c>
      <c r="AV5" s="0" t="n">
        <v>23</v>
      </c>
      <c r="AW5" s="0" t="s">
        <v>119</v>
      </c>
      <c r="AX5" s="0" t="n">
        <v>24</v>
      </c>
      <c r="AY5" s="0" t="s">
        <v>120</v>
      </c>
      <c r="AZ5" s="0" t="n">
        <v>25</v>
      </c>
      <c r="BA5" s="0" t="s">
        <v>121</v>
      </c>
      <c r="BB5" s="0" t="n">
        <v>26</v>
      </c>
      <c r="BC5" s="0" t="s">
        <v>122</v>
      </c>
      <c r="BD5" s="0" t="n">
        <v>27</v>
      </c>
      <c r="BE5" s="0" t="s">
        <v>123</v>
      </c>
      <c r="BF5" s="0" t="n">
        <v>28</v>
      </c>
      <c r="BG5" s="0" t="s">
        <v>124</v>
      </c>
      <c r="BH5" s="0" t="n">
        <v>29</v>
      </c>
      <c r="BI5" s="0" t="s">
        <v>125</v>
      </c>
      <c r="BJ5" s="0" t="n">
        <v>30</v>
      </c>
      <c r="BK5" s="0" t="s">
        <v>126</v>
      </c>
      <c r="BL5" s="0" t="n">
        <v>31</v>
      </c>
      <c r="BM5" s="0" t="s">
        <v>127</v>
      </c>
      <c r="BN5" s="0" t="n">
        <v>32</v>
      </c>
      <c r="BO5" s="0" t="s">
        <v>128</v>
      </c>
    </row>
    <row r="6" customFormat="false" ht="15" hidden="false" customHeight="false" outlineLevel="0" collapsed="false">
      <c r="A6" s="0" t="n">
        <v>5</v>
      </c>
      <c r="B6" s="0" t="s">
        <v>19</v>
      </c>
      <c r="D6" s="0" t="n">
        <v>1</v>
      </c>
      <c r="E6" s="0" t="s">
        <v>129</v>
      </c>
      <c r="F6" s="0" t="n">
        <v>2</v>
      </c>
      <c r="G6" s="0" t="s">
        <v>130</v>
      </c>
      <c r="H6" s="0" t="n">
        <v>3</v>
      </c>
      <c r="I6" s="0" t="s">
        <v>131</v>
      </c>
      <c r="J6" s="0" t="n">
        <v>4</v>
      </c>
      <c r="K6" s="0" t="s">
        <v>132</v>
      </c>
      <c r="L6" s="0" t="n">
        <v>5</v>
      </c>
      <c r="M6" s="0" t="s">
        <v>133</v>
      </c>
      <c r="N6" s="0" t="n">
        <v>6</v>
      </c>
      <c r="O6" s="0" t="s">
        <v>134</v>
      </c>
      <c r="P6" s="0" t="n">
        <v>7</v>
      </c>
      <c r="Q6" s="0" t="s">
        <v>80</v>
      </c>
      <c r="R6" s="0" t="n">
        <v>8</v>
      </c>
      <c r="S6" s="0" t="s">
        <v>135</v>
      </c>
      <c r="T6" s="0" t="n">
        <v>9</v>
      </c>
      <c r="U6" s="0" t="s">
        <v>136</v>
      </c>
      <c r="V6" s="0" t="n">
        <v>10</v>
      </c>
      <c r="W6" s="0" t="s">
        <v>137</v>
      </c>
      <c r="X6" s="0" t="n">
        <v>11</v>
      </c>
      <c r="Y6" s="0" t="s">
        <v>138</v>
      </c>
      <c r="Z6" s="0" t="n">
        <v>12</v>
      </c>
      <c r="AA6" s="0" t="s">
        <v>139</v>
      </c>
      <c r="AB6" s="0" t="n">
        <v>13</v>
      </c>
      <c r="AC6" s="0" t="s">
        <v>140</v>
      </c>
      <c r="AD6" s="0" t="n">
        <v>14</v>
      </c>
      <c r="AE6" s="0" t="s">
        <v>141</v>
      </c>
      <c r="AF6" s="0" t="n">
        <v>15</v>
      </c>
      <c r="AG6" s="0" t="s">
        <v>142</v>
      </c>
      <c r="AH6" s="0" t="n">
        <v>16</v>
      </c>
      <c r="AI6" s="0" t="s">
        <v>143</v>
      </c>
      <c r="AJ6" s="0" t="n">
        <v>17</v>
      </c>
      <c r="AK6" s="0" t="s">
        <v>144</v>
      </c>
      <c r="AL6" s="0" t="n">
        <v>18</v>
      </c>
      <c r="AM6" s="0" t="s">
        <v>145</v>
      </c>
      <c r="AN6" s="0" t="n">
        <v>19</v>
      </c>
      <c r="AO6" s="0" t="s">
        <v>146</v>
      </c>
      <c r="AP6" s="0" t="n">
        <v>20</v>
      </c>
      <c r="AQ6" s="0" t="s">
        <v>147</v>
      </c>
      <c r="AR6" s="0" t="n">
        <v>21</v>
      </c>
      <c r="AS6" s="0" t="s">
        <v>148</v>
      </c>
      <c r="AT6" s="0" t="n">
        <v>22</v>
      </c>
      <c r="AU6" s="0" t="s">
        <v>149</v>
      </c>
      <c r="AV6" s="0" t="n">
        <v>23</v>
      </c>
      <c r="AW6" s="0" t="s">
        <v>150</v>
      </c>
      <c r="AX6" s="0" t="n">
        <v>24</v>
      </c>
      <c r="AY6" s="0" t="s">
        <v>151</v>
      </c>
      <c r="AZ6" s="0" t="n">
        <v>25</v>
      </c>
      <c r="BA6" s="0" t="s">
        <v>152</v>
      </c>
      <c r="BB6" s="0" t="n">
        <v>26</v>
      </c>
      <c r="BC6" s="0" t="s">
        <v>153</v>
      </c>
      <c r="BD6" s="0" t="n">
        <v>27</v>
      </c>
      <c r="BE6" s="0" t="s">
        <v>154</v>
      </c>
      <c r="BF6" s="0" t="n">
        <v>28</v>
      </c>
      <c r="BG6" s="0" t="s">
        <v>155</v>
      </c>
      <c r="BH6" s="0" t="n">
        <v>29</v>
      </c>
      <c r="BI6" s="0" t="s">
        <v>156</v>
      </c>
      <c r="BJ6" s="0" t="n">
        <v>30</v>
      </c>
      <c r="BK6" s="0" t="s">
        <v>112</v>
      </c>
      <c r="BL6" s="0" t="n">
        <v>31</v>
      </c>
      <c r="BM6" s="0" t="s">
        <v>157</v>
      </c>
      <c r="BN6" s="0" t="n">
        <v>32</v>
      </c>
      <c r="BO6" s="0" t="s">
        <v>95</v>
      </c>
    </row>
    <row r="7" customFormat="false" ht="15" hidden="false" customHeight="false" outlineLevel="0" collapsed="false">
      <c r="A7" s="0" t="n">
        <v>6</v>
      </c>
      <c r="B7" s="0" t="s">
        <v>20</v>
      </c>
      <c r="D7" s="0" t="n">
        <v>1</v>
      </c>
      <c r="E7" s="0" t="s">
        <v>158</v>
      </c>
      <c r="F7" s="0" t="n">
        <v>2</v>
      </c>
      <c r="G7" s="0" t="s">
        <v>159</v>
      </c>
      <c r="H7" s="0" t="n">
        <v>3</v>
      </c>
      <c r="I7" s="0" t="s">
        <v>160</v>
      </c>
      <c r="J7" s="0" t="n">
        <v>4</v>
      </c>
      <c r="K7" s="0" t="s">
        <v>161</v>
      </c>
      <c r="L7" s="0" t="n">
        <v>5</v>
      </c>
      <c r="M7" s="0" t="s">
        <v>162</v>
      </c>
      <c r="N7" s="0" t="n">
        <v>6</v>
      </c>
      <c r="O7" s="0" t="s">
        <v>163</v>
      </c>
      <c r="P7" s="0" t="n">
        <v>7</v>
      </c>
      <c r="Q7" s="0" t="s">
        <v>164</v>
      </c>
      <c r="R7" s="0" t="n">
        <v>8</v>
      </c>
      <c r="S7" s="0" t="s">
        <v>165</v>
      </c>
      <c r="T7" s="0" t="n">
        <v>9</v>
      </c>
      <c r="U7" s="0" t="s">
        <v>166</v>
      </c>
      <c r="V7" s="0" t="n">
        <v>10</v>
      </c>
      <c r="W7" s="0" t="s">
        <v>24</v>
      </c>
      <c r="X7" s="0" t="n">
        <v>11</v>
      </c>
      <c r="Y7" s="0" t="s">
        <v>167</v>
      </c>
      <c r="Z7" s="0" t="n">
        <v>12</v>
      </c>
      <c r="AA7" s="0" t="s">
        <v>168</v>
      </c>
      <c r="AB7" s="0" t="n">
        <v>13</v>
      </c>
      <c r="AC7" s="0" t="s">
        <v>169</v>
      </c>
      <c r="AD7" s="0" t="n">
        <v>14</v>
      </c>
      <c r="AE7" s="0" t="s">
        <v>170</v>
      </c>
      <c r="AF7" s="0" t="n">
        <v>15</v>
      </c>
      <c r="AG7" s="0" t="s">
        <v>171</v>
      </c>
      <c r="AH7" s="0" t="n">
        <v>16</v>
      </c>
      <c r="AI7" s="0" t="s">
        <v>172</v>
      </c>
      <c r="AJ7" s="0" t="n">
        <v>17</v>
      </c>
      <c r="AK7" s="0" t="s">
        <v>173</v>
      </c>
      <c r="AL7" s="0" t="n">
        <v>18</v>
      </c>
      <c r="AM7" s="0" t="s">
        <v>174</v>
      </c>
      <c r="AN7" s="0" t="n">
        <v>19</v>
      </c>
      <c r="AO7" s="0" t="s">
        <v>175</v>
      </c>
      <c r="AP7" s="0" t="n">
        <v>20</v>
      </c>
      <c r="AQ7" s="0" t="s">
        <v>176</v>
      </c>
      <c r="AR7" s="0" t="n">
        <v>21</v>
      </c>
      <c r="AS7" s="0" t="s">
        <v>177</v>
      </c>
      <c r="AT7" s="0" t="n">
        <v>22</v>
      </c>
      <c r="AU7" s="0" t="s">
        <v>178</v>
      </c>
      <c r="AV7" s="0" t="n">
        <v>23</v>
      </c>
      <c r="AW7" s="0" t="s">
        <v>179</v>
      </c>
      <c r="AX7" s="0" t="n">
        <v>24</v>
      </c>
      <c r="AY7" s="0" t="s">
        <v>180</v>
      </c>
      <c r="AZ7" s="0" t="n">
        <v>25</v>
      </c>
      <c r="BA7" s="0" t="s">
        <v>181</v>
      </c>
      <c r="BB7" s="0" t="n">
        <v>26</v>
      </c>
      <c r="BC7" s="0" t="s">
        <v>182</v>
      </c>
      <c r="BD7" s="0" t="n">
        <v>27</v>
      </c>
      <c r="BE7" s="0" t="s">
        <v>183</v>
      </c>
      <c r="BF7" s="0" t="n">
        <v>28</v>
      </c>
      <c r="BG7" s="0" t="s">
        <v>184</v>
      </c>
      <c r="BH7" s="0" t="n">
        <v>29</v>
      </c>
      <c r="BI7" s="0" t="s">
        <v>185</v>
      </c>
      <c r="BJ7" s="0" t="n">
        <v>30</v>
      </c>
      <c r="BK7" s="0" t="s">
        <v>186</v>
      </c>
      <c r="BL7" s="0" t="n">
        <v>31</v>
      </c>
      <c r="BM7" s="0" t="s">
        <v>187</v>
      </c>
      <c r="BN7" s="0" t="n">
        <v>32</v>
      </c>
      <c r="BO7" s="0" t="s">
        <v>188</v>
      </c>
    </row>
    <row r="8" customFormat="false" ht="15" hidden="false" customHeight="false" outlineLevel="0" collapsed="false">
      <c r="A8" s="0" t="n">
        <v>7</v>
      </c>
      <c r="B8" s="0" t="s">
        <v>21</v>
      </c>
      <c r="D8" s="0" t="n">
        <v>1</v>
      </c>
      <c r="E8" s="0" t="s">
        <v>189</v>
      </c>
      <c r="J8" s="0" t="n">
        <v>4</v>
      </c>
      <c r="K8" s="0" t="s">
        <v>190</v>
      </c>
      <c r="L8" s="0" t="n">
        <v>5</v>
      </c>
      <c r="M8" s="0" t="s">
        <v>191</v>
      </c>
      <c r="N8" s="0" t="n">
        <v>6</v>
      </c>
      <c r="O8" s="0" t="s">
        <v>192</v>
      </c>
      <c r="P8" s="0" t="n">
        <v>7</v>
      </c>
      <c r="Q8" s="0" t="s">
        <v>193</v>
      </c>
      <c r="R8" s="0" t="n">
        <v>8</v>
      </c>
      <c r="S8" s="0" t="s">
        <v>194</v>
      </c>
      <c r="T8" s="0" t="n">
        <v>9</v>
      </c>
      <c r="U8" s="0" t="s">
        <v>163</v>
      </c>
      <c r="V8" s="0" t="n">
        <v>10</v>
      </c>
      <c r="W8" s="0" t="s">
        <v>195</v>
      </c>
      <c r="X8" s="0" t="n">
        <v>11</v>
      </c>
      <c r="Y8" s="0" t="s">
        <v>196</v>
      </c>
      <c r="Z8" s="0" t="n">
        <v>12</v>
      </c>
      <c r="AA8" s="0" t="s">
        <v>197</v>
      </c>
      <c r="AB8" s="0" t="n">
        <v>13</v>
      </c>
      <c r="AC8" s="0" t="s">
        <v>198</v>
      </c>
      <c r="AD8" s="0" t="n">
        <v>14</v>
      </c>
      <c r="AE8" s="0" t="s">
        <v>199</v>
      </c>
      <c r="AF8" s="0" t="n">
        <v>15</v>
      </c>
      <c r="AG8" s="0" t="s">
        <v>200</v>
      </c>
      <c r="AH8" s="0" t="n">
        <v>16</v>
      </c>
      <c r="AI8" s="0" t="s">
        <v>201</v>
      </c>
      <c r="AJ8" s="0" t="n">
        <v>17</v>
      </c>
      <c r="AK8" s="0" t="s">
        <v>202</v>
      </c>
      <c r="AL8" s="0" t="n">
        <v>18</v>
      </c>
      <c r="AM8" s="0" t="s">
        <v>203</v>
      </c>
      <c r="AN8" s="0" t="n">
        <v>19</v>
      </c>
      <c r="AO8" s="0" t="s">
        <v>204</v>
      </c>
      <c r="AP8" s="0" t="n">
        <v>20</v>
      </c>
      <c r="AQ8" s="0" t="s">
        <v>205</v>
      </c>
      <c r="AR8" s="0" t="n">
        <v>21</v>
      </c>
      <c r="AS8" s="0" t="s">
        <v>90</v>
      </c>
      <c r="AT8" s="0" t="n">
        <v>22</v>
      </c>
      <c r="AU8" s="0" t="s">
        <v>206</v>
      </c>
      <c r="AV8" s="0" t="n">
        <v>23</v>
      </c>
      <c r="AW8" s="0" t="s">
        <v>207</v>
      </c>
      <c r="AX8" s="0" t="n">
        <v>24</v>
      </c>
      <c r="AY8" s="0" t="s">
        <v>99</v>
      </c>
      <c r="AZ8" s="0" t="n">
        <v>25</v>
      </c>
      <c r="BA8" s="0" t="s">
        <v>208</v>
      </c>
      <c r="BB8" s="0" t="n">
        <v>26</v>
      </c>
      <c r="BC8" s="0" t="s">
        <v>209</v>
      </c>
      <c r="BD8" s="0" t="n">
        <v>27</v>
      </c>
      <c r="BE8" s="0" t="s">
        <v>210</v>
      </c>
      <c r="BF8" s="0" t="n">
        <v>28</v>
      </c>
      <c r="BG8" s="0" t="s">
        <v>211</v>
      </c>
      <c r="BH8" s="0" t="n">
        <v>29</v>
      </c>
      <c r="BI8" s="0" t="s">
        <v>212</v>
      </c>
      <c r="BJ8" s="0" t="n">
        <v>30</v>
      </c>
      <c r="BK8" s="0" t="s">
        <v>213</v>
      </c>
      <c r="BL8" s="0" t="n">
        <v>31</v>
      </c>
      <c r="BM8" s="0" t="s">
        <v>214</v>
      </c>
      <c r="BN8" s="0" t="n">
        <v>32</v>
      </c>
      <c r="BO8" s="0" t="s">
        <v>215</v>
      </c>
    </row>
    <row r="9" customFormat="false" ht="15" hidden="false" customHeight="false" outlineLevel="0" collapsed="false">
      <c r="A9" s="0" t="n">
        <v>8</v>
      </c>
      <c r="B9" s="0" t="s">
        <v>22</v>
      </c>
      <c r="D9" s="0" t="n">
        <v>1</v>
      </c>
      <c r="E9" s="0" t="s">
        <v>216</v>
      </c>
      <c r="J9" s="0" t="n">
        <v>4</v>
      </c>
      <c r="K9" s="0" t="s">
        <v>217</v>
      </c>
      <c r="L9" s="0" t="n">
        <v>5</v>
      </c>
      <c r="M9" s="0" t="s">
        <v>218</v>
      </c>
      <c r="N9" s="0" t="n">
        <v>6</v>
      </c>
      <c r="O9" s="0" t="s">
        <v>219</v>
      </c>
      <c r="P9" s="0" t="n">
        <v>7</v>
      </c>
      <c r="Q9" s="0" t="s">
        <v>220</v>
      </c>
      <c r="R9" s="0" t="n">
        <v>8</v>
      </c>
      <c r="S9" s="0" t="s">
        <v>221</v>
      </c>
      <c r="T9" s="0" t="n">
        <v>9</v>
      </c>
      <c r="U9" s="0" t="s">
        <v>222</v>
      </c>
      <c r="V9" s="0" t="n">
        <v>10</v>
      </c>
      <c r="W9" s="0" t="s">
        <v>223</v>
      </c>
      <c r="X9" s="0" t="n">
        <v>11</v>
      </c>
      <c r="Y9" s="0" t="s">
        <v>224</v>
      </c>
      <c r="Z9" s="0" t="n">
        <v>12</v>
      </c>
      <c r="AA9" s="0" t="s">
        <v>225</v>
      </c>
      <c r="AB9" s="0" t="n">
        <v>13</v>
      </c>
      <c r="AC9" s="0" t="s">
        <v>226</v>
      </c>
      <c r="AD9" s="0" t="n">
        <v>14</v>
      </c>
      <c r="AE9" s="0" t="s">
        <v>227</v>
      </c>
      <c r="AF9" s="0" t="n">
        <v>15</v>
      </c>
      <c r="AG9" s="0" t="s">
        <v>228</v>
      </c>
      <c r="AH9" s="0" t="n">
        <v>16</v>
      </c>
      <c r="AI9" s="0" t="s">
        <v>229</v>
      </c>
      <c r="AJ9" s="0" t="n">
        <v>17</v>
      </c>
      <c r="AK9" s="0" t="s">
        <v>230</v>
      </c>
      <c r="AL9" s="0" t="n">
        <v>18</v>
      </c>
      <c r="AM9" s="0" t="s">
        <v>231</v>
      </c>
      <c r="AN9" s="0" t="n">
        <v>19</v>
      </c>
      <c r="AO9" s="0" t="s">
        <v>211</v>
      </c>
      <c r="AP9" s="0" t="n">
        <v>20</v>
      </c>
      <c r="AQ9" s="0" t="s">
        <v>232</v>
      </c>
      <c r="AR9" s="0" t="n">
        <v>21</v>
      </c>
      <c r="AS9" s="0" t="s">
        <v>233</v>
      </c>
      <c r="AT9" s="0" t="n">
        <v>22</v>
      </c>
      <c r="AU9" s="0" t="s">
        <v>234</v>
      </c>
      <c r="AV9" s="0" t="n">
        <v>23</v>
      </c>
      <c r="AW9" s="0" t="s">
        <v>235</v>
      </c>
      <c r="AX9" s="0" t="n">
        <v>24</v>
      </c>
      <c r="AY9" s="0" t="s">
        <v>236</v>
      </c>
      <c r="AZ9" s="0" t="n">
        <v>25</v>
      </c>
      <c r="BA9" s="0" t="s">
        <v>237</v>
      </c>
      <c r="BB9" s="0" t="n">
        <v>26</v>
      </c>
      <c r="BC9" s="0" t="s">
        <v>238</v>
      </c>
      <c r="BD9" s="0" t="n">
        <v>27</v>
      </c>
      <c r="BE9" s="0" t="s">
        <v>239</v>
      </c>
      <c r="BF9" s="0" t="n">
        <v>28</v>
      </c>
      <c r="BG9" s="0" t="s">
        <v>240</v>
      </c>
      <c r="BH9" s="0" t="n">
        <v>29</v>
      </c>
      <c r="BI9" s="0" t="s">
        <v>95</v>
      </c>
      <c r="BJ9" s="0" t="n">
        <v>30</v>
      </c>
      <c r="BK9" s="0" t="s">
        <v>241</v>
      </c>
      <c r="BL9" s="0" t="n">
        <v>31</v>
      </c>
      <c r="BM9" s="0" t="s">
        <v>242</v>
      </c>
      <c r="BN9" s="0" t="n">
        <v>32</v>
      </c>
      <c r="BO9" s="0" t="s">
        <v>243</v>
      </c>
    </row>
    <row r="10" customFormat="false" ht="15" hidden="false" customHeight="false" outlineLevel="0" collapsed="false">
      <c r="A10" s="0" t="n">
        <v>9</v>
      </c>
      <c r="B10" s="0" t="s">
        <v>23</v>
      </c>
      <c r="D10" s="0" t="n">
        <v>1</v>
      </c>
      <c r="E10" s="0" t="s">
        <v>244</v>
      </c>
      <c r="J10" s="0" t="n">
        <v>4</v>
      </c>
      <c r="K10" s="0" t="s">
        <v>245</v>
      </c>
      <c r="L10" s="0" t="n">
        <v>5</v>
      </c>
      <c r="M10" s="0" t="s">
        <v>246</v>
      </c>
      <c r="N10" s="0" t="n">
        <v>6</v>
      </c>
      <c r="O10" s="0" t="s">
        <v>247</v>
      </c>
      <c r="P10" s="0" t="n">
        <v>7</v>
      </c>
      <c r="Q10" s="0" t="s">
        <v>248</v>
      </c>
      <c r="R10" s="0" t="n">
        <v>8</v>
      </c>
      <c r="S10" s="0" t="s">
        <v>249</v>
      </c>
      <c r="T10" s="0" t="n">
        <v>9</v>
      </c>
      <c r="U10" s="0" t="s">
        <v>250</v>
      </c>
      <c r="V10" s="0" t="n">
        <v>10</v>
      </c>
      <c r="W10" s="0" t="s">
        <v>251</v>
      </c>
      <c r="X10" s="0" t="n">
        <v>11</v>
      </c>
      <c r="Y10" s="0" t="s">
        <v>8</v>
      </c>
      <c r="Z10" s="0" t="n">
        <v>12</v>
      </c>
      <c r="AA10" s="0" t="s">
        <v>252</v>
      </c>
      <c r="AB10" s="0" t="n">
        <v>13</v>
      </c>
      <c r="AC10" s="0" t="s">
        <v>253</v>
      </c>
      <c r="AD10" s="0" t="n">
        <v>14</v>
      </c>
      <c r="AE10" s="0" t="s">
        <v>254</v>
      </c>
      <c r="AF10" s="0" t="n">
        <v>15</v>
      </c>
      <c r="AG10" s="0" t="s">
        <v>255</v>
      </c>
      <c r="AH10" s="0" t="n">
        <v>16</v>
      </c>
      <c r="AI10" s="0" t="s">
        <v>256</v>
      </c>
      <c r="AJ10" s="0" t="n">
        <v>17</v>
      </c>
      <c r="AK10" s="0" t="s">
        <v>239</v>
      </c>
      <c r="AL10" s="0" t="n">
        <v>18</v>
      </c>
      <c r="AM10" s="0" t="s">
        <v>257</v>
      </c>
      <c r="AN10" s="0" t="n">
        <v>19</v>
      </c>
      <c r="AO10" s="0" t="s">
        <v>258</v>
      </c>
      <c r="AP10" s="0" t="n">
        <v>20</v>
      </c>
      <c r="AQ10" s="0" t="s">
        <v>259</v>
      </c>
      <c r="AR10" s="0" t="n">
        <v>21</v>
      </c>
      <c r="AS10" s="0" t="s">
        <v>260</v>
      </c>
      <c r="AT10" s="0" t="n">
        <v>22</v>
      </c>
      <c r="AU10" s="0" t="s">
        <v>261</v>
      </c>
      <c r="AV10" s="0" t="n">
        <v>23</v>
      </c>
      <c r="AW10" s="0" t="s">
        <v>262</v>
      </c>
      <c r="AX10" s="0" t="n">
        <v>24</v>
      </c>
      <c r="AY10" s="0" t="s">
        <v>263</v>
      </c>
      <c r="AZ10" s="0" t="n">
        <v>25</v>
      </c>
      <c r="BA10" s="0" t="s">
        <v>264</v>
      </c>
      <c r="BB10" s="0" t="n">
        <v>26</v>
      </c>
      <c r="BC10" s="0" t="s">
        <v>265</v>
      </c>
      <c r="BD10" s="0" t="n">
        <v>27</v>
      </c>
      <c r="BE10" s="0" t="s">
        <v>266</v>
      </c>
      <c r="BF10" s="0" t="n">
        <v>28</v>
      </c>
      <c r="BG10" s="0" t="s">
        <v>267</v>
      </c>
      <c r="BH10" s="0" t="n">
        <v>29</v>
      </c>
      <c r="BI10" s="0" t="s">
        <v>268</v>
      </c>
      <c r="BJ10" s="0" t="n">
        <v>30</v>
      </c>
      <c r="BK10" s="0" t="s">
        <v>269</v>
      </c>
      <c r="BL10" s="0" t="n">
        <v>31</v>
      </c>
      <c r="BM10" s="0" t="s">
        <v>270</v>
      </c>
      <c r="BN10" s="0" t="n">
        <v>32</v>
      </c>
      <c r="BO10" s="0" t="s">
        <v>271</v>
      </c>
    </row>
    <row r="11" customFormat="false" ht="15" hidden="false" customHeight="false" outlineLevel="0" collapsed="false">
      <c r="A11" s="0" t="n">
        <v>10</v>
      </c>
      <c r="B11" s="0" t="s">
        <v>24</v>
      </c>
      <c r="D11" s="0" t="n">
        <v>1</v>
      </c>
      <c r="E11" s="0" t="s">
        <v>272</v>
      </c>
      <c r="J11" s="0" t="n">
        <v>4</v>
      </c>
      <c r="K11" s="0" t="s">
        <v>273</v>
      </c>
      <c r="L11" s="0" t="n">
        <v>5</v>
      </c>
      <c r="M11" s="0" t="s">
        <v>274</v>
      </c>
      <c r="N11" s="0" t="n">
        <v>6</v>
      </c>
      <c r="O11" s="0" t="s">
        <v>275</v>
      </c>
      <c r="P11" s="0" t="n">
        <v>7</v>
      </c>
      <c r="Q11" s="0" t="s">
        <v>276</v>
      </c>
      <c r="R11" s="0" t="n">
        <v>8</v>
      </c>
      <c r="S11" s="0" t="s">
        <v>277</v>
      </c>
      <c r="T11" s="0" t="n">
        <v>9</v>
      </c>
      <c r="U11" s="0" t="s">
        <v>278</v>
      </c>
      <c r="V11" s="0" t="n">
        <v>10</v>
      </c>
      <c r="W11" s="0" t="s">
        <v>279</v>
      </c>
      <c r="X11" s="0" t="n">
        <v>11</v>
      </c>
      <c r="Y11" s="0" t="s">
        <v>280</v>
      </c>
      <c r="Z11" s="0" t="n">
        <v>12</v>
      </c>
      <c r="AA11" s="0" t="s">
        <v>281</v>
      </c>
      <c r="AB11" s="0" t="n">
        <v>13</v>
      </c>
      <c r="AC11" s="0" t="s">
        <v>282</v>
      </c>
      <c r="AD11" s="0" t="n">
        <v>14</v>
      </c>
      <c r="AE11" s="0" t="s">
        <v>283</v>
      </c>
      <c r="AF11" s="0" t="n">
        <v>15</v>
      </c>
      <c r="AG11" s="0" t="s">
        <v>284</v>
      </c>
      <c r="AH11" s="0" t="n">
        <v>16</v>
      </c>
      <c r="AI11" s="0" t="s">
        <v>285</v>
      </c>
      <c r="AJ11" s="0" t="n">
        <v>17</v>
      </c>
      <c r="AK11" s="0" t="s">
        <v>286</v>
      </c>
      <c r="AL11" s="0" t="n">
        <v>18</v>
      </c>
      <c r="AM11" s="0" t="s">
        <v>287</v>
      </c>
      <c r="AN11" s="0" t="n">
        <v>19</v>
      </c>
      <c r="AO11" s="0" t="s">
        <v>161</v>
      </c>
      <c r="AP11" s="0" t="n">
        <v>20</v>
      </c>
      <c r="AQ11" s="0" t="s">
        <v>288</v>
      </c>
      <c r="AR11" s="0" t="n">
        <v>21</v>
      </c>
      <c r="AS11" s="0" t="s">
        <v>289</v>
      </c>
      <c r="AT11" s="0" t="n">
        <v>22</v>
      </c>
      <c r="AU11" s="0" t="s">
        <v>290</v>
      </c>
      <c r="AV11" s="0" t="n">
        <v>23</v>
      </c>
      <c r="AW11" s="0" t="s">
        <v>291</v>
      </c>
      <c r="AX11" s="0" t="n">
        <v>24</v>
      </c>
      <c r="AY11" s="0" t="s">
        <v>292</v>
      </c>
      <c r="AZ11" s="0" t="n">
        <v>25</v>
      </c>
      <c r="BA11" s="0" t="s">
        <v>293</v>
      </c>
      <c r="BB11" s="0" t="n">
        <v>26</v>
      </c>
      <c r="BC11" s="0" t="s">
        <v>294</v>
      </c>
      <c r="BD11" s="0" t="n">
        <v>27</v>
      </c>
      <c r="BE11" s="0" t="s">
        <v>295</v>
      </c>
      <c r="BF11" s="0" t="n">
        <v>28</v>
      </c>
      <c r="BG11" s="0" t="s">
        <v>296</v>
      </c>
      <c r="BH11" s="0" t="n">
        <v>29</v>
      </c>
      <c r="BI11" s="0" t="s">
        <v>297</v>
      </c>
      <c r="BJ11" s="0" t="n">
        <v>30</v>
      </c>
      <c r="BK11" s="0" t="s">
        <v>298</v>
      </c>
      <c r="BL11" s="0" t="n">
        <v>31</v>
      </c>
      <c r="BM11" s="0" t="s">
        <v>299</v>
      </c>
      <c r="BN11" s="0" t="n">
        <v>32</v>
      </c>
      <c r="BO11" s="0" t="s">
        <v>163</v>
      </c>
    </row>
    <row r="12" customFormat="false" ht="15" hidden="false" customHeight="false" outlineLevel="0" collapsed="false">
      <c r="A12" s="0" t="n">
        <v>11</v>
      </c>
      <c r="B12" s="0" t="s">
        <v>7</v>
      </c>
      <c r="D12" s="0" t="n">
        <v>1</v>
      </c>
      <c r="E12" s="0" t="s">
        <v>300</v>
      </c>
      <c r="J12" s="0" t="n">
        <v>4</v>
      </c>
      <c r="K12" s="0" t="s">
        <v>301</v>
      </c>
      <c r="L12" s="0" t="n">
        <v>5</v>
      </c>
      <c r="M12" s="0" t="s">
        <v>302</v>
      </c>
      <c r="N12" s="0" t="n">
        <v>6</v>
      </c>
      <c r="O12" s="0" t="s">
        <v>303</v>
      </c>
      <c r="P12" s="0" t="n">
        <v>7</v>
      </c>
      <c r="Q12" s="0" t="s">
        <v>304</v>
      </c>
      <c r="R12" s="0" t="n">
        <v>8</v>
      </c>
      <c r="S12" s="0" t="s">
        <v>305</v>
      </c>
      <c r="T12" s="0" t="n">
        <v>9</v>
      </c>
      <c r="U12" s="0" t="s">
        <v>306</v>
      </c>
      <c r="V12" s="0" t="n">
        <v>10</v>
      </c>
      <c r="W12" s="0" t="s">
        <v>307</v>
      </c>
      <c r="X12" s="0" t="n">
        <v>11</v>
      </c>
      <c r="Y12" s="0" t="s">
        <v>308</v>
      </c>
      <c r="Z12" s="0" t="n">
        <v>12</v>
      </c>
      <c r="AA12" s="0" t="s">
        <v>309</v>
      </c>
      <c r="AB12" s="0" t="n">
        <v>13</v>
      </c>
      <c r="AC12" s="0" t="s">
        <v>310</v>
      </c>
      <c r="AD12" s="0" t="n">
        <v>14</v>
      </c>
      <c r="AE12" s="0" t="s">
        <v>311</v>
      </c>
      <c r="AF12" s="0" t="n">
        <v>15</v>
      </c>
      <c r="AG12" s="0" t="s">
        <v>312</v>
      </c>
      <c r="AH12" s="0" t="n">
        <v>16</v>
      </c>
      <c r="AI12" s="0" t="s">
        <v>133</v>
      </c>
      <c r="AJ12" s="0" t="n">
        <v>17</v>
      </c>
      <c r="AK12" s="0" t="s">
        <v>313</v>
      </c>
      <c r="AL12" s="0" t="n">
        <v>18</v>
      </c>
      <c r="AM12" s="0" t="s">
        <v>314</v>
      </c>
      <c r="AN12" s="0" t="n">
        <v>19</v>
      </c>
      <c r="AO12" s="0" t="s">
        <v>315</v>
      </c>
      <c r="AP12" s="0" t="n">
        <v>20</v>
      </c>
      <c r="AQ12" s="0" t="s">
        <v>316</v>
      </c>
      <c r="AR12" s="0" t="n">
        <v>21</v>
      </c>
      <c r="AS12" s="0" t="s">
        <v>317</v>
      </c>
      <c r="AT12" s="0" t="n">
        <v>22</v>
      </c>
      <c r="AU12" s="0" t="s">
        <v>318</v>
      </c>
      <c r="AV12" s="0" t="n">
        <v>23</v>
      </c>
      <c r="AW12" s="0" t="s">
        <v>319</v>
      </c>
      <c r="AX12" s="0" t="n">
        <v>24</v>
      </c>
      <c r="AY12" s="0" t="s">
        <v>320</v>
      </c>
      <c r="AZ12" s="0" t="n">
        <v>25</v>
      </c>
      <c r="BA12" s="0" t="s">
        <v>321</v>
      </c>
      <c r="BB12" s="0" t="n">
        <v>26</v>
      </c>
      <c r="BC12" s="0" t="s">
        <v>322</v>
      </c>
      <c r="BD12" s="0" t="n">
        <v>27</v>
      </c>
      <c r="BE12" s="0" t="s">
        <v>323</v>
      </c>
      <c r="BF12" s="0" t="n">
        <v>28</v>
      </c>
      <c r="BG12" s="0" t="s">
        <v>324</v>
      </c>
      <c r="BH12" s="0" t="n">
        <v>29</v>
      </c>
      <c r="BI12" s="0" t="s">
        <v>325</v>
      </c>
      <c r="BJ12" s="0" t="n">
        <v>30</v>
      </c>
      <c r="BK12" s="0" t="s">
        <v>326</v>
      </c>
      <c r="BL12" s="0" t="n">
        <v>31</v>
      </c>
      <c r="BM12" s="0" t="s">
        <v>327</v>
      </c>
      <c r="BN12" s="0" t="n">
        <v>32</v>
      </c>
      <c r="BO12" s="0" t="s">
        <v>328</v>
      </c>
    </row>
    <row r="13" customFormat="false" ht="15" hidden="false" customHeight="false" outlineLevel="0" collapsed="false">
      <c r="A13" s="0" t="n">
        <v>12</v>
      </c>
      <c r="B13" s="0" t="s">
        <v>25</v>
      </c>
      <c r="D13" s="0" t="n">
        <v>1</v>
      </c>
      <c r="E13" s="0" t="s">
        <v>329</v>
      </c>
      <c r="J13" s="0" t="n">
        <v>4</v>
      </c>
      <c r="K13" s="0" t="s">
        <v>330</v>
      </c>
      <c r="L13" s="0" t="n">
        <v>5</v>
      </c>
      <c r="M13" s="0" t="s">
        <v>331</v>
      </c>
      <c r="P13" s="0" t="n">
        <v>7</v>
      </c>
      <c r="Q13" s="0" t="s">
        <v>332</v>
      </c>
      <c r="R13" s="0" t="n">
        <v>8</v>
      </c>
      <c r="S13" s="0" t="s">
        <v>240</v>
      </c>
      <c r="T13" s="0" t="n">
        <v>9</v>
      </c>
      <c r="U13" s="0" t="s">
        <v>333</v>
      </c>
      <c r="V13" s="0" t="n">
        <v>10</v>
      </c>
      <c r="W13" s="0" t="s">
        <v>26</v>
      </c>
      <c r="X13" s="0" t="n">
        <v>11</v>
      </c>
      <c r="Y13" s="0" t="s">
        <v>334</v>
      </c>
      <c r="Z13" s="0" t="n">
        <v>12</v>
      </c>
      <c r="AA13" s="0" t="s">
        <v>335</v>
      </c>
      <c r="AB13" s="0" t="n">
        <v>13</v>
      </c>
      <c r="AC13" s="0" t="s">
        <v>336</v>
      </c>
      <c r="AD13" s="0" t="n">
        <v>14</v>
      </c>
      <c r="AE13" s="0" t="s">
        <v>337</v>
      </c>
      <c r="AF13" s="0" t="n">
        <v>15</v>
      </c>
      <c r="AG13" s="0" t="s">
        <v>338</v>
      </c>
      <c r="AH13" s="0" t="n">
        <v>16</v>
      </c>
      <c r="AI13" s="0" t="s">
        <v>339</v>
      </c>
      <c r="AJ13" s="0" t="n">
        <v>17</v>
      </c>
      <c r="AK13" s="0" t="s">
        <v>340</v>
      </c>
      <c r="AL13" s="0" t="n">
        <v>18</v>
      </c>
      <c r="AM13" s="0" t="s">
        <v>341</v>
      </c>
      <c r="AN13" s="0" t="n">
        <v>19</v>
      </c>
      <c r="AO13" s="0" t="s">
        <v>342</v>
      </c>
      <c r="AP13" s="0" t="n">
        <v>20</v>
      </c>
      <c r="AQ13" s="0" t="s">
        <v>343</v>
      </c>
      <c r="AR13" s="0" t="n">
        <v>21</v>
      </c>
      <c r="AS13" s="0" t="s">
        <v>344</v>
      </c>
      <c r="AT13" s="0" t="n">
        <v>22</v>
      </c>
      <c r="AU13" s="0" t="s">
        <v>345</v>
      </c>
      <c r="AX13" s="0" t="n">
        <v>24</v>
      </c>
      <c r="AY13" s="0" t="s">
        <v>346</v>
      </c>
      <c r="AZ13" s="0" t="n">
        <v>25</v>
      </c>
      <c r="BA13" s="0" t="s">
        <v>347</v>
      </c>
      <c r="BB13" s="0" t="n">
        <v>26</v>
      </c>
      <c r="BC13" s="0" t="s">
        <v>348</v>
      </c>
      <c r="BD13" s="0" t="n">
        <v>27</v>
      </c>
      <c r="BE13" s="0" t="s">
        <v>349</v>
      </c>
      <c r="BF13" s="0" t="n">
        <v>28</v>
      </c>
      <c r="BG13" s="0" t="s">
        <v>350</v>
      </c>
      <c r="BH13" s="0" t="n">
        <v>29</v>
      </c>
      <c r="BI13" s="0" t="s">
        <v>351</v>
      </c>
      <c r="BJ13" s="0" t="n">
        <v>30</v>
      </c>
      <c r="BK13" s="0" t="s">
        <v>352</v>
      </c>
      <c r="BL13" s="0" t="n">
        <v>31</v>
      </c>
      <c r="BM13" s="0" t="s">
        <v>353</v>
      </c>
      <c r="BN13" s="0" t="n">
        <v>32</v>
      </c>
      <c r="BO13" s="0" t="s">
        <v>354</v>
      </c>
    </row>
    <row r="14" customFormat="false" ht="15" hidden="false" customHeight="false" outlineLevel="0" collapsed="false">
      <c r="A14" s="0" t="n">
        <v>13</v>
      </c>
      <c r="B14" s="0" t="s">
        <v>26</v>
      </c>
      <c r="L14" s="0" t="n">
        <v>5</v>
      </c>
      <c r="M14" s="0" t="s">
        <v>25</v>
      </c>
      <c r="P14" s="0" t="n">
        <v>7</v>
      </c>
      <c r="Q14" s="0" t="s">
        <v>355</v>
      </c>
      <c r="R14" s="0" t="n">
        <v>8</v>
      </c>
      <c r="S14" s="0" t="s">
        <v>356</v>
      </c>
      <c r="T14" s="0" t="n">
        <v>9</v>
      </c>
      <c r="U14" s="0" t="s">
        <v>357</v>
      </c>
      <c r="V14" s="0" t="n">
        <v>10</v>
      </c>
      <c r="W14" s="0" t="s">
        <v>358</v>
      </c>
      <c r="X14" s="0" t="n">
        <v>11</v>
      </c>
      <c r="Y14" s="0" t="s">
        <v>359</v>
      </c>
      <c r="Z14" s="0" t="n">
        <v>12</v>
      </c>
      <c r="AA14" s="0" t="s">
        <v>360</v>
      </c>
      <c r="AB14" s="0" t="n">
        <v>13</v>
      </c>
      <c r="AC14" s="0" t="s">
        <v>361</v>
      </c>
      <c r="AD14" s="0" t="n">
        <v>14</v>
      </c>
      <c r="AE14" s="0" t="s">
        <v>362</v>
      </c>
      <c r="AF14" s="0" t="n">
        <v>15</v>
      </c>
      <c r="AG14" s="0" t="s">
        <v>363</v>
      </c>
      <c r="AH14" s="0" t="n">
        <v>16</v>
      </c>
      <c r="AI14" s="0" t="s">
        <v>364</v>
      </c>
      <c r="AJ14" s="0" t="n">
        <v>17</v>
      </c>
      <c r="AK14" s="0" t="s">
        <v>365</v>
      </c>
      <c r="AL14" s="0" t="n">
        <v>18</v>
      </c>
      <c r="AM14" s="0" t="s">
        <v>366</v>
      </c>
      <c r="AN14" s="0" t="n">
        <v>19</v>
      </c>
      <c r="AO14" s="0" t="s">
        <v>367</v>
      </c>
      <c r="AP14" s="0" t="n">
        <v>20</v>
      </c>
      <c r="AQ14" s="0" t="s">
        <v>368</v>
      </c>
      <c r="AR14" s="0" t="n">
        <v>21</v>
      </c>
      <c r="AS14" s="0" t="s">
        <v>369</v>
      </c>
      <c r="AT14" s="0" t="n">
        <v>22</v>
      </c>
      <c r="AU14" s="0" t="s">
        <v>370</v>
      </c>
      <c r="AX14" s="0" t="n">
        <v>24</v>
      </c>
      <c r="AY14" s="0" t="s">
        <v>371</v>
      </c>
      <c r="AZ14" s="0" t="n">
        <v>25</v>
      </c>
      <c r="BA14" s="0" t="s">
        <v>372</v>
      </c>
      <c r="BB14" s="0" t="n">
        <v>26</v>
      </c>
      <c r="BC14" s="0" t="s">
        <v>373</v>
      </c>
      <c r="BD14" s="0" t="n">
        <v>27</v>
      </c>
      <c r="BE14" s="0" t="s">
        <v>374</v>
      </c>
      <c r="BF14" s="0" t="n">
        <v>28</v>
      </c>
      <c r="BG14" s="0" t="s">
        <v>375</v>
      </c>
      <c r="BH14" s="0" t="n">
        <v>29</v>
      </c>
      <c r="BI14" s="0" t="s">
        <v>376</v>
      </c>
      <c r="BJ14" s="0" t="n">
        <v>30</v>
      </c>
      <c r="BK14" s="0" t="s">
        <v>377</v>
      </c>
      <c r="BL14" s="0" t="n">
        <v>31</v>
      </c>
      <c r="BM14" s="0" t="s">
        <v>378</v>
      </c>
      <c r="BN14" s="0" t="n">
        <v>32</v>
      </c>
      <c r="BO14" s="0" t="s">
        <v>379</v>
      </c>
    </row>
    <row r="15" customFormat="false" ht="15" hidden="false" customHeight="false" outlineLevel="0" collapsed="false">
      <c r="A15" s="0" t="n">
        <v>14</v>
      </c>
      <c r="B15" s="0" t="s">
        <v>27</v>
      </c>
      <c r="L15" s="0" t="n">
        <v>5</v>
      </c>
      <c r="M15" s="0" t="s">
        <v>26</v>
      </c>
      <c r="P15" s="0" t="n">
        <v>7</v>
      </c>
      <c r="Q15" s="0" t="s">
        <v>380</v>
      </c>
      <c r="R15" s="0" t="n">
        <v>8</v>
      </c>
      <c r="S15" s="0" t="s">
        <v>381</v>
      </c>
      <c r="T15" s="0" t="n">
        <v>9</v>
      </c>
      <c r="U15" s="0" t="s">
        <v>382</v>
      </c>
      <c r="V15" s="0" t="n">
        <v>10</v>
      </c>
      <c r="W15" s="0" t="s">
        <v>383</v>
      </c>
      <c r="X15" s="0" t="n">
        <v>11</v>
      </c>
      <c r="Y15" s="0" t="s">
        <v>7</v>
      </c>
      <c r="Z15" s="0" t="n">
        <v>12</v>
      </c>
      <c r="AA15" s="0" t="s">
        <v>384</v>
      </c>
      <c r="AB15" s="0" t="n">
        <v>13</v>
      </c>
      <c r="AC15" s="0" t="s">
        <v>385</v>
      </c>
      <c r="AD15" s="0" t="n">
        <v>14</v>
      </c>
      <c r="AE15" s="0" t="s">
        <v>386</v>
      </c>
      <c r="AF15" s="0" t="n">
        <v>15</v>
      </c>
      <c r="AG15" s="0" t="s">
        <v>387</v>
      </c>
      <c r="AH15" s="0" t="n">
        <v>16</v>
      </c>
      <c r="AI15" s="0" t="s">
        <v>388</v>
      </c>
      <c r="AJ15" s="0" t="n">
        <v>17</v>
      </c>
      <c r="AK15" s="0" t="s">
        <v>389</v>
      </c>
      <c r="AL15" s="0" t="n">
        <v>18</v>
      </c>
      <c r="AM15" s="0" t="s">
        <v>390</v>
      </c>
      <c r="AN15" s="0" t="n">
        <v>19</v>
      </c>
      <c r="AO15" s="0" t="s">
        <v>391</v>
      </c>
      <c r="AP15" s="0" t="n">
        <v>20</v>
      </c>
      <c r="AQ15" s="0" t="s">
        <v>392</v>
      </c>
      <c r="AR15" s="0" t="n">
        <v>21</v>
      </c>
      <c r="AS15" s="0" t="s">
        <v>393</v>
      </c>
      <c r="AT15" s="0" t="n">
        <v>22</v>
      </c>
      <c r="AU15" s="0" t="s">
        <v>394</v>
      </c>
      <c r="AX15" s="0" t="n">
        <v>24</v>
      </c>
      <c r="AY15" s="0" t="s">
        <v>395</v>
      </c>
      <c r="AZ15" s="0" t="n">
        <v>25</v>
      </c>
      <c r="BA15" s="0" t="s">
        <v>396</v>
      </c>
      <c r="BB15" s="0" t="n">
        <v>26</v>
      </c>
      <c r="BC15" s="0" t="s">
        <v>397</v>
      </c>
      <c r="BD15" s="0" t="n">
        <v>27</v>
      </c>
      <c r="BE15" s="0" t="s">
        <v>398</v>
      </c>
      <c r="BF15" s="0" t="n">
        <v>28</v>
      </c>
      <c r="BG15" s="0" t="s">
        <v>399</v>
      </c>
      <c r="BH15" s="0" t="n">
        <v>29</v>
      </c>
      <c r="BI15" s="0" t="s">
        <v>400</v>
      </c>
      <c r="BJ15" s="0" t="n">
        <v>30</v>
      </c>
      <c r="BK15" s="0" t="s">
        <v>401</v>
      </c>
      <c r="BL15" s="0" t="n">
        <v>31</v>
      </c>
      <c r="BM15" s="0" t="s">
        <v>402</v>
      </c>
      <c r="BN15" s="0" t="n">
        <v>32</v>
      </c>
      <c r="BO15" s="0" t="s">
        <v>403</v>
      </c>
    </row>
    <row r="16" customFormat="false" ht="15" hidden="false" customHeight="false" outlineLevel="0" collapsed="false">
      <c r="A16" s="0" t="n">
        <v>15</v>
      </c>
      <c r="B16" s="0" t="s">
        <v>28</v>
      </c>
      <c r="L16" s="0" t="n">
        <v>5</v>
      </c>
      <c r="M16" s="0" t="s">
        <v>404</v>
      </c>
      <c r="P16" s="0" t="n">
        <v>7</v>
      </c>
      <c r="Q16" s="0" t="s">
        <v>405</v>
      </c>
      <c r="R16" s="0" t="n">
        <v>8</v>
      </c>
      <c r="S16" s="0" t="s">
        <v>22</v>
      </c>
      <c r="T16" s="0" t="n">
        <v>9</v>
      </c>
      <c r="U16" s="0" t="s">
        <v>406</v>
      </c>
      <c r="V16" s="0" t="n">
        <v>10</v>
      </c>
      <c r="W16" s="0" t="s">
        <v>407</v>
      </c>
      <c r="X16" s="0" t="n">
        <v>11</v>
      </c>
      <c r="Y16" s="0" t="s">
        <v>408</v>
      </c>
      <c r="Z16" s="0" t="n">
        <v>12</v>
      </c>
      <c r="AA16" s="0" t="s">
        <v>409</v>
      </c>
      <c r="AB16" s="0" t="n">
        <v>13</v>
      </c>
      <c r="AC16" s="0" t="s">
        <v>410</v>
      </c>
      <c r="AD16" s="0" t="n">
        <v>14</v>
      </c>
      <c r="AE16" s="0" t="s">
        <v>411</v>
      </c>
      <c r="AF16" s="0" t="n">
        <v>15</v>
      </c>
      <c r="AG16" s="0" t="s">
        <v>412</v>
      </c>
      <c r="AH16" s="0" t="n">
        <v>16</v>
      </c>
      <c r="AI16" s="0" t="s">
        <v>413</v>
      </c>
      <c r="AJ16" s="0" t="n">
        <v>17</v>
      </c>
      <c r="AK16" s="0" t="s">
        <v>414</v>
      </c>
      <c r="AL16" s="0" t="n">
        <v>18</v>
      </c>
      <c r="AM16" s="0" t="s">
        <v>415</v>
      </c>
      <c r="AN16" s="0" t="n">
        <v>19</v>
      </c>
      <c r="AO16" s="0" t="s">
        <v>416</v>
      </c>
      <c r="AP16" s="0" t="n">
        <v>20</v>
      </c>
      <c r="AQ16" s="0" t="s">
        <v>417</v>
      </c>
      <c r="AR16" s="0" t="n">
        <v>21</v>
      </c>
      <c r="AS16" s="0" t="s">
        <v>418</v>
      </c>
      <c r="AT16" s="0" t="n">
        <v>22</v>
      </c>
      <c r="AU16" s="0" t="s">
        <v>35</v>
      </c>
      <c r="AX16" s="0" t="n">
        <v>24</v>
      </c>
      <c r="AY16" s="0" t="s">
        <v>419</v>
      </c>
      <c r="AZ16" s="0" t="n">
        <v>25</v>
      </c>
      <c r="BA16" s="0" t="s">
        <v>420</v>
      </c>
      <c r="BB16" s="0" t="n">
        <v>26</v>
      </c>
      <c r="BC16" s="0" t="s">
        <v>421</v>
      </c>
      <c r="BD16" s="0" t="n">
        <v>27</v>
      </c>
      <c r="BE16" s="0" t="s">
        <v>422</v>
      </c>
      <c r="BF16" s="0" t="n">
        <v>28</v>
      </c>
      <c r="BG16" s="0" t="s">
        <v>423</v>
      </c>
      <c r="BH16" s="0" t="n">
        <v>29</v>
      </c>
      <c r="BI16" s="0" t="s">
        <v>239</v>
      </c>
      <c r="BJ16" s="0" t="n">
        <v>30</v>
      </c>
      <c r="BK16" s="0" t="s">
        <v>424</v>
      </c>
      <c r="BL16" s="0" t="n">
        <v>31</v>
      </c>
      <c r="BM16" s="0" t="s">
        <v>425</v>
      </c>
      <c r="BN16" s="0" t="n">
        <v>32</v>
      </c>
      <c r="BO16" s="0" t="s">
        <v>426</v>
      </c>
    </row>
    <row r="17" customFormat="false" ht="15" hidden="false" customHeight="false" outlineLevel="0" collapsed="false">
      <c r="A17" s="0" t="n">
        <v>16</v>
      </c>
      <c r="B17" s="0" t="s">
        <v>29</v>
      </c>
      <c r="L17" s="0" t="n">
        <v>5</v>
      </c>
      <c r="M17" s="0" t="s">
        <v>427</v>
      </c>
      <c r="P17" s="0" t="n">
        <v>7</v>
      </c>
      <c r="Q17" s="0" t="s">
        <v>428</v>
      </c>
      <c r="R17" s="0" t="n">
        <v>8</v>
      </c>
      <c r="S17" s="0" t="s">
        <v>429</v>
      </c>
      <c r="T17" s="0" t="n">
        <v>9</v>
      </c>
      <c r="U17" s="0" t="s">
        <v>430</v>
      </c>
      <c r="V17" s="0" t="n">
        <v>10</v>
      </c>
      <c r="W17" s="0" t="s">
        <v>431</v>
      </c>
      <c r="X17" s="0" t="n">
        <v>11</v>
      </c>
      <c r="Y17" s="0" t="s">
        <v>432</v>
      </c>
      <c r="Z17" s="0" t="n">
        <v>12</v>
      </c>
      <c r="AA17" s="0" t="s">
        <v>95</v>
      </c>
      <c r="AB17" s="0" t="n">
        <v>13</v>
      </c>
      <c r="AC17" s="0" t="s">
        <v>433</v>
      </c>
      <c r="AD17" s="0" t="n">
        <v>14</v>
      </c>
      <c r="AE17" s="0" t="s">
        <v>434</v>
      </c>
      <c r="AF17" s="0" t="n">
        <v>15</v>
      </c>
      <c r="AG17" s="0" t="s">
        <v>435</v>
      </c>
      <c r="AH17" s="0" t="n">
        <v>16</v>
      </c>
      <c r="AI17" s="0" t="s">
        <v>436</v>
      </c>
      <c r="AJ17" s="0" t="n">
        <v>17</v>
      </c>
      <c r="AK17" s="0" t="s">
        <v>437</v>
      </c>
      <c r="AL17" s="0" t="n">
        <v>18</v>
      </c>
      <c r="AM17" s="0" t="s">
        <v>438</v>
      </c>
      <c r="AN17" s="0" t="n">
        <v>19</v>
      </c>
      <c r="AO17" s="0" t="s">
        <v>439</v>
      </c>
      <c r="AP17" s="0" t="n">
        <v>20</v>
      </c>
      <c r="AQ17" s="0" t="s">
        <v>440</v>
      </c>
      <c r="AR17" s="0" t="n">
        <v>21</v>
      </c>
      <c r="AS17" s="0" t="s">
        <v>441</v>
      </c>
      <c r="AT17" s="0" t="n">
        <v>22</v>
      </c>
      <c r="AU17" s="0" t="s">
        <v>442</v>
      </c>
      <c r="AX17" s="0" t="n">
        <v>24</v>
      </c>
      <c r="AY17" s="0" t="s">
        <v>443</v>
      </c>
      <c r="AZ17" s="0" t="n">
        <v>25</v>
      </c>
      <c r="BA17" s="0" t="s">
        <v>444</v>
      </c>
      <c r="BB17" s="0" t="n">
        <v>26</v>
      </c>
      <c r="BC17" s="0" t="s">
        <v>445</v>
      </c>
      <c r="BD17" s="0" t="n">
        <v>27</v>
      </c>
      <c r="BE17" s="0" t="s">
        <v>446</v>
      </c>
      <c r="BF17" s="0" t="n">
        <v>28</v>
      </c>
      <c r="BG17" s="0" t="s">
        <v>25</v>
      </c>
      <c r="BH17" s="0" t="n">
        <v>29</v>
      </c>
      <c r="BI17" s="0" t="s">
        <v>447</v>
      </c>
      <c r="BJ17" s="0" t="n">
        <v>30</v>
      </c>
      <c r="BK17" s="0" t="s">
        <v>448</v>
      </c>
      <c r="BL17" s="0" t="n">
        <v>31</v>
      </c>
      <c r="BM17" s="0" t="s">
        <v>449</v>
      </c>
      <c r="BN17" s="0" t="n">
        <v>32</v>
      </c>
      <c r="BO17" s="0" t="s">
        <v>450</v>
      </c>
    </row>
    <row r="18" customFormat="false" ht="15" hidden="false" customHeight="false" outlineLevel="0" collapsed="false">
      <c r="A18" s="0" t="n">
        <v>17</v>
      </c>
      <c r="B18" s="0" t="s">
        <v>30</v>
      </c>
      <c r="L18" s="0" t="n">
        <v>5</v>
      </c>
      <c r="M18" s="0" t="s">
        <v>451</v>
      </c>
      <c r="P18" s="0" t="n">
        <v>7</v>
      </c>
      <c r="Q18" s="0" t="s">
        <v>452</v>
      </c>
      <c r="R18" s="0" t="n">
        <v>8</v>
      </c>
      <c r="S18" s="0" t="s">
        <v>453</v>
      </c>
      <c r="T18" s="0" t="n">
        <v>9</v>
      </c>
      <c r="U18" s="0" t="s">
        <v>454</v>
      </c>
      <c r="V18" s="0" t="n">
        <v>10</v>
      </c>
      <c r="W18" s="0" t="s">
        <v>455</v>
      </c>
      <c r="X18" s="0" t="n">
        <v>11</v>
      </c>
      <c r="Y18" s="0" t="s">
        <v>456</v>
      </c>
      <c r="Z18" s="0" t="n">
        <v>12</v>
      </c>
      <c r="AA18" s="0" t="s">
        <v>457</v>
      </c>
      <c r="AB18" s="0" t="n">
        <v>13</v>
      </c>
      <c r="AC18" s="0" t="s">
        <v>458</v>
      </c>
      <c r="AD18" s="0" t="n">
        <v>14</v>
      </c>
      <c r="AE18" s="0" t="s">
        <v>459</v>
      </c>
      <c r="AF18" s="0" t="n">
        <v>15</v>
      </c>
      <c r="AG18" s="0" t="s">
        <v>460</v>
      </c>
      <c r="AH18" s="0" t="n">
        <v>16</v>
      </c>
      <c r="AI18" s="0" t="s">
        <v>461</v>
      </c>
      <c r="AJ18" s="0" t="n">
        <v>17</v>
      </c>
      <c r="AK18" s="0" t="s">
        <v>462</v>
      </c>
      <c r="AL18" s="0" t="n">
        <v>18</v>
      </c>
      <c r="AM18" s="0" t="s">
        <v>463</v>
      </c>
      <c r="AN18" s="0" t="n">
        <v>19</v>
      </c>
      <c r="AO18" s="0" t="s">
        <v>464</v>
      </c>
      <c r="AP18" s="0" t="n">
        <v>20</v>
      </c>
      <c r="AQ18" s="0" t="s">
        <v>465</v>
      </c>
      <c r="AR18" s="0" t="n">
        <v>21</v>
      </c>
      <c r="AS18" s="0" t="s">
        <v>466</v>
      </c>
      <c r="AT18" s="0" t="n">
        <v>22</v>
      </c>
      <c r="AU18" s="0" t="s">
        <v>467</v>
      </c>
      <c r="AX18" s="0" t="n">
        <v>24</v>
      </c>
      <c r="AY18" s="0" t="s">
        <v>468</v>
      </c>
      <c r="AZ18" s="0" t="n">
        <v>25</v>
      </c>
      <c r="BA18" s="0" t="s">
        <v>469</v>
      </c>
      <c r="BB18" s="0" t="n">
        <v>26</v>
      </c>
      <c r="BC18" s="0" t="s">
        <v>95</v>
      </c>
      <c r="BD18" s="0" t="n">
        <v>27</v>
      </c>
      <c r="BE18" s="0" t="s">
        <v>470</v>
      </c>
      <c r="BF18" s="0" t="n">
        <v>28</v>
      </c>
      <c r="BG18" s="0" t="s">
        <v>471</v>
      </c>
      <c r="BH18" s="0" t="n">
        <v>29</v>
      </c>
      <c r="BI18" s="0" t="s">
        <v>472</v>
      </c>
      <c r="BJ18" s="0" t="n">
        <v>30</v>
      </c>
      <c r="BK18" s="0" t="s">
        <v>473</v>
      </c>
      <c r="BL18" s="0" t="n">
        <v>31</v>
      </c>
      <c r="BM18" s="0" t="s">
        <v>474</v>
      </c>
      <c r="BN18" s="0" t="n">
        <v>32</v>
      </c>
      <c r="BO18" s="0" t="s">
        <v>475</v>
      </c>
    </row>
    <row r="19" customFormat="false" ht="15" hidden="false" customHeight="false" outlineLevel="0" collapsed="false">
      <c r="A19" s="0" t="n">
        <v>18</v>
      </c>
      <c r="B19" s="0" t="s">
        <v>31</v>
      </c>
      <c r="L19" s="0" t="n">
        <v>5</v>
      </c>
      <c r="M19" s="0" t="s">
        <v>476</v>
      </c>
      <c r="P19" s="0" t="n">
        <v>7</v>
      </c>
      <c r="Q19" s="0" t="s">
        <v>477</v>
      </c>
      <c r="R19" s="0" t="n">
        <v>8</v>
      </c>
      <c r="S19" s="0" t="s">
        <v>478</v>
      </c>
      <c r="V19" s="0" t="n">
        <v>10</v>
      </c>
      <c r="W19" s="0" t="s">
        <v>479</v>
      </c>
      <c r="X19" s="0" t="n">
        <v>11</v>
      </c>
      <c r="Y19" s="0" t="s">
        <v>480</v>
      </c>
      <c r="Z19" s="0" t="n">
        <v>12</v>
      </c>
      <c r="AA19" s="0" t="s">
        <v>481</v>
      </c>
      <c r="AB19" s="0" t="n">
        <v>13</v>
      </c>
      <c r="AC19" s="0" t="s">
        <v>482</v>
      </c>
      <c r="AD19" s="0" t="n">
        <v>14</v>
      </c>
      <c r="AE19" s="0" t="s">
        <v>483</v>
      </c>
      <c r="AF19" s="0" t="n">
        <v>15</v>
      </c>
      <c r="AG19" s="0" t="s">
        <v>484</v>
      </c>
      <c r="AH19" s="0" t="n">
        <v>16</v>
      </c>
      <c r="AI19" s="0" t="s">
        <v>485</v>
      </c>
      <c r="AJ19" s="0" t="n">
        <v>17</v>
      </c>
      <c r="AK19" s="0" t="s">
        <v>486</v>
      </c>
      <c r="AL19" s="0" t="n">
        <v>18</v>
      </c>
      <c r="AM19" s="0" t="s">
        <v>487</v>
      </c>
      <c r="AN19" s="0" t="n">
        <v>19</v>
      </c>
      <c r="AO19" s="0" t="s">
        <v>488</v>
      </c>
      <c r="AP19" s="0" t="n">
        <v>20</v>
      </c>
      <c r="AQ19" s="0" t="s">
        <v>489</v>
      </c>
      <c r="AR19" s="0" t="n">
        <v>21</v>
      </c>
      <c r="AS19" s="0" t="s">
        <v>490</v>
      </c>
      <c r="AT19" s="0" t="n">
        <v>22</v>
      </c>
      <c r="AU19" s="0" t="s">
        <v>491</v>
      </c>
      <c r="AX19" s="0" t="n">
        <v>24</v>
      </c>
      <c r="AY19" s="0" t="s">
        <v>492</v>
      </c>
      <c r="AZ19" s="0" t="n">
        <v>25</v>
      </c>
      <c r="BA19" s="0" t="s">
        <v>493</v>
      </c>
      <c r="BB19" s="0" t="n">
        <v>26</v>
      </c>
      <c r="BC19" s="0" t="s">
        <v>494</v>
      </c>
      <c r="BD19" s="0" t="n">
        <v>27</v>
      </c>
      <c r="BE19" s="0" t="s">
        <v>495</v>
      </c>
      <c r="BF19" s="0" t="n">
        <v>28</v>
      </c>
      <c r="BG19" s="0" t="s">
        <v>26</v>
      </c>
      <c r="BH19" s="0" t="n">
        <v>29</v>
      </c>
      <c r="BI19" s="0" t="s">
        <v>496</v>
      </c>
      <c r="BJ19" s="0" t="n">
        <v>30</v>
      </c>
      <c r="BK19" s="0" t="s">
        <v>256</v>
      </c>
      <c r="BL19" s="0" t="n">
        <v>31</v>
      </c>
      <c r="BM19" s="0" t="s">
        <v>497</v>
      </c>
      <c r="BN19" s="0" t="n">
        <v>32</v>
      </c>
      <c r="BO19" s="0" t="s">
        <v>498</v>
      </c>
    </row>
    <row r="20" customFormat="false" ht="15" hidden="false" customHeight="false" outlineLevel="0" collapsed="false">
      <c r="A20" s="0" t="n">
        <v>19</v>
      </c>
      <c r="B20" s="0" t="s">
        <v>32</v>
      </c>
      <c r="L20" s="0" t="n">
        <v>5</v>
      </c>
      <c r="M20" s="0" t="s">
        <v>499</v>
      </c>
      <c r="P20" s="0" t="n">
        <v>7</v>
      </c>
      <c r="Q20" s="0" t="s">
        <v>500</v>
      </c>
      <c r="R20" s="0" t="n">
        <v>8</v>
      </c>
      <c r="S20" s="0" t="s">
        <v>163</v>
      </c>
      <c r="V20" s="0" t="n">
        <v>10</v>
      </c>
      <c r="W20" s="0" t="s">
        <v>501</v>
      </c>
      <c r="X20" s="0" t="n">
        <v>11</v>
      </c>
      <c r="Y20" s="0" t="s">
        <v>502</v>
      </c>
      <c r="Z20" s="0" t="n">
        <v>12</v>
      </c>
      <c r="AA20" s="0" t="s">
        <v>503</v>
      </c>
      <c r="AB20" s="0" t="n">
        <v>13</v>
      </c>
      <c r="AC20" s="0" t="s">
        <v>504</v>
      </c>
      <c r="AD20" s="0" t="n">
        <v>14</v>
      </c>
      <c r="AE20" s="0" t="s">
        <v>505</v>
      </c>
      <c r="AF20" s="0" t="n">
        <v>15</v>
      </c>
      <c r="AG20" s="0" t="s">
        <v>506</v>
      </c>
      <c r="AH20" s="0" t="n">
        <v>16</v>
      </c>
      <c r="AI20" s="0" t="s">
        <v>507</v>
      </c>
      <c r="AJ20" s="0" t="n">
        <v>17</v>
      </c>
      <c r="AK20" s="0" t="s">
        <v>508</v>
      </c>
      <c r="AL20" s="0" t="n">
        <v>18</v>
      </c>
      <c r="AM20" s="0" t="s">
        <v>509</v>
      </c>
      <c r="AN20" s="0" t="n">
        <v>19</v>
      </c>
      <c r="AO20" s="0" t="s">
        <v>510</v>
      </c>
      <c r="AP20" s="0" t="n">
        <v>20</v>
      </c>
      <c r="AQ20" s="0" t="s">
        <v>511</v>
      </c>
      <c r="AR20" s="0" t="n">
        <v>21</v>
      </c>
      <c r="AS20" s="0" t="s">
        <v>512</v>
      </c>
      <c r="AT20" s="0" t="n">
        <v>22</v>
      </c>
      <c r="AU20" s="0" t="s">
        <v>513</v>
      </c>
      <c r="AX20" s="0" t="n">
        <v>24</v>
      </c>
      <c r="AY20" s="0" t="s">
        <v>514</v>
      </c>
      <c r="AZ20" s="0" t="n">
        <v>25</v>
      </c>
      <c r="BA20" s="0" t="s">
        <v>515</v>
      </c>
      <c r="BB20" s="0" t="n">
        <v>26</v>
      </c>
      <c r="BC20" s="0" t="s">
        <v>516</v>
      </c>
      <c r="BF20" s="0" t="n">
        <v>28</v>
      </c>
      <c r="BG20" s="0" t="s">
        <v>517</v>
      </c>
      <c r="BH20" s="0" t="n">
        <v>29</v>
      </c>
      <c r="BI20" s="0" t="s">
        <v>518</v>
      </c>
      <c r="BJ20" s="0" t="n">
        <v>30</v>
      </c>
      <c r="BK20" s="0" t="s">
        <v>519</v>
      </c>
      <c r="BL20" s="0" t="n">
        <v>31</v>
      </c>
      <c r="BM20" s="0" t="s">
        <v>520</v>
      </c>
      <c r="BN20" s="0" t="n">
        <v>32</v>
      </c>
      <c r="BO20" s="0" t="s">
        <v>521</v>
      </c>
    </row>
    <row r="21" customFormat="false" ht="15" hidden="false" customHeight="false" outlineLevel="0" collapsed="false">
      <c r="A21" s="0" t="n">
        <v>20</v>
      </c>
      <c r="B21" s="0" t="s">
        <v>33</v>
      </c>
      <c r="L21" s="0" t="n">
        <v>5</v>
      </c>
      <c r="M21" s="0" t="s">
        <v>30</v>
      </c>
      <c r="P21" s="0" t="n">
        <v>7</v>
      </c>
      <c r="Q21" s="0" t="s">
        <v>522</v>
      </c>
      <c r="R21" s="0" t="n">
        <v>8</v>
      </c>
      <c r="S21" s="0" t="s">
        <v>523</v>
      </c>
      <c r="V21" s="0" t="n">
        <v>10</v>
      </c>
      <c r="W21" s="0" t="s">
        <v>524</v>
      </c>
      <c r="X21" s="0" t="n">
        <v>11</v>
      </c>
      <c r="Y21" s="0" t="s">
        <v>525</v>
      </c>
      <c r="Z21" s="0" t="n">
        <v>12</v>
      </c>
      <c r="AA21" s="0" t="s">
        <v>526</v>
      </c>
      <c r="AB21" s="0" t="n">
        <v>13</v>
      </c>
      <c r="AC21" s="0" t="s">
        <v>527</v>
      </c>
      <c r="AD21" s="0" t="n">
        <v>14</v>
      </c>
      <c r="AE21" s="0" t="s">
        <v>528</v>
      </c>
      <c r="AF21" s="0" t="n">
        <v>15</v>
      </c>
      <c r="AG21" s="0" t="s">
        <v>529</v>
      </c>
      <c r="AH21" s="0" t="n">
        <v>16</v>
      </c>
      <c r="AI21" s="0" t="s">
        <v>530</v>
      </c>
      <c r="AJ21" s="0" t="n">
        <v>17</v>
      </c>
      <c r="AK21" s="0" t="s">
        <v>531</v>
      </c>
      <c r="AL21" s="0" t="n">
        <v>18</v>
      </c>
      <c r="AM21" s="0" t="s">
        <v>532</v>
      </c>
      <c r="AN21" s="0" t="n">
        <v>19</v>
      </c>
      <c r="AO21" s="0" t="s">
        <v>533</v>
      </c>
      <c r="AP21" s="0" t="n">
        <v>20</v>
      </c>
      <c r="AQ21" s="0" t="s">
        <v>534</v>
      </c>
      <c r="AR21" s="0" t="n">
        <v>21</v>
      </c>
      <c r="AS21" s="0" t="s">
        <v>535</v>
      </c>
      <c r="AX21" s="0" t="n">
        <v>24</v>
      </c>
      <c r="AY21" s="0" t="s">
        <v>536</v>
      </c>
      <c r="AZ21" s="0" t="n">
        <v>25</v>
      </c>
      <c r="BA21" s="0" t="s">
        <v>38</v>
      </c>
      <c r="BB21" s="0" t="n">
        <v>26</v>
      </c>
      <c r="BC21" s="0" t="s">
        <v>537</v>
      </c>
      <c r="BF21" s="0" t="n">
        <v>28</v>
      </c>
      <c r="BG21" s="0" t="s">
        <v>404</v>
      </c>
      <c r="BH21" s="0" t="n">
        <v>29</v>
      </c>
      <c r="BI21" s="0" t="s">
        <v>538</v>
      </c>
      <c r="BJ21" s="0" t="n">
        <v>30</v>
      </c>
      <c r="BK21" s="0" t="s">
        <v>539</v>
      </c>
      <c r="BL21" s="0" t="n">
        <v>31</v>
      </c>
      <c r="BM21" s="0" t="s">
        <v>540</v>
      </c>
      <c r="BN21" s="0" t="n">
        <v>32</v>
      </c>
      <c r="BO21" s="0" t="s">
        <v>541</v>
      </c>
    </row>
    <row r="22" customFormat="false" ht="15" hidden="false" customHeight="false" outlineLevel="0" collapsed="false">
      <c r="A22" s="0" t="n">
        <v>21</v>
      </c>
      <c r="B22" s="0" t="s">
        <v>34</v>
      </c>
      <c r="L22" s="0" t="n">
        <v>5</v>
      </c>
      <c r="M22" s="0" t="s">
        <v>542</v>
      </c>
      <c r="P22" s="0" t="n">
        <v>7</v>
      </c>
      <c r="Q22" s="0" t="s">
        <v>543</v>
      </c>
      <c r="R22" s="0" t="n">
        <v>8</v>
      </c>
      <c r="S22" s="0" t="s">
        <v>544</v>
      </c>
      <c r="V22" s="0" t="n">
        <v>10</v>
      </c>
      <c r="W22" s="0" t="s">
        <v>545</v>
      </c>
      <c r="X22" s="0" t="n">
        <v>11</v>
      </c>
      <c r="Y22" s="0" t="s">
        <v>546</v>
      </c>
      <c r="Z22" s="0" t="n">
        <v>12</v>
      </c>
      <c r="AA22" s="0" t="s">
        <v>547</v>
      </c>
      <c r="AB22" s="0" t="n">
        <v>13</v>
      </c>
      <c r="AC22" s="0" t="s">
        <v>548</v>
      </c>
      <c r="AD22" s="0" t="n">
        <v>14</v>
      </c>
      <c r="AE22" s="0" t="s">
        <v>549</v>
      </c>
      <c r="AF22" s="0" t="n">
        <v>15</v>
      </c>
      <c r="AG22" s="0" t="s">
        <v>550</v>
      </c>
      <c r="AH22" s="0" t="n">
        <v>16</v>
      </c>
      <c r="AI22" s="0" t="s">
        <v>551</v>
      </c>
      <c r="AJ22" s="0" t="n">
        <v>17</v>
      </c>
      <c r="AK22" s="0" t="s">
        <v>552</v>
      </c>
      <c r="AL22" s="0" t="n">
        <v>18</v>
      </c>
      <c r="AM22" s="0" t="s">
        <v>553</v>
      </c>
      <c r="AN22" s="0" t="n">
        <v>19</v>
      </c>
      <c r="AO22" s="0" t="s">
        <v>554</v>
      </c>
      <c r="AP22" s="0" t="n">
        <v>20</v>
      </c>
      <c r="AQ22" s="0" t="s">
        <v>555</v>
      </c>
      <c r="AR22" s="0" t="n">
        <v>21</v>
      </c>
      <c r="AS22" s="0" t="s">
        <v>556</v>
      </c>
      <c r="AX22" s="0" t="n">
        <v>24</v>
      </c>
      <c r="AY22" s="0" t="s">
        <v>557</v>
      </c>
      <c r="BB22" s="0" t="n">
        <v>26</v>
      </c>
      <c r="BC22" s="0" t="s">
        <v>558</v>
      </c>
      <c r="BF22" s="0" t="n">
        <v>28</v>
      </c>
      <c r="BG22" s="0" t="s">
        <v>559</v>
      </c>
      <c r="BH22" s="0" t="n">
        <v>29</v>
      </c>
      <c r="BI22" s="0" t="s">
        <v>560</v>
      </c>
      <c r="BJ22" s="0" t="n">
        <v>30</v>
      </c>
      <c r="BK22" s="0" t="s">
        <v>362</v>
      </c>
      <c r="BL22" s="0" t="n">
        <v>31</v>
      </c>
      <c r="BM22" s="0" t="s">
        <v>561</v>
      </c>
      <c r="BN22" s="0" t="n">
        <v>32</v>
      </c>
      <c r="BO22" s="0" t="s">
        <v>562</v>
      </c>
    </row>
    <row r="23" customFormat="false" ht="15" hidden="false" customHeight="false" outlineLevel="0" collapsed="false">
      <c r="A23" s="0" t="n">
        <v>22</v>
      </c>
      <c r="B23" s="0" t="s">
        <v>35</v>
      </c>
      <c r="L23" s="0" t="n">
        <v>5</v>
      </c>
      <c r="M23" s="0" t="s">
        <v>563</v>
      </c>
      <c r="P23" s="0" t="n">
        <v>7</v>
      </c>
      <c r="Q23" s="0" t="s">
        <v>564</v>
      </c>
      <c r="R23" s="0" t="n">
        <v>8</v>
      </c>
      <c r="S23" s="0" t="s">
        <v>565</v>
      </c>
      <c r="V23" s="0" t="n">
        <v>10</v>
      </c>
      <c r="W23" s="0" t="s">
        <v>566</v>
      </c>
      <c r="X23" s="0" t="n">
        <v>11</v>
      </c>
      <c r="Y23" s="0" t="s">
        <v>524</v>
      </c>
      <c r="Z23" s="0" t="n">
        <v>12</v>
      </c>
      <c r="AA23" s="0" t="s">
        <v>567</v>
      </c>
      <c r="AB23" s="0" t="n">
        <v>13</v>
      </c>
      <c r="AC23" s="0" t="s">
        <v>239</v>
      </c>
      <c r="AD23" s="0" t="n">
        <v>14</v>
      </c>
      <c r="AE23" s="0" t="s">
        <v>568</v>
      </c>
      <c r="AF23" s="0" t="n">
        <v>15</v>
      </c>
      <c r="AG23" s="0" t="s">
        <v>569</v>
      </c>
      <c r="AH23" s="0" t="n">
        <v>16</v>
      </c>
      <c r="AI23" s="0" t="s">
        <v>570</v>
      </c>
      <c r="AJ23" s="0" t="n">
        <v>17</v>
      </c>
      <c r="AK23" s="0" t="s">
        <v>571</v>
      </c>
      <c r="AN23" s="0" t="n">
        <v>19</v>
      </c>
      <c r="AO23" s="0" t="s">
        <v>572</v>
      </c>
      <c r="AP23" s="0" t="n">
        <v>20</v>
      </c>
      <c r="AQ23" s="0" t="s">
        <v>573</v>
      </c>
      <c r="AR23" s="0" t="n">
        <v>21</v>
      </c>
      <c r="AS23" s="0" t="s">
        <v>574</v>
      </c>
      <c r="AX23" s="0" t="n">
        <v>24</v>
      </c>
      <c r="AY23" s="0" t="s">
        <v>575</v>
      </c>
      <c r="BB23" s="0" t="n">
        <v>26</v>
      </c>
      <c r="BC23" s="0" t="s">
        <v>576</v>
      </c>
      <c r="BF23" s="0" t="n">
        <v>28</v>
      </c>
      <c r="BG23" s="0" t="s">
        <v>577</v>
      </c>
      <c r="BH23" s="0" t="n">
        <v>29</v>
      </c>
      <c r="BI23" s="0" t="s">
        <v>235</v>
      </c>
      <c r="BJ23" s="0" t="n">
        <v>30</v>
      </c>
      <c r="BK23" s="0" t="s">
        <v>578</v>
      </c>
      <c r="BL23" s="0" t="n">
        <v>31</v>
      </c>
      <c r="BM23" s="0" t="s">
        <v>579</v>
      </c>
      <c r="BN23" s="0" t="n">
        <v>32</v>
      </c>
      <c r="BO23" s="0" t="s">
        <v>580</v>
      </c>
    </row>
    <row r="24" customFormat="false" ht="15" hidden="false" customHeight="false" outlineLevel="0" collapsed="false">
      <c r="A24" s="0" t="n">
        <v>23</v>
      </c>
      <c r="B24" s="0" t="s">
        <v>36</v>
      </c>
      <c r="L24" s="0" t="n">
        <v>5</v>
      </c>
      <c r="M24" s="0" t="s">
        <v>581</v>
      </c>
      <c r="P24" s="0" t="n">
        <v>7</v>
      </c>
      <c r="Q24" s="0" t="s">
        <v>582</v>
      </c>
      <c r="R24" s="0" t="n">
        <v>8</v>
      </c>
      <c r="S24" s="0" t="s">
        <v>583</v>
      </c>
      <c r="V24" s="0" t="n">
        <v>10</v>
      </c>
      <c r="W24" s="0" t="s">
        <v>584</v>
      </c>
      <c r="X24" s="0" t="n">
        <v>11</v>
      </c>
      <c r="Y24" s="0" t="s">
        <v>585</v>
      </c>
      <c r="Z24" s="0" t="n">
        <v>12</v>
      </c>
      <c r="AA24" s="0" t="s">
        <v>586</v>
      </c>
      <c r="AB24" s="0" t="n">
        <v>13</v>
      </c>
      <c r="AC24" s="0" t="s">
        <v>587</v>
      </c>
      <c r="AD24" s="0" t="n">
        <v>14</v>
      </c>
      <c r="AE24" s="0" t="s">
        <v>588</v>
      </c>
      <c r="AF24" s="0" t="n">
        <v>15</v>
      </c>
      <c r="AG24" s="0" t="s">
        <v>589</v>
      </c>
      <c r="AH24" s="0" t="n">
        <v>16</v>
      </c>
      <c r="AI24" s="0" t="s">
        <v>590</v>
      </c>
      <c r="AJ24" s="0" t="n">
        <v>17</v>
      </c>
      <c r="AK24" s="0" t="s">
        <v>591</v>
      </c>
      <c r="AN24" s="0" t="n">
        <v>19</v>
      </c>
      <c r="AO24" s="0" t="s">
        <v>592</v>
      </c>
      <c r="AP24" s="0" t="n">
        <v>20</v>
      </c>
      <c r="AQ24" s="0" t="s">
        <v>593</v>
      </c>
      <c r="AR24" s="0" t="n">
        <v>21</v>
      </c>
      <c r="AS24" s="0" t="s">
        <v>594</v>
      </c>
      <c r="AX24" s="0" t="n">
        <v>24</v>
      </c>
      <c r="AY24" s="0" t="s">
        <v>595</v>
      </c>
      <c r="BB24" s="0" t="n">
        <v>26</v>
      </c>
      <c r="BC24" s="0" t="s">
        <v>596</v>
      </c>
      <c r="BF24" s="0" t="n">
        <v>28</v>
      </c>
      <c r="BG24" s="0" t="s">
        <v>476</v>
      </c>
      <c r="BH24" s="0" t="n">
        <v>29</v>
      </c>
      <c r="BI24" s="0" t="s">
        <v>597</v>
      </c>
      <c r="BJ24" s="0" t="n">
        <v>30</v>
      </c>
      <c r="BK24" s="0" t="s">
        <v>598</v>
      </c>
      <c r="BL24" s="0" t="n">
        <v>31</v>
      </c>
      <c r="BM24" s="0" t="s">
        <v>599</v>
      </c>
      <c r="BN24" s="0" t="n">
        <v>32</v>
      </c>
      <c r="BO24" s="0" t="s">
        <v>600</v>
      </c>
    </row>
    <row r="25" customFormat="false" ht="15" hidden="false" customHeight="false" outlineLevel="0" collapsed="false">
      <c r="A25" s="0" t="n">
        <v>24</v>
      </c>
      <c r="B25" s="0" t="s">
        <v>37</v>
      </c>
      <c r="L25" s="0" t="n">
        <v>5</v>
      </c>
      <c r="M25" s="0" t="s">
        <v>524</v>
      </c>
      <c r="P25" s="0" t="n">
        <v>7</v>
      </c>
      <c r="Q25" s="0" t="s">
        <v>601</v>
      </c>
      <c r="R25" s="0" t="n">
        <v>8</v>
      </c>
      <c r="S25" s="0" t="s">
        <v>464</v>
      </c>
      <c r="V25" s="0" t="n">
        <v>10</v>
      </c>
      <c r="W25" s="0" t="s">
        <v>602</v>
      </c>
      <c r="X25" s="0" t="n">
        <v>11</v>
      </c>
      <c r="Y25" s="0" t="s">
        <v>603</v>
      </c>
      <c r="Z25" s="0" t="n">
        <v>12</v>
      </c>
      <c r="AA25" s="0" t="s">
        <v>604</v>
      </c>
      <c r="AB25" s="0" t="n">
        <v>13</v>
      </c>
      <c r="AC25" s="0" t="s">
        <v>274</v>
      </c>
      <c r="AD25" s="0" t="n">
        <v>14</v>
      </c>
      <c r="AE25" s="0" t="s">
        <v>605</v>
      </c>
      <c r="AF25" s="0" t="n">
        <v>15</v>
      </c>
      <c r="AG25" s="0" t="s">
        <v>606</v>
      </c>
      <c r="AH25" s="0" t="n">
        <v>16</v>
      </c>
      <c r="AI25" s="0" t="s">
        <v>607</v>
      </c>
      <c r="AJ25" s="0" t="n">
        <v>17</v>
      </c>
      <c r="AK25" s="0" t="s">
        <v>608</v>
      </c>
      <c r="AN25" s="0" t="n">
        <v>19</v>
      </c>
      <c r="AO25" s="0" t="s">
        <v>609</v>
      </c>
      <c r="AP25" s="0" t="n">
        <v>20</v>
      </c>
      <c r="AQ25" s="0" t="s">
        <v>610</v>
      </c>
      <c r="AR25" s="0" t="n">
        <v>21</v>
      </c>
      <c r="AS25" s="0" t="s">
        <v>611</v>
      </c>
      <c r="AX25" s="0" t="n">
        <v>24</v>
      </c>
      <c r="AY25" s="0" t="s">
        <v>612</v>
      </c>
      <c r="BB25" s="0" t="n">
        <v>26</v>
      </c>
      <c r="BC25" s="0" t="s">
        <v>613</v>
      </c>
      <c r="BF25" s="0" t="n">
        <v>28</v>
      </c>
      <c r="BG25" s="0" t="s">
        <v>614</v>
      </c>
      <c r="BH25" s="0" t="n">
        <v>29</v>
      </c>
      <c r="BI25" s="0" t="s">
        <v>615</v>
      </c>
      <c r="BJ25" s="0" t="n">
        <v>30</v>
      </c>
      <c r="BK25" s="0" t="s">
        <v>616</v>
      </c>
      <c r="BL25" s="0" t="n">
        <v>31</v>
      </c>
      <c r="BM25" s="0" t="s">
        <v>617</v>
      </c>
      <c r="BN25" s="0" t="n">
        <v>32</v>
      </c>
      <c r="BO25" s="0" t="s">
        <v>618</v>
      </c>
    </row>
    <row r="26" customFormat="false" ht="15" hidden="false" customHeight="false" outlineLevel="0" collapsed="false">
      <c r="A26" s="0" t="n">
        <v>25</v>
      </c>
      <c r="B26" s="0" t="s">
        <v>38</v>
      </c>
      <c r="L26" s="0" t="n">
        <v>5</v>
      </c>
      <c r="M26" s="0" t="s">
        <v>619</v>
      </c>
      <c r="P26" s="0" t="n">
        <v>7</v>
      </c>
      <c r="Q26" s="0" t="s">
        <v>620</v>
      </c>
      <c r="R26" s="0" t="n">
        <v>8</v>
      </c>
      <c r="S26" s="0" t="s">
        <v>375</v>
      </c>
      <c r="V26" s="0" t="n">
        <v>10</v>
      </c>
      <c r="W26" s="0" t="s">
        <v>603</v>
      </c>
      <c r="X26" s="0" t="n">
        <v>11</v>
      </c>
      <c r="Y26" s="0" t="s">
        <v>621</v>
      </c>
      <c r="Z26" s="0" t="n">
        <v>12</v>
      </c>
      <c r="AA26" s="0" t="s">
        <v>622</v>
      </c>
      <c r="AB26" s="0" t="n">
        <v>13</v>
      </c>
      <c r="AC26" s="0" t="s">
        <v>623</v>
      </c>
      <c r="AD26" s="0" t="n">
        <v>14</v>
      </c>
      <c r="AE26" s="0" t="s">
        <v>567</v>
      </c>
      <c r="AF26" s="0" t="n">
        <v>15</v>
      </c>
      <c r="AG26" s="0" t="s">
        <v>624</v>
      </c>
      <c r="AH26" s="0" t="n">
        <v>16</v>
      </c>
      <c r="AI26" s="0" t="s">
        <v>625</v>
      </c>
      <c r="AJ26" s="0" t="n">
        <v>17</v>
      </c>
      <c r="AK26" s="0" t="s">
        <v>626</v>
      </c>
      <c r="AN26" s="0" t="n">
        <v>19</v>
      </c>
      <c r="AO26" s="0" t="s">
        <v>498</v>
      </c>
      <c r="AP26" s="0" t="n">
        <v>20</v>
      </c>
      <c r="AQ26" s="0" t="s">
        <v>627</v>
      </c>
      <c r="AR26" s="0" t="n">
        <v>21</v>
      </c>
      <c r="AS26" s="0" t="s">
        <v>628</v>
      </c>
      <c r="AX26" s="0" t="n">
        <v>24</v>
      </c>
      <c r="AY26" s="0" t="s">
        <v>629</v>
      </c>
      <c r="BB26" s="0" t="n">
        <v>26</v>
      </c>
      <c r="BC26" s="0" t="s">
        <v>630</v>
      </c>
      <c r="BF26" s="0" t="n">
        <v>28</v>
      </c>
      <c r="BG26" s="0" t="s">
        <v>631</v>
      </c>
      <c r="BH26" s="0" t="n">
        <v>29</v>
      </c>
      <c r="BI26" s="0" t="s">
        <v>632</v>
      </c>
      <c r="BJ26" s="0" t="n">
        <v>30</v>
      </c>
      <c r="BK26" s="0" t="s">
        <v>633</v>
      </c>
      <c r="BL26" s="0" t="n">
        <v>31</v>
      </c>
      <c r="BM26" s="0" t="s">
        <v>634</v>
      </c>
      <c r="BN26" s="0" t="n">
        <v>32</v>
      </c>
      <c r="BO26" s="0" t="s">
        <v>105</v>
      </c>
    </row>
    <row r="27" customFormat="false" ht="15" hidden="false" customHeight="false" outlineLevel="0" collapsed="false">
      <c r="A27" s="0" t="n">
        <v>26</v>
      </c>
      <c r="B27" s="0" t="s">
        <v>39</v>
      </c>
      <c r="L27" s="0" t="n">
        <v>5</v>
      </c>
      <c r="M27" s="0" t="s">
        <v>635</v>
      </c>
      <c r="P27" s="0" t="n">
        <v>7</v>
      </c>
      <c r="Q27" s="0" t="s">
        <v>636</v>
      </c>
      <c r="R27" s="0" t="n">
        <v>8</v>
      </c>
      <c r="S27" s="0" t="s">
        <v>637</v>
      </c>
      <c r="V27" s="0" t="n">
        <v>10</v>
      </c>
      <c r="W27" s="0" t="s">
        <v>638</v>
      </c>
      <c r="X27" s="0" t="n">
        <v>11</v>
      </c>
      <c r="Y27" s="0" t="s">
        <v>639</v>
      </c>
      <c r="Z27" s="0" t="n">
        <v>12</v>
      </c>
      <c r="AA27" s="0" t="s">
        <v>640</v>
      </c>
      <c r="AB27" s="0" t="n">
        <v>13</v>
      </c>
      <c r="AC27" s="0" t="s">
        <v>641</v>
      </c>
      <c r="AD27" s="0" t="n">
        <v>14</v>
      </c>
      <c r="AE27" s="0" t="s">
        <v>642</v>
      </c>
      <c r="AF27" s="0" t="n">
        <v>15</v>
      </c>
      <c r="AG27" s="0" t="s">
        <v>643</v>
      </c>
      <c r="AH27" s="0" t="n">
        <v>16</v>
      </c>
      <c r="AI27" s="0" t="s">
        <v>644</v>
      </c>
      <c r="AJ27" s="0" t="n">
        <v>17</v>
      </c>
      <c r="AK27" s="0" t="s">
        <v>645</v>
      </c>
      <c r="AN27" s="0" t="n">
        <v>19</v>
      </c>
      <c r="AO27" s="0" t="s">
        <v>26</v>
      </c>
      <c r="AP27" s="0" t="n">
        <v>20</v>
      </c>
      <c r="AQ27" s="0" t="s">
        <v>646</v>
      </c>
      <c r="AR27" s="0" t="n">
        <v>21</v>
      </c>
      <c r="AS27" s="0" t="s">
        <v>647</v>
      </c>
      <c r="AX27" s="0" t="n">
        <v>24</v>
      </c>
      <c r="AY27" s="0" t="s">
        <v>648</v>
      </c>
      <c r="BB27" s="0" t="n">
        <v>26</v>
      </c>
      <c r="BC27" s="0" t="s">
        <v>649</v>
      </c>
      <c r="BF27" s="0" t="n">
        <v>28</v>
      </c>
      <c r="BG27" s="0" t="s">
        <v>650</v>
      </c>
      <c r="BH27" s="0" t="n">
        <v>29</v>
      </c>
      <c r="BI27" s="0" t="s">
        <v>651</v>
      </c>
      <c r="BJ27" s="0" t="n">
        <v>30</v>
      </c>
      <c r="BK27" s="0" t="s">
        <v>95</v>
      </c>
      <c r="BL27" s="0" t="n">
        <v>31</v>
      </c>
      <c r="BM27" s="0" t="s">
        <v>652</v>
      </c>
      <c r="BN27" s="0" t="n">
        <v>32</v>
      </c>
      <c r="BO27" s="0" t="s">
        <v>653</v>
      </c>
    </row>
    <row r="28" customFormat="false" ht="15" hidden="false" customHeight="false" outlineLevel="0" collapsed="false">
      <c r="A28" s="0" t="n">
        <v>27</v>
      </c>
      <c r="B28" s="0" t="s">
        <v>40</v>
      </c>
      <c r="L28" s="0" t="n">
        <v>5</v>
      </c>
      <c r="M28" s="0" t="s">
        <v>654</v>
      </c>
      <c r="P28" s="0" t="n">
        <v>7</v>
      </c>
      <c r="Q28" s="0" t="s">
        <v>655</v>
      </c>
      <c r="R28" s="0" t="n">
        <v>8</v>
      </c>
      <c r="S28" s="0" t="s">
        <v>656</v>
      </c>
      <c r="V28" s="0" t="n">
        <v>10</v>
      </c>
      <c r="W28" s="0" t="s">
        <v>657</v>
      </c>
      <c r="X28" s="0" t="n">
        <v>11</v>
      </c>
      <c r="Y28" s="0" t="s">
        <v>658</v>
      </c>
      <c r="Z28" s="0" t="n">
        <v>12</v>
      </c>
      <c r="AA28" s="0" t="s">
        <v>659</v>
      </c>
      <c r="AB28" s="0" t="n">
        <v>13</v>
      </c>
      <c r="AC28" s="0" t="s">
        <v>660</v>
      </c>
      <c r="AD28" s="0" t="n">
        <v>14</v>
      </c>
      <c r="AE28" s="0" t="s">
        <v>661</v>
      </c>
      <c r="AF28" s="0" t="n">
        <v>15</v>
      </c>
      <c r="AG28" s="0" t="s">
        <v>662</v>
      </c>
      <c r="AH28" s="0" t="n">
        <v>16</v>
      </c>
      <c r="AI28" s="0" t="s">
        <v>663</v>
      </c>
      <c r="AJ28" s="0" t="n">
        <v>17</v>
      </c>
      <c r="AK28" s="0" t="s">
        <v>664</v>
      </c>
      <c r="AN28" s="0" t="n">
        <v>19</v>
      </c>
      <c r="AO28" s="0" t="s">
        <v>665</v>
      </c>
      <c r="AP28" s="0" t="n">
        <v>20</v>
      </c>
      <c r="AQ28" s="0" t="s">
        <v>666</v>
      </c>
      <c r="AR28" s="0" t="n">
        <v>21</v>
      </c>
      <c r="AS28" s="0" t="s">
        <v>667</v>
      </c>
      <c r="AX28" s="0" t="n">
        <v>24</v>
      </c>
      <c r="AY28" s="0" t="s">
        <v>668</v>
      </c>
      <c r="BB28" s="0" t="n">
        <v>26</v>
      </c>
      <c r="BC28" s="0" t="s">
        <v>669</v>
      </c>
      <c r="BF28" s="0" t="n">
        <v>28</v>
      </c>
      <c r="BG28" s="0" t="s">
        <v>670</v>
      </c>
      <c r="BH28" s="0" t="n">
        <v>29</v>
      </c>
      <c r="BI28" s="0" t="s">
        <v>671</v>
      </c>
      <c r="BJ28" s="0" t="n">
        <v>30</v>
      </c>
      <c r="BK28" s="0" t="s">
        <v>672</v>
      </c>
      <c r="BL28" s="0" t="n">
        <v>31</v>
      </c>
      <c r="BM28" s="0" t="s">
        <v>673</v>
      </c>
      <c r="BN28" s="0" t="n">
        <v>32</v>
      </c>
      <c r="BO28" s="0" t="s">
        <v>674</v>
      </c>
    </row>
    <row r="29" customFormat="false" ht="15" hidden="false" customHeight="false" outlineLevel="0" collapsed="false">
      <c r="A29" s="0" t="n">
        <v>28</v>
      </c>
      <c r="B29" s="0" t="s">
        <v>41</v>
      </c>
      <c r="L29" s="0" t="n">
        <v>5</v>
      </c>
      <c r="M29" s="0" t="s">
        <v>675</v>
      </c>
      <c r="P29" s="0" t="n">
        <v>7</v>
      </c>
      <c r="Q29" s="0" t="s">
        <v>676</v>
      </c>
      <c r="R29" s="0" t="n">
        <v>8</v>
      </c>
      <c r="S29" s="0" t="s">
        <v>498</v>
      </c>
      <c r="V29" s="0" t="n">
        <v>10</v>
      </c>
      <c r="W29" s="0" t="s">
        <v>677</v>
      </c>
      <c r="X29" s="0" t="n">
        <v>11</v>
      </c>
      <c r="Y29" s="0" t="s">
        <v>678</v>
      </c>
      <c r="Z29" s="0" t="n">
        <v>12</v>
      </c>
      <c r="AA29" s="0" t="s">
        <v>679</v>
      </c>
      <c r="AB29" s="0" t="n">
        <v>13</v>
      </c>
      <c r="AC29" s="0" t="s">
        <v>680</v>
      </c>
      <c r="AD29" s="0" t="n">
        <v>14</v>
      </c>
      <c r="AE29" s="0" t="s">
        <v>681</v>
      </c>
      <c r="AF29" s="0" t="n">
        <v>15</v>
      </c>
      <c r="AG29" s="0" t="s">
        <v>682</v>
      </c>
      <c r="AH29" s="0" t="n">
        <v>16</v>
      </c>
      <c r="AI29" s="0" t="s">
        <v>683</v>
      </c>
      <c r="AJ29" s="0" t="n">
        <v>17</v>
      </c>
      <c r="AK29" s="0" t="s">
        <v>684</v>
      </c>
      <c r="AN29" s="0" t="n">
        <v>19</v>
      </c>
      <c r="AO29" s="0" t="s">
        <v>685</v>
      </c>
      <c r="AP29" s="0" t="n">
        <v>20</v>
      </c>
      <c r="AQ29" s="0" t="s">
        <v>686</v>
      </c>
      <c r="AR29" s="0" t="n">
        <v>21</v>
      </c>
      <c r="AS29" s="0" t="s">
        <v>687</v>
      </c>
      <c r="AX29" s="0" t="n">
        <v>24</v>
      </c>
      <c r="AY29" s="0" t="s">
        <v>688</v>
      </c>
      <c r="BB29" s="0" t="n">
        <v>26</v>
      </c>
      <c r="BC29" s="0" t="s">
        <v>689</v>
      </c>
      <c r="BF29" s="0" t="n">
        <v>28</v>
      </c>
      <c r="BG29" s="0" t="s">
        <v>690</v>
      </c>
      <c r="BH29" s="0" t="n">
        <v>29</v>
      </c>
      <c r="BI29" s="0" t="s">
        <v>691</v>
      </c>
      <c r="BJ29" s="0" t="n">
        <v>30</v>
      </c>
      <c r="BK29" s="0" t="s">
        <v>692</v>
      </c>
      <c r="BL29" s="0" t="n">
        <v>31</v>
      </c>
      <c r="BM29" s="0" t="s">
        <v>693</v>
      </c>
      <c r="BN29" s="0" t="n">
        <v>32</v>
      </c>
      <c r="BO29" s="0" t="s">
        <v>694</v>
      </c>
    </row>
    <row r="30" customFormat="false" ht="15" hidden="false" customHeight="false" outlineLevel="0" collapsed="false">
      <c r="A30" s="0" t="n">
        <v>29</v>
      </c>
      <c r="B30" s="0" t="s">
        <v>42</v>
      </c>
      <c r="L30" s="0" t="n">
        <v>5</v>
      </c>
      <c r="M30" s="0" t="s">
        <v>695</v>
      </c>
      <c r="P30" s="0" t="n">
        <v>7</v>
      </c>
      <c r="Q30" s="0" t="s">
        <v>696</v>
      </c>
      <c r="R30" s="0" t="n">
        <v>8</v>
      </c>
      <c r="S30" s="0" t="s">
        <v>697</v>
      </c>
      <c r="V30" s="0" t="n">
        <v>10</v>
      </c>
      <c r="W30" s="0" t="s">
        <v>698</v>
      </c>
      <c r="X30" s="0" t="n">
        <v>11</v>
      </c>
      <c r="Y30" s="0" t="s">
        <v>699</v>
      </c>
      <c r="Z30" s="0" t="n">
        <v>12</v>
      </c>
      <c r="AA30" s="0" t="s">
        <v>700</v>
      </c>
      <c r="AB30" s="0" t="n">
        <v>13</v>
      </c>
      <c r="AC30" s="0" t="s">
        <v>701</v>
      </c>
      <c r="AD30" s="0" t="n">
        <v>14</v>
      </c>
      <c r="AE30" s="0" t="s">
        <v>202</v>
      </c>
      <c r="AF30" s="0" t="n">
        <v>15</v>
      </c>
      <c r="AG30" s="0" t="s">
        <v>702</v>
      </c>
      <c r="AH30" s="0" t="n">
        <v>16</v>
      </c>
      <c r="AI30" s="0" t="s">
        <v>703</v>
      </c>
      <c r="AJ30" s="0" t="n">
        <v>17</v>
      </c>
      <c r="AK30" s="0" t="s">
        <v>704</v>
      </c>
      <c r="AN30" s="0" t="n">
        <v>19</v>
      </c>
      <c r="AO30" s="0" t="s">
        <v>705</v>
      </c>
      <c r="AP30" s="0" t="n">
        <v>20</v>
      </c>
      <c r="AQ30" s="0" t="s">
        <v>706</v>
      </c>
      <c r="AR30" s="0" t="n">
        <v>21</v>
      </c>
      <c r="AS30" s="0" t="s">
        <v>707</v>
      </c>
      <c r="AX30" s="0" t="n">
        <v>24</v>
      </c>
      <c r="AY30" s="0" t="s">
        <v>708</v>
      </c>
      <c r="BB30" s="0" t="n">
        <v>26</v>
      </c>
      <c r="BC30" s="0" t="s">
        <v>709</v>
      </c>
      <c r="BF30" s="0" t="n">
        <v>28</v>
      </c>
      <c r="BG30" s="0" t="s">
        <v>710</v>
      </c>
      <c r="BH30" s="0" t="n">
        <v>29</v>
      </c>
      <c r="BI30" s="0" t="s">
        <v>711</v>
      </c>
      <c r="BJ30" s="0" t="n">
        <v>30</v>
      </c>
      <c r="BK30" s="0" t="s">
        <v>712</v>
      </c>
      <c r="BL30" s="0" t="n">
        <v>31</v>
      </c>
      <c r="BM30" s="0" t="s">
        <v>713</v>
      </c>
      <c r="BN30" s="0" t="n">
        <v>32</v>
      </c>
      <c r="BO30" s="0" t="s">
        <v>714</v>
      </c>
    </row>
    <row r="31" customFormat="false" ht="15" hidden="false" customHeight="false" outlineLevel="0" collapsed="false">
      <c r="A31" s="0" t="n">
        <v>30</v>
      </c>
      <c r="B31" s="0" t="s">
        <v>43</v>
      </c>
      <c r="L31" s="0" t="n">
        <v>5</v>
      </c>
      <c r="M31" s="0" t="s">
        <v>715</v>
      </c>
      <c r="P31" s="0" t="n">
        <v>7</v>
      </c>
      <c r="Q31" s="0" t="s">
        <v>716</v>
      </c>
      <c r="R31" s="0" t="n">
        <v>8</v>
      </c>
      <c r="S31" s="0" t="s">
        <v>717</v>
      </c>
      <c r="V31" s="0" t="n">
        <v>10</v>
      </c>
      <c r="W31" s="0" t="s">
        <v>467</v>
      </c>
      <c r="X31" s="0" t="n">
        <v>11</v>
      </c>
      <c r="Y31" s="0" t="s">
        <v>718</v>
      </c>
      <c r="Z31" s="0" t="n">
        <v>12</v>
      </c>
      <c r="AA31" s="0" t="s">
        <v>719</v>
      </c>
      <c r="AB31" s="0" t="n">
        <v>13</v>
      </c>
      <c r="AC31" s="0" t="s">
        <v>720</v>
      </c>
      <c r="AD31" s="0" t="n">
        <v>14</v>
      </c>
      <c r="AE31" s="0" t="s">
        <v>721</v>
      </c>
      <c r="AF31" s="0" t="n">
        <v>15</v>
      </c>
      <c r="AG31" s="0" t="s">
        <v>722</v>
      </c>
      <c r="AH31" s="0" t="n">
        <v>16</v>
      </c>
      <c r="AI31" s="0" t="s">
        <v>723</v>
      </c>
      <c r="AJ31" s="0" t="n">
        <v>17</v>
      </c>
      <c r="AK31" s="0" t="s">
        <v>724</v>
      </c>
      <c r="AN31" s="0" t="n">
        <v>19</v>
      </c>
      <c r="AO31" s="0" t="s">
        <v>427</v>
      </c>
      <c r="AP31" s="0" t="n">
        <v>20</v>
      </c>
      <c r="AQ31" s="0" t="s">
        <v>725</v>
      </c>
      <c r="AR31" s="0" t="n">
        <v>21</v>
      </c>
      <c r="AS31" s="0" t="s">
        <v>726</v>
      </c>
      <c r="AX31" s="0" t="n">
        <v>24</v>
      </c>
      <c r="AY31" s="0" t="s">
        <v>727</v>
      </c>
      <c r="BB31" s="0" t="n">
        <v>26</v>
      </c>
      <c r="BC31" s="0" t="s">
        <v>728</v>
      </c>
      <c r="BF31" s="0" t="n">
        <v>28</v>
      </c>
      <c r="BG31" s="0" t="s">
        <v>524</v>
      </c>
      <c r="BH31" s="0" t="n">
        <v>29</v>
      </c>
      <c r="BI31" s="0" t="s">
        <v>729</v>
      </c>
      <c r="BJ31" s="0" t="n">
        <v>30</v>
      </c>
      <c r="BK31" s="0" t="s">
        <v>730</v>
      </c>
      <c r="BL31" s="0" t="n">
        <v>31</v>
      </c>
      <c r="BM31" s="0" t="s">
        <v>731</v>
      </c>
      <c r="BN31" s="0" t="n">
        <v>32</v>
      </c>
      <c r="BO31" s="0" t="s">
        <v>732</v>
      </c>
    </row>
    <row r="32" customFormat="false" ht="15" hidden="false" customHeight="false" outlineLevel="0" collapsed="false">
      <c r="A32" s="0" t="n">
        <v>31</v>
      </c>
      <c r="B32" s="0" t="s">
        <v>44</v>
      </c>
      <c r="L32" s="0" t="n">
        <v>5</v>
      </c>
      <c r="M32" s="0" t="s">
        <v>733</v>
      </c>
      <c r="P32" s="0" t="n">
        <v>7</v>
      </c>
      <c r="Q32" s="0" t="s">
        <v>734</v>
      </c>
      <c r="R32" s="0" t="n">
        <v>8</v>
      </c>
      <c r="S32" s="0" t="s">
        <v>25</v>
      </c>
      <c r="V32" s="0" t="n">
        <v>10</v>
      </c>
      <c r="W32" s="0" t="s">
        <v>735</v>
      </c>
      <c r="X32" s="0" t="n">
        <v>11</v>
      </c>
      <c r="Y32" s="0" t="s">
        <v>736</v>
      </c>
      <c r="Z32" s="0" t="n">
        <v>12</v>
      </c>
      <c r="AA32" s="0" t="s">
        <v>737</v>
      </c>
      <c r="AB32" s="0" t="n">
        <v>13</v>
      </c>
      <c r="AC32" s="0" t="s">
        <v>738</v>
      </c>
      <c r="AD32" s="0" t="n">
        <v>14</v>
      </c>
      <c r="AE32" s="0" t="s">
        <v>739</v>
      </c>
      <c r="AF32" s="0" t="n">
        <v>15</v>
      </c>
      <c r="AG32" s="0" t="s">
        <v>740</v>
      </c>
      <c r="AH32" s="0" t="n">
        <v>16</v>
      </c>
      <c r="AI32" s="0" t="s">
        <v>741</v>
      </c>
      <c r="AJ32" s="0" t="n">
        <v>17</v>
      </c>
      <c r="AK32" s="0" t="s">
        <v>742</v>
      </c>
      <c r="AN32" s="0" t="n">
        <v>19</v>
      </c>
      <c r="AO32" s="0" t="s">
        <v>743</v>
      </c>
      <c r="AP32" s="0" t="n">
        <v>20</v>
      </c>
      <c r="AQ32" s="0" t="s">
        <v>744</v>
      </c>
      <c r="AR32" s="0" t="n">
        <v>21</v>
      </c>
      <c r="AS32" s="0" t="s">
        <v>745</v>
      </c>
      <c r="AX32" s="0" t="n">
        <v>24</v>
      </c>
      <c r="AY32" s="0" t="s">
        <v>37</v>
      </c>
      <c r="BB32" s="0" t="n">
        <v>26</v>
      </c>
      <c r="BC32" s="0" t="s">
        <v>746</v>
      </c>
      <c r="BF32" s="0" t="n">
        <v>28</v>
      </c>
      <c r="BG32" s="0" t="s">
        <v>747</v>
      </c>
      <c r="BH32" s="0" t="n">
        <v>29</v>
      </c>
      <c r="BI32" s="0" t="s">
        <v>748</v>
      </c>
      <c r="BJ32" s="0" t="n">
        <v>30</v>
      </c>
      <c r="BK32" s="0" t="s">
        <v>749</v>
      </c>
      <c r="BL32" s="0" t="n">
        <v>31</v>
      </c>
      <c r="BM32" s="0" t="s">
        <v>750</v>
      </c>
      <c r="BN32" s="0" t="n">
        <v>32</v>
      </c>
      <c r="BO32" s="0" t="s">
        <v>751</v>
      </c>
    </row>
    <row r="33" customFormat="false" ht="15" hidden="false" customHeight="false" outlineLevel="0" collapsed="false">
      <c r="A33" s="0" t="n">
        <v>32</v>
      </c>
      <c r="B33" s="0" t="s">
        <v>45</v>
      </c>
      <c r="L33" s="0" t="n">
        <v>5</v>
      </c>
      <c r="M33" s="0" t="s">
        <v>752</v>
      </c>
      <c r="P33" s="0" t="n">
        <v>7</v>
      </c>
      <c r="Q33" s="0" t="s">
        <v>753</v>
      </c>
      <c r="R33" s="0" t="n">
        <v>8</v>
      </c>
      <c r="S33" s="0" t="s">
        <v>754</v>
      </c>
      <c r="V33" s="0" t="n">
        <v>10</v>
      </c>
      <c r="W33" s="0" t="s">
        <v>755</v>
      </c>
      <c r="X33" s="0" t="n">
        <v>11</v>
      </c>
      <c r="Y33" s="0" t="s">
        <v>756</v>
      </c>
      <c r="Z33" s="0" t="n">
        <v>12</v>
      </c>
      <c r="AA33" s="0" t="s">
        <v>757</v>
      </c>
      <c r="AB33" s="0" t="n">
        <v>13</v>
      </c>
      <c r="AC33" s="0" t="s">
        <v>758</v>
      </c>
      <c r="AD33" s="0" t="n">
        <v>14</v>
      </c>
      <c r="AE33" s="0" t="s">
        <v>759</v>
      </c>
      <c r="AF33" s="0" t="n">
        <v>15</v>
      </c>
      <c r="AG33" s="0" t="s">
        <v>760</v>
      </c>
      <c r="AH33" s="0" t="n">
        <v>16</v>
      </c>
      <c r="AI33" s="0" t="s">
        <v>761</v>
      </c>
      <c r="AJ33" s="0" t="n">
        <v>17</v>
      </c>
      <c r="AK33" s="0" t="s">
        <v>762</v>
      </c>
      <c r="AN33" s="0" t="n">
        <v>19</v>
      </c>
      <c r="AO33" s="0" t="s">
        <v>763</v>
      </c>
      <c r="AP33" s="0" t="n">
        <v>20</v>
      </c>
      <c r="AQ33" s="0" t="s">
        <v>764</v>
      </c>
      <c r="AR33" s="0" t="n">
        <v>21</v>
      </c>
      <c r="AS33" s="0" t="s">
        <v>765</v>
      </c>
      <c r="AX33" s="0" t="n">
        <v>24</v>
      </c>
      <c r="AY33" s="0" t="s">
        <v>766</v>
      </c>
      <c r="BB33" s="0" t="n">
        <v>26</v>
      </c>
      <c r="BC33" s="0" t="s">
        <v>767</v>
      </c>
      <c r="BF33" s="0" t="n">
        <v>28</v>
      </c>
      <c r="BG33" s="0" t="s">
        <v>768</v>
      </c>
      <c r="BH33" s="0" t="n">
        <v>29</v>
      </c>
      <c r="BI33" s="0" t="s">
        <v>769</v>
      </c>
      <c r="BJ33" s="0" t="n">
        <v>30</v>
      </c>
      <c r="BK33" s="0" t="s">
        <v>770</v>
      </c>
      <c r="BL33" s="0" t="n">
        <v>31</v>
      </c>
      <c r="BM33" s="0" t="s">
        <v>771</v>
      </c>
      <c r="BN33" s="0" t="n">
        <v>32</v>
      </c>
      <c r="BO33" s="0" t="s">
        <v>772</v>
      </c>
    </row>
    <row r="34" customFormat="false" ht="15" hidden="false" customHeight="false" outlineLevel="0" collapsed="false">
      <c r="L34" s="0" t="n">
        <v>5</v>
      </c>
      <c r="M34" s="0" t="s">
        <v>773</v>
      </c>
      <c r="P34" s="0" t="n">
        <v>7</v>
      </c>
      <c r="Q34" s="0" t="s">
        <v>774</v>
      </c>
      <c r="R34" s="0" t="n">
        <v>8</v>
      </c>
      <c r="S34" s="0" t="s">
        <v>775</v>
      </c>
      <c r="V34" s="0" t="n">
        <v>10</v>
      </c>
      <c r="W34" s="0" t="s">
        <v>776</v>
      </c>
      <c r="X34" s="0" t="n">
        <v>11</v>
      </c>
      <c r="Y34" s="0" t="s">
        <v>777</v>
      </c>
      <c r="Z34" s="0" t="n">
        <v>12</v>
      </c>
      <c r="AA34" s="0" t="s">
        <v>778</v>
      </c>
      <c r="AB34" s="0" t="n">
        <v>13</v>
      </c>
      <c r="AC34" s="0" t="s">
        <v>779</v>
      </c>
      <c r="AD34" s="0" t="n">
        <v>14</v>
      </c>
      <c r="AE34" s="0" t="s">
        <v>527</v>
      </c>
      <c r="AF34" s="0" t="n">
        <v>15</v>
      </c>
      <c r="AG34" s="0" t="s">
        <v>780</v>
      </c>
      <c r="AH34" s="0" t="n">
        <v>16</v>
      </c>
      <c r="AI34" s="0" t="s">
        <v>781</v>
      </c>
      <c r="AJ34" s="0" t="n">
        <v>17</v>
      </c>
      <c r="AK34" s="0" t="s">
        <v>782</v>
      </c>
      <c r="AN34" s="0" t="n">
        <v>19</v>
      </c>
      <c r="AO34" s="0" t="s">
        <v>783</v>
      </c>
      <c r="AP34" s="0" t="n">
        <v>20</v>
      </c>
      <c r="AQ34" s="0" t="s">
        <v>784</v>
      </c>
      <c r="AR34" s="0" t="n">
        <v>21</v>
      </c>
      <c r="AS34" s="0" t="s">
        <v>785</v>
      </c>
      <c r="AX34" s="0" t="n">
        <v>24</v>
      </c>
      <c r="AY34" s="0" t="s">
        <v>786</v>
      </c>
      <c r="BB34" s="0" t="n">
        <v>26</v>
      </c>
      <c r="BC34" s="0" t="s">
        <v>787</v>
      </c>
      <c r="BF34" s="0" t="n">
        <v>28</v>
      </c>
      <c r="BG34" s="0" t="s">
        <v>788</v>
      </c>
      <c r="BH34" s="0" t="n">
        <v>29</v>
      </c>
      <c r="BI34" s="0" t="s">
        <v>789</v>
      </c>
      <c r="BJ34" s="0" t="n">
        <v>30</v>
      </c>
      <c r="BK34" s="0" t="s">
        <v>790</v>
      </c>
      <c r="BL34" s="0" t="n">
        <v>31</v>
      </c>
      <c r="BM34" s="0" t="s">
        <v>791</v>
      </c>
      <c r="BN34" s="0" t="n">
        <v>32</v>
      </c>
      <c r="BO34" s="0" t="s">
        <v>30</v>
      </c>
    </row>
    <row r="35" customFormat="false" ht="15" hidden="false" customHeight="false" outlineLevel="0" collapsed="false">
      <c r="L35" s="0" t="n">
        <v>5</v>
      </c>
      <c r="M35" s="0" t="s">
        <v>792</v>
      </c>
      <c r="P35" s="0" t="n">
        <v>7</v>
      </c>
      <c r="Q35" s="0" t="s">
        <v>793</v>
      </c>
      <c r="R35" s="0" t="n">
        <v>8</v>
      </c>
      <c r="S35" s="0" t="s">
        <v>794</v>
      </c>
      <c r="V35" s="0" t="n">
        <v>10</v>
      </c>
      <c r="W35" s="0" t="s">
        <v>795</v>
      </c>
      <c r="X35" s="0" t="n">
        <v>11</v>
      </c>
      <c r="Y35" s="0" t="s">
        <v>796</v>
      </c>
      <c r="Z35" s="0" t="n">
        <v>12</v>
      </c>
      <c r="AA35" s="0" t="s">
        <v>797</v>
      </c>
      <c r="AB35" s="0" t="n">
        <v>13</v>
      </c>
      <c r="AC35" s="0" t="s">
        <v>798</v>
      </c>
      <c r="AD35" s="0" t="n">
        <v>14</v>
      </c>
      <c r="AE35" s="0" t="s">
        <v>799</v>
      </c>
      <c r="AF35" s="0" t="n">
        <v>15</v>
      </c>
      <c r="AG35" s="0" t="s">
        <v>800</v>
      </c>
      <c r="AH35" s="0" t="n">
        <v>16</v>
      </c>
      <c r="AI35" s="0" t="s">
        <v>801</v>
      </c>
      <c r="AJ35" s="0" t="n">
        <v>17</v>
      </c>
      <c r="AK35" s="0" t="s">
        <v>802</v>
      </c>
      <c r="AN35" s="0" t="n">
        <v>19</v>
      </c>
      <c r="AO35" s="0" t="s">
        <v>803</v>
      </c>
      <c r="AP35" s="0" t="n">
        <v>20</v>
      </c>
      <c r="AQ35" s="0" t="s">
        <v>804</v>
      </c>
      <c r="AR35" s="0" t="n">
        <v>21</v>
      </c>
      <c r="AS35" s="0" t="s">
        <v>805</v>
      </c>
      <c r="AX35" s="0" t="n">
        <v>24</v>
      </c>
      <c r="AY35" s="0" t="s">
        <v>806</v>
      </c>
      <c r="BB35" s="0" t="n">
        <v>26</v>
      </c>
      <c r="BC35" s="0" t="s">
        <v>807</v>
      </c>
      <c r="BF35" s="0" t="n">
        <v>28</v>
      </c>
      <c r="BG35" s="0" t="s">
        <v>808</v>
      </c>
      <c r="BH35" s="0" t="n">
        <v>29</v>
      </c>
      <c r="BI35" s="0" t="s">
        <v>809</v>
      </c>
      <c r="BJ35" s="0" t="n">
        <v>30</v>
      </c>
      <c r="BK35" s="0" t="s">
        <v>810</v>
      </c>
      <c r="BL35" s="0" t="n">
        <v>31</v>
      </c>
      <c r="BM35" s="0" t="s">
        <v>811</v>
      </c>
      <c r="BN35" s="0" t="n">
        <v>32</v>
      </c>
      <c r="BO35" s="0" t="s">
        <v>812</v>
      </c>
    </row>
    <row r="36" customFormat="false" ht="15" hidden="false" customHeight="false" outlineLevel="0" collapsed="false">
      <c r="L36" s="0" t="n">
        <v>5</v>
      </c>
      <c r="M36" s="0" t="s">
        <v>813</v>
      </c>
      <c r="P36" s="0" t="n">
        <v>7</v>
      </c>
      <c r="Q36" s="0" t="s">
        <v>814</v>
      </c>
      <c r="R36" s="0" t="n">
        <v>8</v>
      </c>
      <c r="S36" s="0" t="s">
        <v>815</v>
      </c>
      <c r="V36" s="0" t="n">
        <v>10</v>
      </c>
      <c r="W36" s="0" t="s">
        <v>816</v>
      </c>
      <c r="X36" s="0" t="n">
        <v>11</v>
      </c>
      <c r="Y36" s="0" t="s">
        <v>817</v>
      </c>
      <c r="Z36" s="0" t="n">
        <v>12</v>
      </c>
      <c r="AA36" s="0" t="s">
        <v>818</v>
      </c>
      <c r="AB36" s="0" t="n">
        <v>13</v>
      </c>
      <c r="AC36" s="0" t="s">
        <v>819</v>
      </c>
      <c r="AD36" s="0" t="n">
        <v>14</v>
      </c>
      <c r="AE36" s="0" t="s">
        <v>820</v>
      </c>
      <c r="AF36" s="0" t="n">
        <v>15</v>
      </c>
      <c r="AG36" s="0" t="s">
        <v>821</v>
      </c>
      <c r="AH36" s="0" t="n">
        <v>16</v>
      </c>
      <c r="AI36" s="0" t="s">
        <v>822</v>
      </c>
      <c r="AN36" s="0" t="n">
        <v>19</v>
      </c>
      <c r="AO36" s="0" t="s">
        <v>823</v>
      </c>
      <c r="AP36" s="0" t="n">
        <v>20</v>
      </c>
      <c r="AQ36" s="0" t="s">
        <v>824</v>
      </c>
      <c r="AR36" s="0" t="n">
        <v>21</v>
      </c>
      <c r="AS36" s="0" t="s">
        <v>606</v>
      </c>
      <c r="AX36" s="0" t="n">
        <v>24</v>
      </c>
      <c r="AY36" s="0" t="s">
        <v>817</v>
      </c>
      <c r="BB36" s="0" t="n">
        <v>26</v>
      </c>
      <c r="BC36" s="0" t="s">
        <v>825</v>
      </c>
      <c r="BF36" s="0" t="n">
        <v>28</v>
      </c>
      <c r="BG36" s="0" t="s">
        <v>826</v>
      </c>
      <c r="BH36" s="0" t="n">
        <v>29</v>
      </c>
      <c r="BI36" s="0" t="s">
        <v>827</v>
      </c>
      <c r="BJ36" s="0" t="n">
        <v>30</v>
      </c>
      <c r="BK36" s="0" t="s">
        <v>828</v>
      </c>
      <c r="BL36" s="0" t="n">
        <v>31</v>
      </c>
      <c r="BM36" s="0" t="s">
        <v>829</v>
      </c>
      <c r="BN36" s="0" t="n">
        <v>32</v>
      </c>
      <c r="BO36" s="0" t="s">
        <v>830</v>
      </c>
    </row>
    <row r="37" customFormat="false" ht="15" hidden="false" customHeight="false" outlineLevel="0" collapsed="false">
      <c r="L37" s="0" t="n">
        <v>5</v>
      </c>
      <c r="M37" s="0" t="s">
        <v>831</v>
      </c>
      <c r="P37" s="0" t="n">
        <v>7</v>
      </c>
      <c r="Q37" s="0" t="s">
        <v>832</v>
      </c>
      <c r="R37" s="0" t="n">
        <v>8</v>
      </c>
      <c r="S37" s="0" t="s">
        <v>404</v>
      </c>
      <c r="V37" s="0" t="n">
        <v>10</v>
      </c>
      <c r="W37" s="0" t="s">
        <v>833</v>
      </c>
      <c r="X37" s="0" t="n">
        <v>11</v>
      </c>
      <c r="Y37" s="0" t="s">
        <v>834</v>
      </c>
      <c r="Z37" s="0" t="n">
        <v>12</v>
      </c>
      <c r="AA37" s="0" t="s">
        <v>835</v>
      </c>
      <c r="AB37" s="0" t="n">
        <v>13</v>
      </c>
      <c r="AC37" s="0" t="s">
        <v>836</v>
      </c>
      <c r="AD37" s="0" t="n">
        <v>14</v>
      </c>
      <c r="AE37" s="0" t="s">
        <v>837</v>
      </c>
      <c r="AF37" s="0" t="n">
        <v>15</v>
      </c>
      <c r="AG37" s="0" t="s">
        <v>838</v>
      </c>
      <c r="AH37" s="0" t="n">
        <v>16</v>
      </c>
      <c r="AI37" s="0" t="s">
        <v>26</v>
      </c>
      <c r="AN37" s="0" t="n">
        <v>19</v>
      </c>
      <c r="AO37" s="0" t="s">
        <v>839</v>
      </c>
      <c r="AP37" s="0" t="n">
        <v>20</v>
      </c>
      <c r="AQ37" s="0" t="s">
        <v>840</v>
      </c>
      <c r="AR37" s="0" t="n">
        <v>21</v>
      </c>
      <c r="AS37" s="0" t="s">
        <v>841</v>
      </c>
      <c r="AX37" s="0" t="n">
        <v>24</v>
      </c>
      <c r="AY37" s="0" t="s">
        <v>842</v>
      </c>
      <c r="BB37" s="0" t="n">
        <v>26</v>
      </c>
      <c r="BC37" s="0" t="s">
        <v>843</v>
      </c>
      <c r="BF37" s="0" t="n">
        <v>28</v>
      </c>
      <c r="BG37" s="0" t="s">
        <v>844</v>
      </c>
      <c r="BH37" s="0" t="n">
        <v>29</v>
      </c>
      <c r="BI37" s="0" t="s">
        <v>845</v>
      </c>
      <c r="BJ37" s="0" t="n">
        <v>30</v>
      </c>
      <c r="BK37" s="0" t="s">
        <v>846</v>
      </c>
      <c r="BL37" s="0" t="n">
        <v>31</v>
      </c>
      <c r="BM37" s="0" t="s">
        <v>847</v>
      </c>
      <c r="BN37" s="0" t="n">
        <v>32</v>
      </c>
      <c r="BO37" s="0" t="s">
        <v>848</v>
      </c>
    </row>
    <row r="38" customFormat="false" ht="15" hidden="false" customHeight="false" outlineLevel="0" collapsed="false">
      <c r="L38" s="0" t="n">
        <v>5</v>
      </c>
      <c r="M38" s="0" t="s">
        <v>849</v>
      </c>
      <c r="P38" s="0" t="n">
        <v>7</v>
      </c>
      <c r="Q38" s="0" t="s">
        <v>239</v>
      </c>
      <c r="R38" s="0" t="n">
        <v>8</v>
      </c>
      <c r="S38" s="0" t="s">
        <v>427</v>
      </c>
      <c r="V38" s="0" t="n">
        <v>10</v>
      </c>
      <c r="W38" s="0" t="s">
        <v>850</v>
      </c>
      <c r="X38" s="0" t="n">
        <v>11</v>
      </c>
      <c r="Y38" s="0" t="s">
        <v>851</v>
      </c>
      <c r="Z38" s="0" t="n">
        <v>12</v>
      </c>
      <c r="AA38" s="0" t="s">
        <v>852</v>
      </c>
      <c r="AB38" s="0" t="n">
        <v>13</v>
      </c>
      <c r="AC38" s="0" t="s">
        <v>853</v>
      </c>
      <c r="AD38" s="0" t="n">
        <v>14</v>
      </c>
      <c r="AE38" s="0" t="s">
        <v>854</v>
      </c>
      <c r="AF38" s="0" t="n">
        <v>15</v>
      </c>
      <c r="AG38" s="0" t="s">
        <v>195</v>
      </c>
      <c r="AH38" s="0" t="n">
        <v>16</v>
      </c>
      <c r="AI38" s="0" t="s">
        <v>855</v>
      </c>
      <c r="AN38" s="0" t="n">
        <v>19</v>
      </c>
      <c r="AO38" s="0" t="s">
        <v>694</v>
      </c>
      <c r="AP38" s="0" t="n">
        <v>20</v>
      </c>
      <c r="AQ38" s="0" t="s">
        <v>856</v>
      </c>
      <c r="AR38" s="0" t="n">
        <v>21</v>
      </c>
      <c r="AS38" s="0" t="s">
        <v>857</v>
      </c>
      <c r="AX38" s="0" t="n">
        <v>24</v>
      </c>
      <c r="AY38" s="0" t="s">
        <v>858</v>
      </c>
      <c r="BB38" s="0" t="n">
        <v>26</v>
      </c>
      <c r="BC38" s="0" t="s">
        <v>859</v>
      </c>
      <c r="BF38" s="0" t="n">
        <v>28</v>
      </c>
      <c r="BG38" s="0" t="s">
        <v>860</v>
      </c>
      <c r="BH38" s="0" t="n">
        <v>29</v>
      </c>
      <c r="BI38" s="0" t="s">
        <v>861</v>
      </c>
      <c r="BJ38" s="0" t="n">
        <v>30</v>
      </c>
      <c r="BK38" s="0" t="s">
        <v>862</v>
      </c>
      <c r="BL38" s="0" t="n">
        <v>31</v>
      </c>
      <c r="BM38" s="0" t="s">
        <v>863</v>
      </c>
      <c r="BN38" s="0" t="n">
        <v>32</v>
      </c>
      <c r="BO38" s="0" t="s">
        <v>864</v>
      </c>
    </row>
    <row r="39" customFormat="false" ht="15" hidden="false" customHeight="false" outlineLevel="0" collapsed="false">
      <c r="L39" s="0" t="n">
        <v>5</v>
      </c>
      <c r="M39" s="0" t="s">
        <v>865</v>
      </c>
      <c r="P39" s="0" t="n">
        <v>7</v>
      </c>
      <c r="Q39" s="0" t="s">
        <v>866</v>
      </c>
      <c r="R39" s="0" t="n">
        <v>8</v>
      </c>
      <c r="S39" s="0" t="s">
        <v>867</v>
      </c>
      <c r="V39" s="0" t="n">
        <v>10</v>
      </c>
      <c r="W39" s="0" t="s">
        <v>868</v>
      </c>
      <c r="X39" s="0" t="n">
        <v>11</v>
      </c>
      <c r="Y39" s="0" t="s">
        <v>869</v>
      </c>
      <c r="Z39" s="0" t="n">
        <v>12</v>
      </c>
      <c r="AA39" s="0" t="s">
        <v>870</v>
      </c>
      <c r="AB39" s="0" t="n">
        <v>13</v>
      </c>
      <c r="AC39" s="0" t="s">
        <v>871</v>
      </c>
      <c r="AD39" s="0" t="n">
        <v>14</v>
      </c>
      <c r="AE39" s="0" t="s">
        <v>872</v>
      </c>
      <c r="AF39" s="0" t="n">
        <v>15</v>
      </c>
      <c r="AG39" s="0" t="s">
        <v>873</v>
      </c>
      <c r="AH39" s="0" t="n">
        <v>16</v>
      </c>
      <c r="AI39" s="0" t="s">
        <v>874</v>
      </c>
      <c r="AN39" s="0" t="n">
        <v>19</v>
      </c>
      <c r="AO39" s="0" t="s">
        <v>875</v>
      </c>
      <c r="AP39" s="0" t="n">
        <v>20</v>
      </c>
      <c r="AQ39" s="0" t="s">
        <v>876</v>
      </c>
      <c r="AR39" s="0" t="n">
        <v>21</v>
      </c>
      <c r="AS39" s="0" t="s">
        <v>877</v>
      </c>
      <c r="AX39" s="0" t="n">
        <v>24</v>
      </c>
      <c r="AY39" s="0" t="s">
        <v>878</v>
      </c>
      <c r="BB39" s="0" t="n">
        <v>26</v>
      </c>
      <c r="BC39" s="0" t="s">
        <v>879</v>
      </c>
      <c r="BF39" s="0" t="n">
        <v>28</v>
      </c>
      <c r="BG39" s="0" t="s">
        <v>880</v>
      </c>
      <c r="BH39" s="0" t="n">
        <v>29</v>
      </c>
      <c r="BI39" s="0" t="s">
        <v>881</v>
      </c>
      <c r="BJ39" s="0" t="n">
        <v>30</v>
      </c>
      <c r="BK39" s="0" t="s">
        <v>882</v>
      </c>
      <c r="BL39" s="0" t="n">
        <v>31</v>
      </c>
      <c r="BM39" s="0" t="s">
        <v>883</v>
      </c>
      <c r="BN39" s="0" t="n">
        <v>32</v>
      </c>
      <c r="BO39" s="0" t="s">
        <v>884</v>
      </c>
    </row>
    <row r="40" customFormat="false" ht="15" hidden="false" customHeight="false" outlineLevel="0" collapsed="false">
      <c r="L40" s="0" t="n">
        <v>5</v>
      </c>
      <c r="M40" s="0" t="s">
        <v>885</v>
      </c>
      <c r="P40" s="0" t="n">
        <v>7</v>
      </c>
      <c r="Q40" s="0" t="s">
        <v>886</v>
      </c>
      <c r="R40" s="0" t="n">
        <v>8</v>
      </c>
      <c r="S40" s="0" t="s">
        <v>887</v>
      </c>
      <c r="V40" s="0" t="n">
        <v>10</v>
      </c>
      <c r="W40" s="0" t="s">
        <v>888</v>
      </c>
      <c r="X40" s="0" t="n">
        <v>11</v>
      </c>
      <c r="Y40" s="0" t="s">
        <v>889</v>
      </c>
      <c r="Z40" s="0" t="n">
        <v>12</v>
      </c>
      <c r="AA40" s="0" t="s">
        <v>890</v>
      </c>
      <c r="AB40" s="0" t="n">
        <v>13</v>
      </c>
      <c r="AC40" s="0" t="s">
        <v>891</v>
      </c>
      <c r="AD40" s="0" t="n">
        <v>14</v>
      </c>
      <c r="AE40" s="0" t="s">
        <v>375</v>
      </c>
      <c r="AF40" s="0" t="n">
        <v>15</v>
      </c>
      <c r="AG40" s="0" t="s">
        <v>892</v>
      </c>
      <c r="AH40" s="0" t="n">
        <v>16</v>
      </c>
      <c r="AI40" s="0" t="s">
        <v>893</v>
      </c>
      <c r="AN40" s="0" t="n">
        <v>19</v>
      </c>
      <c r="AO40" s="0" t="s">
        <v>894</v>
      </c>
      <c r="AP40" s="0" t="n">
        <v>20</v>
      </c>
      <c r="AQ40" s="0" t="s">
        <v>895</v>
      </c>
      <c r="AR40" s="0" t="n">
        <v>21</v>
      </c>
      <c r="AS40" s="0" t="s">
        <v>896</v>
      </c>
      <c r="AX40" s="0" t="n">
        <v>24</v>
      </c>
      <c r="AY40" s="0" t="s">
        <v>897</v>
      </c>
      <c r="BB40" s="0" t="n">
        <v>26</v>
      </c>
      <c r="BC40" s="0" t="s">
        <v>898</v>
      </c>
      <c r="BF40" s="0" t="n">
        <v>28</v>
      </c>
      <c r="BG40" s="0" t="s">
        <v>899</v>
      </c>
      <c r="BH40" s="0" t="n">
        <v>29</v>
      </c>
      <c r="BI40" s="0" t="s">
        <v>900</v>
      </c>
      <c r="BJ40" s="0" t="n">
        <v>30</v>
      </c>
      <c r="BK40" s="0" t="s">
        <v>901</v>
      </c>
      <c r="BL40" s="0" t="n">
        <v>31</v>
      </c>
      <c r="BM40" s="0" t="s">
        <v>902</v>
      </c>
      <c r="BN40" s="0" t="n">
        <v>32</v>
      </c>
      <c r="BO40" s="0" t="s">
        <v>903</v>
      </c>
    </row>
    <row r="41" customFormat="false" ht="15" hidden="false" customHeight="false" outlineLevel="0" collapsed="false">
      <c r="P41" s="0" t="n">
        <v>7</v>
      </c>
      <c r="Q41" s="0" t="s">
        <v>904</v>
      </c>
      <c r="R41" s="0" t="n">
        <v>8</v>
      </c>
      <c r="S41" s="0" t="s">
        <v>905</v>
      </c>
      <c r="V41" s="0" t="n">
        <v>10</v>
      </c>
      <c r="W41" s="0" t="s">
        <v>906</v>
      </c>
      <c r="X41" s="0" t="n">
        <v>11</v>
      </c>
      <c r="Y41" s="0" t="s">
        <v>907</v>
      </c>
      <c r="Z41" s="0" t="n">
        <v>12</v>
      </c>
      <c r="AA41" s="0" t="s">
        <v>908</v>
      </c>
      <c r="AB41" s="0" t="n">
        <v>13</v>
      </c>
      <c r="AC41" s="0" t="s">
        <v>909</v>
      </c>
      <c r="AD41" s="0" t="n">
        <v>14</v>
      </c>
      <c r="AE41" s="0" t="s">
        <v>910</v>
      </c>
      <c r="AF41" s="0" t="n">
        <v>15</v>
      </c>
      <c r="AG41" s="0" t="s">
        <v>911</v>
      </c>
      <c r="AH41" s="0" t="n">
        <v>16</v>
      </c>
      <c r="AI41" s="0" t="s">
        <v>912</v>
      </c>
      <c r="AN41" s="0" t="n">
        <v>19</v>
      </c>
      <c r="AO41" s="0" t="s">
        <v>913</v>
      </c>
      <c r="AP41" s="0" t="n">
        <v>20</v>
      </c>
      <c r="AQ41" s="0" t="s">
        <v>914</v>
      </c>
      <c r="AR41" s="0" t="n">
        <v>21</v>
      </c>
      <c r="AS41" s="0" t="s">
        <v>915</v>
      </c>
      <c r="AX41" s="0" t="n">
        <v>24</v>
      </c>
      <c r="AY41" s="0" t="s">
        <v>916</v>
      </c>
      <c r="BB41" s="0" t="n">
        <v>26</v>
      </c>
      <c r="BC41" s="0" t="s">
        <v>917</v>
      </c>
      <c r="BF41" s="0" t="n">
        <v>28</v>
      </c>
      <c r="BG41" s="0" t="s">
        <v>918</v>
      </c>
      <c r="BH41" s="0" t="n">
        <v>29</v>
      </c>
      <c r="BI41" s="0" t="s">
        <v>919</v>
      </c>
      <c r="BJ41" s="0" t="n">
        <v>30</v>
      </c>
      <c r="BK41" s="0" t="s">
        <v>920</v>
      </c>
      <c r="BL41" s="0" t="n">
        <v>31</v>
      </c>
      <c r="BM41" s="0" t="s">
        <v>921</v>
      </c>
      <c r="BN41" s="0" t="n">
        <v>32</v>
      </c>
      <c r="BO41" s="0" t="s">
        <v>922</v>
      </c>
    </row>
    <row r="42" customFormat="false" ht="15" hidden="false" customHeight="false" outlineLevel="0" collapsed="false">
      <c r="P42" s="0" t="n">
        <v>7</v>
      </c>
      <c r="Q42" s="0" t="s">
        <v>923</v>
      </c>
      <c r="R42" s="0" t="n">
        <v>8</v>
      </c>
      <c r="S42" s="0" t="s">
        <v>924</v>
      </c>
      <c r="X42" s="0" t="n">
        <v>11</v>
      </c>
      <c r="Y42" s="0" t="s">
        <v>925</v>
      </c>
      <c r="Z42" s="0" t="n">
        <v>12</v>
      </c>
      <c r="AA42" s="0" t="s">
        <v>926</v>
      </c>
      <c r="AB42" s="0" t="n">
        <v>13</v>
      </c>
      <c r="AC42" s="0" t="s">
        <v>927</v>
      </c>
      <c r="AD42" s="0" t="n">
        <v>14</v>
      </c>
      <c r="AE42" s="0" t="s">
        <v>928</v>
      </c>
      <c r="AF42" s="0" t="n">
        <v>15</v>
      </c>
      <c r="AG42" s="0" t="s">
        <v>929</v>
      </c>
      <c r="AH42" s="0" t="n">
        <v>16</v>
      </c>
      <c r="AI42" s="0" t="s">
        <v>930</v>
      </c>
      <c r="AN42" s="0" t="n">
        <v>19</v>
      </c>
      <c r="AO42" s="0" t="s">
        <v>931</v>
      </c>
      <c r="AP42" s="0" t="n">
        <v>20</v>
      </c>
      <c r="AQ42" s="0" t="s">
        <v>932</v>
      </c>
      <c r="AR42" s="0" t="n">
        <v>21</v>
      </c>
      <c r="AS42" s="0" t="s">
        <v>933</v>
      </c>
      <c r="AX42" s="0" t="n">
        <v>24</v>
      </c>
      <c r="AY42" s="0" t="s">
        <v>934</v>
      </c>
      <c r="BB42" s="0" t="n">
        <v>26</v>
      </c>
      <c r="BC42" s="0" t="s">
        <v>629</v>
      </c>
      <c r="BF42" s="0" t="n">
        <v>28</v>
      </c>
      <c r="BG42" s="0" t="s">
        <v>935</v>
      </c>
      <c r="BH42" s="0" t="n">
        <v>29</v>
      </c>
      <c r="BI42" s="0" t="s">
        <v>936</v>
      </c>
      <c r="BJ42" s="0" t="n">
        <v>30</v>
      </c>
      <c r="BK42" s="0" t="s">
        <v>937</v>
      </c>
      <c r="BL42" s="0" t="n">
        <v>31</v>
      </c>
      <c r="BM42" s="0" t="s">
        <v>938</v>
      </c>
      <c r="BN42" s="0" t="n">
        <v>32</v>
      </c>
      <c r="BO42" s="0" t="s">
        <v>939</v>
      </c>
    </row>
    <row r="43" customFormat="false" ht="15" hidden="false" customHeight="false" outlineLevel="0" collapsed="false">
      <c r="P43" s="0" t="n">
        <v>7</v>
      </c>
      <c r="Q43" s="0" t="s">
        <v>940</v>
      </c>
      <c r="R43" s="0" t="n">
        <v>8</v>
      </c>
      <c r="S43" s="0" t="s">
        <v>941</v>
      </c>
      <c r="X43" s="0" t="n">
        <v>11</v>
      </c>
      <c r="Y43" s="0" t="s">
        <v>942</v>
      </c>
      <c r="Z43" s="0" t="n">
        <v>12</v>
      </c>
      <c r="AA43" s="0" t="s">
        <v>943</v>
      </c>
      <c r="AB43" s="0" t="n">
        <v>13</v>
      </c>
      <c r="AC43" s="0" t="s">
        <v>944</v>
      </c>
      <c r="AD43" s="0" t="n">
        <v>14</v>
      </c>
      <c r="AE43" s="0" t="s">
        <v>945</v>
      </c>
      <c r="AF43" s="0" t="n">
        <v>15</v>
      </c>
      <c r="AG43" s="0" t="s">
        <v>946</v>
      </c>
      <c r="AH43" s="0" t="n">
        <v>16</v>
      </c>
      <c r="AI43" s="0" t="s">
        <v>947</v>
      </c>
      <c r="AN43" s="0" t="n">
        <v>19</v>
      </c>
      <c r="AO43" s="0" t="s">
        <v>948</v>
      </c>
      <c r="AP43" s="0" t="n">
        <v>20</v>
      </c>
      <c r="AQ43" s="0" t="s">
        <v>949</v>
      </c>
      <c r="AR43" s="0" t="n">
        <v>21</v>
      </c>
      <c r="AS43" s="0" t="s">
        <v>950</v>
      </c>
      <c r="AX43" s="0" t="n">
        <v>24</v>
      </c>
      <c r="AY43" s="0" t="s">
        <v>951</v>
      </c>
      <c r="BB43" s="0" t="n">
        <v>26</v>
      </c>
      <c r="BC43" s="0" t="s">
        <v>952</v>
      </c>
      <c r="BF43" s="0" t="n">
        <v>28</v>
      </c>
      <c r="BG43" s="0" t="s">
        <v>953</v>
      </c>
      <c r="BH43" s="0" t="n">
        <v>29</v>
      </c>
      <c r="BI43" s="0" t="s">
        <v>954</v>
      </c>
      <c r="BJ43" s="0" t="n">
        <v>30</v>
      </c>
      <c r="BK43" s="0" t="s">
        <v>955</v>
      </c>
      <c r="BL43" s="0" t="n">
        <v>31</v>
      </c>
      <c r="BM43" s="0" t="s">
        <v>956</v>
      </c>
      <c r="BN43" s="0" t="n">
        <v>32</v>
      </c>
      <c r="BO43" s="0" t="s">
        <v>957</v>
      </c>
    </row>
    <row r="44" customFormat="false" ht="15" hidden="false" customHeight="false" outlineLevel="0" collapsed="false">
      <c r="B44" s="0" t="s">
        <v>958</v>
      </c>
      <c r="E44" s="0" t="s">
        <v>959</v>
      </c>
      <c r="P44" s="0" t="n">
        <v>7</v>
      </c>
      <c r="Q44" s="0" t="s">
        <v>960</v>
      </c>
      <c r="R44" s="0" t="n">
        <v>8</v>
      </c>
      <c r="S44" s="0" t="s">
        <v>961</v>
      </c>
      <c r="X44" s="0" t="n">
        <v>11</v>
      </c>
      <c r="Y44" s="0" t="s">
        <v>962</v>
      </c>
      <c r="Z44" s="0" t="n">
        <v>12</v>
      </c>
      <c r="AA44" s="0" t="s">
        <v>963</v>
      </c>
      <c r="AB44" s="0" t="n">
        <v>13</v>
      </c>
      <c r="AC44" s="0" t="s">
        <v>964</v>
      </c>
      <c r="AD44" s="0" t="n">
        <v>14</v>
      </c>
      <c r="AE44" s="0" t="s">
        <v>965</v>
      </c>
      <c r="AF44" s="0" t="n">
        <v>15</v>
      </c>
      <c r="AG44" s="0" t="s">
        <v>966</v>
      </c>
      <c r="AH44" s="0" t="n">
        <v>16</v>
      </c>
      <c r="AI44" s="0" t="s">
        <v>967</v>
      </c>
      <c r="AN44" s="0" t="n">
        <v>19</v>
      </c>
      <c r="AO44" s="0" t="s">
        <v>968</v>
      </c>
      <c r="AP44" s="0" t="n">
        <v>20</v>
      </c>
      <c r="AQ44" s="0" t="s">
        <v>969</v>
      </c>
      <c r="AR44" s="0" t="n">
        <v>21</v>
      </c>
      <c r="AS44" s="0" t="s">
        <v>970</v>
      </c>
      <c r="AX44" s="0" t="n">
        <v>24</v>
      </c>
      <c r="AY44" s="0" t="s">
        <v>971</v>
      </c>
      <c r="BB44" s="0" t="n">
        <v>26</v>
      </c>
      <c r="BC44" s="0" t="s">
        <v>972</v>
      </c>
      <c r="BF44" s="0" t="n">
        <v>28</v>
      </c>
      <c r="BG44" s="0" t="s">
        <v>973</v>
      </c>
      <c r="BH44" s="0" t="n">
        <v>29</v>
      </c>
      <c r="BI44" s="0" t="s">
        <v>974</v>
      </c>
      <c r="BJ44" s="0" t="n">
        <v>30</v>
      </c>
      <c r="BK44" s="0" t="s">
        <v>975</v>
      </c>
      <c r="BL44" s="0" t="n">
        <v>31</v>
      </c>
      <c r="BM44" s="0" t="s">
        <v>976</v>
      </c>
      <c r="BN44" s="0" t="n">
        <v>32</v>
      </c>
      <c r="BO44" s="0" t="s">
        <v>977</v>
      </c>
    </row>
    <row r="45" customFormat="false" ht="15" hidden="false" customHeight="false" outlineLevel="0" collapsed="false">
      <c r="B45" s="0" t="s">
        <v>978</v>
      </c>
      <c r="E45" s="0" t="n">
        <v>2017</v>
      </c>
      <c r="P45" s="0" t="n">
        <v>7</v>
      </c>
      <c r="Q45" s="0" t="s">
        <v>979</v>
      </c>
      <c r="R45" s="0" t="n">
        <v>8</v>
      </c>
      <c r="S45" s="0" t="s">
        <v>980</v>
      </c>
      <c r="X45" s="0" t="n">
        <v>11</v>
      </c>
      <c r="Y45" s="0" t="s">
        <v>953</v>
      </c>
      <c r="Z45" s="0" t="n">
        <v>12</v>
      </c>
      <c r="AA45" s="0" t="s">
        <v>981</v>
      </c>
      <c r="AB45" s="0" t="n">
        <v>13</v>
      </c>
      <c r="AC45" s="0" t="s">
        <v>982</v>
      </c>
      <c r="AD45" s="0" t="n">
        <v>14</v>
      </c>
      <c r="AE45" s="0" t="s">
        <v>983</v>
      </c>
      <c r="AF45" s="0" t="n">
        <v>15</v>
      </c>
      <c r="AG45" s="0" t="s">
        <v>984</v>
      </c>
      <c r="AH45" s="0" t="n">
        <v>16</v>
      </c>
      <c r="AI45" s="0" t="s">
        <v>985</v>
      </c>
      <c r="AN45" s="0" t="n">
        <v>19</v>
      </c>
      <c r="AO45" s="0" t="s">
        <v>986</v>
      </c>
      <c r="AP45" s="0" t="n">
        <v>20</v>
      </c>
      <c r="AQ45" s="0" t="s">
        <v>987</v>
      </c>
      <c r="AR45" s="0" t="n">
        <v>21</v>
      </c>
      <c r="AS45" s="0" t="s">
        <v>988</v>
      </c>
      <c r="AX45" s="0" t="n">
        <v>24</v>
      </c>
      <c r="AY45" s="0" t="s">
        <v>989</v>
      </c>
      <c r="BB45" s="0" t="n">
        <v>26</v>
      </c>
      <c r="BC45" s="0" t="s">
        <v>990</v>
      </c>
      <c r="BF45" s="0" t="n">
        <v>28</v>
      </c>
      <c r="BG45" s="0" t="s">
        <v>991</v>
      </c>
      <c r="BH45" s="0" t="n">
        <v>29</v>
      </c>
      <c r="BI45" s="0" t="s">
        <v>992</v>
      </c>
      <c r="BJ45" s="0" t="n">
        <v>30</v>
      </c>
      <c r="BK45" s="0" t="s">
        <v>993</v>
      </c>
      <c r="BL45" s="0" t="n">
        <v>31</v>
      </c>
      <c r="BM45" s="0" t="s">
        <v>994</v>
      </c>
      <c r="BN45" s="0" t="n">
        <v>32</v>
      </c>
      <c r="BO45" s="0" t="s">
        <v>995</v>
      </c>
    </row>
    <row r="46" customFormat="false" ht="15" hidden="false" customHeight="false" outlineLevel="0" collapsed="false">
      <c r="B46" s="0" t="s">
        <v>996</v>
      </c>
      <c r="E46" s="0" t="n">
        <v>2018</v>
      </c>
      <c r="P46" s="0" t="n">
        <v>7</v>
      </c>
      <c r="Q46" s="0" t="s">
        <v>997</v>
      </c>
      <c r="R46" s="0" t="n">
        <v>8</v>
      </c>
      <c r="S46" s="0" t="s">
        <v>476</v>
      </c>
      <c r="X46" s="0" t="n">
        <v>11</v>
      </c>
      <c r="Y46" s="0" t="s">
        <v>973</v>
      </c>
      <c r="Z46" s="0" t="n">
        <v>12</v>
      </c>
      <c r="AA46" s="0" t="s">
        <v>998</v>
      </c>
      <c r="AB46" s="0" t="n">
        <v>13</v>
      </c>
      <c r="AC46" s="0" t="s">
        <v>999</v>
      </c>
      <c r="AD46" s="0" t="n">
        <v>14</v>
      </c>
      <c r="AE46" s="0" t="s">
        <v>1000</v>
      </c>
      <c r="AF46" s="0" t="n">
        <v>15</v>
      </c>
      <c r="AG46" s="0" t="s">
        <v>1001</v>
      </c>
      <c r="AH46" s="0" t="n">
        <v>16</v>
      </c>
      <c r="AI46" s="0" t="s">
        <v>404</v>
      </c>
      <c r="AN46" s="0" t="n">
        <v>19</v>
      </c>
      <c r="AO46" s="0" t="s">
        <v>1002</v>
      </c>
      <c r="AP46" s="0" t="n">
        <v>20</v>
      </c>
      <c r="AQ46" s="0" t="s">
        <v>1003</v>
      </c>
      <c r="AR46" s="0" t="n">
        <v>21</v>
      </c>
      <c r="AS46" s="0" t="s">
        <v>1004</v>
      </c>
      <c r="AX46" s="0" t="n">
        <v>24</v>
      </c>
      <c r="AY46" s="0" t="s">
        <v>1005</v>
      </c>
      <c r="BB46" s="0" t="n">
        <v>26</v>
      </c>
      <c r="BC46" s="0" t="s">
        <v>1006</v>
      </c>
      <c r="BH46" s="0" t="n">
        <v>29</v>
      </c>
      <c r="BI46" s="0" t="s">
        <v>1007</v>
      </c>
      <c r="BJ46" s="0" t="n">
        <v>30</v>
      </c>
      <c r="BK46" s="0" t="s">
        <v>1008</v>
      </c>
      <c r="BL46" s="0" t="n">
        <v>31</v>
      </c>
      <c r="BM46" s="0" t="s">
        <v>1009</v>
      </c>
      <c r="BN46" s="0" t="n">
        <v>32</v>
      </c>
      <c r="BO46" s="0" t="s">
        <v>40</v>
      </c>
    </row>
    <row r="47" customFormat="false" ht="15" hidden="false" customHeight="false" outlineLevel="0" collapsed="false">
      <c r="B47" s="0" t="s">
        <v>1010</v>
      </c>
      <c r="E47" s="0" t="n">
        <v>2019</v>
      </c>
      <c r="P47" s="0" t="n">
        <v>7</v>
      </c>
      <c r="Q47" s="0" t="s">
        <v>1011</v>
      </c>
      <c r="R47" s="0" t="n">
        <v>8</v>
      </c>
      <c r="S47" s="0" t="s">
        <v>1012</v>
      </c>
      <c r="X47" s="0" t="n">
        <v>11</v>
      </c>
      <c r="Y47" s="0" t="s">
        <v>1013</v>
      </c>
      <c r="Z47" s="0" t="n">
        <v>12</v>
      </c>
      <c r="AA47" s="0" t="s">
        <v>1014</v>
      </c>
      <c r="AB47" s="0" t="n">
        <v>13</v>
      </c>
      <c r="AC47" s="0" t="s">
        <v>1015</v>
      </c>
      <c r="AD47" s="0" t="n">
        <v>14</v>
      </c>
      <c r="AE47" s="0" t="s">
        <v>1016</v>
      </c>
      <c r="AF47" s="0" t="n">
        <v>15</v>
      </c>
      <c r="AG47" s="0" t="s">
        <v>1017</v>
      </c>
      <c r="AH47" s="0" t="n">
        <v>16</v>
      </c>
      <c r="AI47" s="0" t="s">
        <v>1018</v>
      </c>
      <c r="AN47" s="0" t="n">
        <v>19</v>
      </c>
      <c r="AO47" s="0" t="s">
        <v>1019</v>
      </c>
      <c r="AP47" s="0" t="n">
        <v>20</v>
      </c>
      <c r="AQ47" s="0" t="s">
        <v>1020</v>
      </c>
      <c r="AR47" s="0" t="n">
        <v>21</v>
      </c>
      <c r="AS47" s="0" t="s">
        <v>1021</v>
      </c>
      <c r="AX47" s="0" t="n">
        <v>24</v>
      </c>
      <c r="AY47" s="0" t="s">
        <v>1022</v>
      </c>
      <c r="BB47" s="0" t="n">
        <v>26</v>
      </c>
      <c r="BC47" s="0" t="s">
        <v>1023</v>
      </c>
      <c r="BH47" s="0" t="n">
        <v>29</v>
      </c>
      <c r="BI47" s="0" t="s">
        <v>1024</v>
      </c>
      <c r="BJ47" s="0" t="n">
        <v>30</v>
      </c>
      <c r="BK47" s="0" t="s">
        <v>1025</v>
      </c>
      <c r="BL47" s="0" t="n">
        <v>31</v>
      </c>
      <c r="BM47" s="0" t="s">
        <v>1026</v>
      </c>
      <c r="BN47" s="0" t="n">
        <v>32</v>
      </c>
      <c r="BO47" s="0" t="s">
        <v>1027</v>
      </c>
    </row>
    <row r="48" customFormat="false" ht="15" hidden="false" customHeight="false" outlineLevel="0" collapsed="false">
      <c r="B48" s="0" t="s">
        <v>1028</v>
      </c>
      <c r="E48" s="0" t="n">
        <v>2020</v>
      </c>
      <c r="P48" s="0" t="n">
        <v>7</v>
      </c>
      <c r="Q48" s="0" t="s">
        <v>1029</v>
      </c>
      <c r="R48" s="0" t="n">
        <v>8</v>
      </c>
      <c r="S48" s="0" t="s">
        <v>30</v>
      </c>
      <c r="X48" s="0" t="n">
        <v>11</v>
      </c>
      <c r="Y48" s="0" t="s">
        <v>1030</v>
      </c>
      <c r="Z48" s="0" t="n">
        <v>12</v>
      </c>
      <c r="AA48" s="0" t="s">
        <v>1031</v>
      </c>
      <c r="AB48" s="0" t="n">
        <v>13</v>
      </c>
      <c r="AC48" s="0" t="s">
        <v>1032</v>
      </c>
      <c r="AD48" s="0" t="n">
        <v>14</v>
      </c>
      <c r="AE48" s="0" t="s">
        <v>1033</v>
      </c>
      <c r="AF48" s="0" t="n">
        <v>15</v>
      </c>
      <c r="AG48" s="0" t="s">
        <v>1034</v>
      </c>
      <c r="AH48" s="0" t="n">
        <v>16</v>
      </c>
      <c r="AI48" s="0" t="s">
        <v>1035</v>
      </c>
      <c r="AN48" s="0" t="n">
        <v>19</v>
      </c>
      <c r="AO48" s="0" t="s">
        <v>1036</v>
      </c>
      <c r="AP48" s="0" t="n">
        <v>20</v>
      </c>
      <c r="AQ48" s="0" t="s">
        <v>1037</v>
      </c>
      <c r="AR48" s="0" t="n">
        <v>21</v>
      </c>
      <c r="AS48" s="0" t="s">
        <v>1038</v>
      </c>
      <c r="AX48" s="0" t="n">
        <v>24</v>
      </c>
      <c r="AY48" s="0" t="s">
        <v>1039</v>
      </c>
      <c r="BB48" s="0" t="n">
        <v>26</v>
      </c>
      <c r="BC48" s="0" t="s">
        <v>1040</v>
      </c>
      <c r="BH48" s="0" t="n">
        <v>29</v>
      </c>
      <c r="BI48" s="0" t="s">
        <v>1041</v>
      </c>
      <c r="BJ48" s="0" t="n">
        <v>30</v>
      </c>
      <c r="BK48" s="0" t="s">
        <v>1042</v>
      </c>
      <c r="BL48" s="0" t="n">
        <v>31</v>
      </c>
      <c r="BM48" s="0" t="s">
        <v>1043</v>
      </c>
      <c r="BN48" s="0" t="n">
        <v>32</v>
      </c>
      <c r="BO48" s="0" t="s">
        <v>1044</v>
      </c>
    </row>
    <row r="49" customFormat="false" ht="15" hidden="false" customHeight="false" outlineLevel="0" collapsed="false">
      <c r="E49" s="0" t="n">
        <v>2021</v>
      </c>
      <c r="P49" s="0" t="n">
        <v>7</v>
      </c>
      <c r="Q49" s="0" t="s">
        <v>1045</v>
      </c>
      <c r="R49" s="0" t="n">
        <v>8</v>
      </c>
      <c r="S49" s="0" t="s">
        <v>1046</v>
      </c>
      <c r="Z49" s="0" t="n">
        <v>12</v>
      </c>
      <c r="AA49" s="0" t="s">
        <v>1047</v>
      </c>
      <c r="AB49" s="0" t="n">
        <v>13</v>
      </c>
      <c r="AC49" s="0" t="s">
        <v>1048</v>
      </c>
      <c r="AD49" s="0" t="n">
        <v>14</v>
      </c>
      <c r="AE49" s="0" t="s">
        <v>1049</v>
      </c>
      <c r="AF49" s="0" t="n">
        <v>15</v>
      </c>
      <c r="AG49" s="0" t="s">
        <v>1050</v>
      </c>
      <c r="AH49" s="0" t="n">
        <v>16</v>
      </c>
      <c r="AI49" s="0" t="s">
        <v>427</v>
      </c>
      <c r="AN49" s="0" t="n">
        <v>19</v>
      </c>
      <c r="AO49" s="0" t="s">
        <v>1051</v>
      </c>
      <c r="AP49" s="0" t="n">
        <v>20</v>
      </c>
      <c r="AQ49" s="0" t="s">
        <v>1052</v>
      </c>
      <c r="AR49" s="0" t="n">
        <v>21</v>
      </c>
      <c r="AS49" s="0" t="s">
        <v>1053</v>
      </c>
      <c r="AX49" s="0" t="n">
        <v>24</v>
      </c>
      <c r="AY49" s="0" t="s">
        <v>1054</v>
      </c>
      <c r="BB49" s="0" t="n">
        <v>26</v>
      </c>
      <c r="BC49" s="0" t="s">
        <v>1055</v>
      </c>
      <c r="BH49" s="0" t="n">
        <v>29</v>
      </c>
      <c r="BI49" s="0" t="s">
        <v>1056</v>
      </c>
      <c r="BJ49" s="0" t="n">
        <v>30</v>
      </c>
      <c r="BK49" s="0" t="s">
        <v>1057</v>
      </c>
      <c r="BL49" s="0" t="n">
        <v>31</v>
      </c>
      <c r="BM49" s="0" t="s">
        <v>1058</v>
      </c>
      <c r="BN49" s="0" t="n">
        <v>32</v>
      </c>
      <c r="BO49" s="0" t="s">
        <v>1059</v>
      </c>
    </row>
    <row r="50" customFormat="false" ht="15" hidden="false" customHeight="false" outlineLevel="0" collapsed="false">
      <c r="E50" s="0" t="n">
        <v>2022</v>
      </c>
      <c r="P50" s="0" t="n">
        <v>7</v>
      </c>
      <c r="Q50" s="0" t="s">
        <v>1060</v>
      </c>
      <c r="R50" s="0" t="n">
        <v>8</v>
      </c>
      <c r="S50" s="0" t="s">
        <v>1061</v>
      </c>
      <c r="Z50" s="0" t="n">
        <v>12</v>
      </c>
      <c r="AA50" s="0" t="s">
        <v>1062</v>
      </c>
      <c r="AB50" s="0" t="n">
        <v>13</v>
      </c>
      <c r="AC50" s="0" t="s">
        <v>1063</v>
      </c>
      <c r="AD50" s="0" t="n">
        <v>14</v>
      </c>
      <c r="AE50" s="0" t="s">
        <v>189</v>
      </c>
      <c r="AF50" s="0" t="n">
        <v>15</v>
      </c>
      <c r="AG50" s="0" t="s">
        <v>1064</v>
      </c>
      <c r="AH50" s="0" t="n">
        <v>16</v>
      </c>
      <c r="AI50" s="0" t="s">
        <v>1065</v>
      </c>
      <c r="AN50" s="0" t="n">
        <v>19</v>
      </c>
      <c r="AO50" s="0" t="s">
        <v>817</v>
      </c>
      <c r="AP50" s="0" t="n">
        <v>20</v>
      </c>
      <c r="AQ50" s="0" t="s">
        <v>1066</v>
      </c>
      <c r="AR50" s="0" t="n">
        <v>21</v>
      </c>
      <c r="AS50" s="0" t="s">
        <v>1067</v>
      </c>
      <c r="AX50" s="0" t="n">
        <v>24</v>
      </c>
      <c r="AY50" s="0" t="s">
        <v>1068</v>
      </c>
      <c r="BB50" s="0" t="n">
        <v>26</v>
      </c>
      <c r="BC50" s="0" t="s">
        <v>1069</v>
      </c>
      <c r="BH50" s="0" t="n">
        <v>29</v>
      </c>
      <c r="BI50" s="0" t="s">
        <v>1070</v>
      </c>
      <c r="BJ50" s="0" t="n">
        <v>30</v>
      </c>
      <c r="BK50" s="0" t="s">
        <v>1071</v>
      </c>
      <c r="BL50" s="0" t="n">
        <v>31</v>
      </c>
      <c r="BM50" s="0" t="s">
        <v>1072</v>
      </c>
      <c r="BN50" s="0" t="n">
        <v>32</v>
      </c>
      <c r="BO50" s="0" t="s">
        <v>1073</v>
      </c>
    </row>
    <row r="51" customFormat="false" ht="15" hidden="false" customHeight="false" outlineLevel="0" collapsed="false">
      <c r="E51" s="0" t="n">
        <v>2023</v>
      </c>
      <c r="P51" s="0" t="n">
        <v>7</v>
      </c>
      <c r="Q51" s="0" t="s">
        <v>1074</v>
      </c>
      <c r="R51" s="0" t="n">
        <v>8</v>
      </c>
      <c r="S51" s="0" t="s">
        <v>1075</v>
      </c>
      <c r="Z51" s="0" t="n">
        <v>12</v>
      </c>
      <c r="AA51" s="0" t="s">
        <v>1076</v>
      </c>
      <c r="AB51" s="0" t="n">
        <v>13</v>
      </c>
      <c r="AC51" s="0" t="s">
        <v>1077</v>
      </c>
      <c r="AD51" s="0" t="n">
        <v>14</v>
      </c>
      <c r="AE51" s="0" t="s">
        <v>1078</v>
      </c>
      <c r="AF51" s="0" t="n">
        <v>15</v>
      </c>
      <c r="AG51" s="0" t="s">
        <v>1079</v>
      </c>
      <c r="AH51" s="0" t="n">
        <v>16</v>
      </c>
      <c r="AI51" s="0" t="s">
        <v>1080</v>
      </c>
      <c r="AN51" s="0" t="n">
        <v>19</v>
      </c>
      <c r="AO51" s="0" t="s">
        <v>1081</v>
      </c>
      <c r="AP51" s="0" t="n">
        <v>20</v>
      </c>
      <c r="AQ51" s="0" t="s">
        <v>1082</v>
      </c>
      <c r="AR51" s="0" t="n">
        <v>21</v>
      </c>
      <c r="AS51" s="0" t="s">
        <v>1083</v>
      </c>
      <c r="AX51" s="0" t="n">
        <v>24</v>
      </c>
      <c r="AY51" s="0" t="s">
        <v>1084</v>
      </c>
      <c r="BB51" s="0" t="n">
        <v>26</v>
      </c>
      <c r="BC51" s="0" t="s">
        <v>1085</v>
      </c>
      <c r="BH51" s="0" t="n">
        <v>29</v>
      </c>
      <c r="BI51" s="0" t="s">
        <v>1086</v>
      </c>
      <c r="BJ51" s="0" t="n">
        <v>30</v>
      </c>
      <c r="BK51" s="0" t="s">
        <v>1038</v>
      </c>
      <c r="BL51" s="0" t="n">
        <v>31</v>
      </c>
      <c r="BM51" s="0" t="s">
        <v>1087</v>
      </c>
      <c r="BN51" s="0" t="n">
        <v>32</v>
      </c>
      <c r="BO51" s="0" t="s">
        <v>1088</v>
      </c>
    </row>
    <row r="52" customFormat="false" ht="15" hidden="false" customHeight="false" outlineLevel="0" collapsed="false">
      <c r="E52" s="0" t="n">
        <v>2024</v>
      </c>
      <c r="P52" s="0" t="n">
        <v>7</v>
      </c>
      <c r="Q52" s="0" t="s">
        <v>1089</v>
      </c>
      <c r="R52" s="0" t="n">
        <v>8</v>
      </c>
      <c r="S52" s="0" t="s">
        <v>1090</v>
      </c>
      <c r="Z52" s="0" t="n">
        <v>12</v>
      </c>
      <c r="AA52" s="0" t="s">
        <v>1091</v>
      </c>
      <c r="AB52" s="0" t="n">
        <v>13</v>
      </c>
      <c r="AC52" s="0" t="s">
        <v>1092</v>
      </c>
      <c r="AD52" s="0" t="n">
        <v>14</v>
      </c>
      <c r="AE52" s="0" t="s">
        <v>1093</v>
      </c>
      <c r="AF52" s="0" t="n">
        <v>15</v>
      </c>
      <c r="AG52" s="0" t="s">
        <v>1094</v>
      </c>
      <c r="AH52" s="0" t="n">
        <v>16</v>
      </c>
      <c r="AI52" s="0" t="s">
        <v>1095</v>
      </c>
      <c r="AN52" s="0" t="n">
        <v>19</v>
      </c>
      <c r="AO52" s="0" t="s">
        <v>1096</v>
      </c>
      <c r="AP52" s="0" t="n">
        <v>20</v>
      </c>
      <c r="AQ52" s="0" t="s">
        <v>1097</v>
      </c>
      <c r="AR52" s="0" t="n">
        <v>21</v>
      </c>
      <c r="AS52" s="0" t="s">
        <v>1098</v>
      </c>
      <c r="AX52" s="0" t="n">
        <v>24</v>
      </c>
      <c r="AY52" s="0" t="s">
        <v>1099</v>
      </c>
      <c r="BB52" s="0" t="n">
        <v>26</v>
      </c>
      <c r="BC52" s="0" t="s">
        <v>1100</v>
      </c>
      <c r="BH52" s="0" t="n">
        <v>29</v>
      </c>
      <c r="BI52" s="0" t="s">
        <v>42</v>
      </c>
      <c r="BJ52" s="0" t="n">
        <v>30</v>
      </c>
      <c r="BK52" s="0" t="s">
        <v>1101</v>
      </c>
      <c r="BL52" s="0" t="n">
        <v>31</v>
      </c>
      <c r="BM52" s="0" t="s">
        <v>1102</v>
      </c>
      <c r="BN52" s="0" t="n">
        <v>32</v>
      </c>
      <c r="BO52" s="0" t="s">
        <v>1103</v>
      </c>
    </row>
    <row r="53" customFormat="false" ht="15" hidden="false" customHeight="false" outlineLevel="0" collapsed="false">
      <c r="E53" s="0" t="n">
        <v>2025</v>
      </c>
      <c r="P53" s="0" t="n">
        <v>7</v>
      </c>
      <c r="Q53" s="0" t="s">
        <v>427</v>
      </c>
      <c r="R53" s="0" t="n">
        <v>8</v>
      </c>
      <c r="S53" s="0" t="s">
        <v>524</v>
      </c>
      <c r="Z53" s="0" t="n">
        <v>12</v>
      </c>
      <c r="AA53" s="0" t="s">
        <v>1104</v>
      </c>
      <c r="AB53" s="0" t="n">
        <v>13</v>
      </c>
      <c r="AC53" s="0" t="s">
        <v>1105</v>
      </c>
      <c r="AD53" s="0" t="n">
        <v>14</v>
      </c>
      <c r="AE53" s="0" t="s">
        <v>1106</v>
      </c>
      <c r="AF53" s="0" t="n">
        <v>15</v>
      </c>
      <c r="AG53" s="0" t="s">
        <v>1107</v>
      </c>
      <c r="AH53" s="0" t="n">
        <v>16</v>
      </c>
      <c r="AI53" s="0" t="s">
        <v>557</v>
      </c>
      <c r="AN53" s="0" t="n">
        <v>19</v>
      </c>
      <c r="AO53" s="0" t="s">
        <v>1108</v>
      </c>
      <c r="AP53" s="0" t="n">
        <v>20</v>
      </c>
      <c r="AQ53" s="0" t="s">
        <v>1109</v>
      </c>
      <c r="AR53" s="0" t="n">
        <v>21</v>
      </c>
      <c r="AS53" s="0" t="s">
        <v>443</v>
      </c>
      <c r="AX53" s="0" t="n">
        <v>24</v>
      </c>
      <c r="AY53" s="0" t="s">
        <v>1110</v>
      </c>
      <c r="BB53" s="0" t="n">
        <v>26</v>
      </c>
      <c r="BC53" s="0" t="s">
        <v>1111</v>
      </c>
      <c r="BH53" s="0" t="n">
        <v>29</v>
      </c>
      <c r="BI53" s="0" t="s">
        <v>1112</v>
      </c>
      <c r="BJ53" s="0" t="n">
        <v>30</v>
      </c>
      <c r="BK53" s="0" t="s">
        <v>1113</v>
      </c>
      <c r="BL53" s="0" t="n">
        <v>31</v>
      </c>
      <c r="BM53" s="0" t="s">
        <v>1114</v>
      </c>
      <c r="BN53" s="0" t="n">
        <v>32</v>
      </c>
      <c r="BO53" s="0" t="s">
        <v>1115</v>
      </c>
    </row>
    <row r="54" customFormat="false" ht="15" hidden="false" customHeight="false" outlineLevel="0" collapsed="false">
      <c r="E54" s="0" t="n">
        <v>2026</v>
      </c>
      <c r="P54" s="0" t="n">
        <v>7</v>
      </c>
      <c r="Q54" s="0" t="s">
        <v>1116</v>
      </c>
      <c r="R54" s="0" t="n">
        <v>8</v>
      </c>
      <c r="S54" s="0" t="s">
        <v>1117</v>
      </c>
      <c r="Z54" s="0" t="n">
        <v>12</v>
      </c>
      <c r="AA54" s="0" t="s">
        <v>1118</v>
      </c>
      <c r="AB54" s="0" t="n">
        <v>13</v>
      </c>
      <c r="AC54" s="0" t="s">
        <v>1119</v>
      </c>
      <c r="AD54" s="0" t="n">
        <v>14</v>
      </c>
      <c r="AE54" s="0" t="s">
        <v>1120</v>
      </c>
      <c r="AF54" s="0" t="n">
        <v>15</v>
      </c>
      <c r="AG54" s="0" t="s">
        <v>76</v>
      </c>
      <c r="AH54" s="0" t="n">
        <v>16</v>
      </c>
      <c r="AI54" s="0" t="s">
        <v>235</v>
      </c>
      <c r="AP54" s="0" t="n">
        <v>20</v>
      </c>
      <c r="AQ54" s="0" t="s">
        <v>1121</v>
      </c>
      <c r="AR54" s="0" t="n">
        <v>21</v>
      </c>
      <c r="AS54" s="0" t="s">
        <v>1122</v>
      </c>
      <c r="AX54" s="0" t="n">
        <v>24</v>
      </c>
      <c r="AY54" s="0" t="s">
        <v>1123</v>
      </c>
      <c r="BB54" s="0" t="n">
        <v>26</v>
      </c>
      <c r="BC54" s="0" t="s">
        <v>648</v>
      </c>
      <c r="BH54" s="0" t="n">
        <v>29</v>
      </c>
      <c r="BI54" s="0" t="s">
        <v>1124</v>
      </c>
      <c r="BJ54" s="0" t="n">
        <v>30</v>
      </c>
      <c r="BK54" s="0" t="s">
        <v>1125</v>
      </c>
      <c r="BL54" s="0" t="n">
        <v>31</v>
      </c>
      <c r="BM54" s="0" t="s">
        <v>1126</v>
      </c>
      <c r="BN54" s="0" t="n">
        <v>32</v>
      </c>
      <c r="BO54" s="0" t="s">
        <v>1127</v>
      </c>
    </row>
    <row r="55" customFormat="false" ht="15" hidden="false" customHeight="false" outlineLevel="0" collapsed="false">
      <c r="E55" s="0" t="n">
        <v>2027</v>
      </c>
      <c r="P55" s="0" t="n">
        <v>7</v>
      </c>
      <c r="Q55" s="0" t="s">
        <v>1128</v>
      </c>
      <c r="R55" s="0" t="n">
        <v>8</v>
      </c>
      <c r="S55" s="0" t="s">
        <v>1129</v>
      </c>
      <c r="Z55" s="0" t="n">
        <v>12</v>
      </c>
      <c r="AA55" s="0" t="s">
        <v>1130</v>
      </c>
      <c r="AB55" s="0" t="n">
        <v>13</v>
      </c>
      <c r="AC55" s="0" t="s">
        <v>1131</v>
      </c>
      <c r="AD55" s="0" t="n">
        <v>14</v>
      </c>
      <c r="AE55" s="0" t="s">
        <v>1132</v>
      </c>
      <c r="AF55" s="0" t="n">
        <v>15</v>
      </c>
      <c r="AG55" s="0" t="s">
        <v>1133</v>
      </c>
      <c r="AH55" s="0" t="n">
        <v>16</v>
      </c>
      <c r="AI55" s="0" t="s">
        <v>1134</v>
      </c>
      <c r="AP55" s="0" t="n">
        <v>20</v>
      </c>
      <c r="AQ55" s="0" t="s">
        <v>1135</v>
      </c>
      <c r="AR55" s="0" t="n">
        <v>21</v>
      </c>
      <c r="AS55" s="0" t="s">
        <v>740</v>
      </c>
      <c r="AX55" s="0" t="n">
        <v>24</v>
      </c>
      <c r="AY55" s="0" t="s">
        <v>1136</v>
      </c>
      <c r="BB55" s="0" t="n">
        <v>26</v>
      </c>
      <c r="BC55" s="0" t="s">
        <v>469</v>
      </c>
      <c r="BH55" s="0" t="n">
        <v>29</v>
      </c>
      <c r="BI55" s="0" t="s">
        <v>1137</v>
      </c>
      <c r="BJ55" s="0" t="n">
        <v>30</v>
      </c>
      <c r="BK55" s="0" t="s">
        <v>1138</v>
      </c>
      <c r="BL55" s="0" t="n">
        <v>31</v>
      </c>
      <c r="BM55" s="0" t="s">
        <v>1139</v>
      </c>
      <c r="BN55" s="0" t="n">
        <v>32</v>
      </c>
      <c r="BO55" s="0" t="s">
        <v>1140</v>
      </c>
    </row>
    <row r="56" customFormat="false" ht="15" hidden="false" customHeight="false" outlineLevel="0" collapsed="false">
      <c r="E56" s="0" t="n">
        <v>2028</v>
      </c>
      <c r="P56" s="0" t="n">
        <v>7</v>
      </c>
      <c r="Q56" s="0" t="s">
        <v>1141</v>
      </c>
      <c r="R56" s="0" t="n">
        <v>8</v>
      </c>
      <c r="S56" s="0" t="s">
        <v>1142</v>
      </c>
      <c r="Z56" s="0" t="n">
        <v>12</v>
      </c>
      <c r="AA56" s="0" t="s">
        <v>1143</v>
      </c>
      <c r="AB56" s="0" t="n">
        <v>13</v>
      </c>
      <c r="AC56" s="0" t="s">
        <v>1144</v>
      </c>
      <c r="AD56" s="0" t="n">
        <v>14</v>
      </c>
      <c r="AE56" s="0" t="s">
        <v>1145</v>
      </c>
      <c r="AF56" s="0" t="n">
        <v>15</v>
      </c>
      <c r="AG56" s="0" t="s">
        <v>1146</v>
      </c>
      <c r="AH56" s="0" t="n">
        <v>16</v>
      </c>
      <c r="AI56" s="0" t="s">
        <v>1147</v>
      </c>
      <c r="AP56" s="0" t="n">
        <v>20</v>
      </c>
      <c r="AQ56" s="0" t="s">
        <v>1148</v>
      </c>
      <c r="AR56" s="0" t="n">
        <v>21</v>
      </c>
      <c r="AS56" s="0" t="s">
        <v>1149</v>
      </c>
      <c r="AX56" s="0" t="n">
        <v>24</v>
      </c>
      <c r="AY56" s="0" t="s">
        <v>1150</v>
      </c>
      <c r="BB56" s="0" t="n">
        <v>26</v>
      </c>
      <c r="BC56" s="0" t="s">
        <v>1151</v>
      </c>
      <c r="BH56" s="0" t="n">
        <v>29</v>
      </c>
      <c r="BI56" s="0" t="s">
        <v>1152</v>
      </c>
      <c r="BJ56" s="0" t="n">
        <v>30</v>
      </c>
      <c r="BK56" s="0" t="s">
        <v>1153</v>
      </c>
      <c r="BL56" s="0" t="n">
        <v>31</v>
      </c>
      <c r="BM56" s="0" t="s">
        <v>1154</v>
      </c>
      <c r="BN56" s="0" t="n">
        <v>32</v>
      </c>
      <c r="BO56" s="0" t="s">
        <v>1155</v>
      </c>
    </row>
    <row r="57" customFormat="false" ht="15" hidden="false" customHeight="false" outlineLevel="0" collapsed="false">
      <c r="E57" s="0" t="n">
        <v>2029</v>
      </c>
      <c r="P57" s="0" t="n">
        <v>7</v>
      </c>
      <c r="Q57" s="0" t="s">
        <v>1156</v>
      </c>
      <c r="R57" s="0" t="n">
        <v>8</v>
      </c>
      <c r="S57" s="0" t="s">
        <v>1157</v>
      </c>
      <c r="Z57" s="0" t="n">
        <v>12</v>
      </c>
      <c r="AA57" s="0" t="s">
        <v>1158</v>
      </c>
      <c r="AB57" s="0" t="n">
        <v>13</v>
      </c>
      <c r="AC57" s="0" t="s">
        <v>1159</v>
      </c>
      <c r="AD57" s="0" t="n">
        <v>14</v>
      </c>
      <c r="AE57" s="0" t="s">
        <v>1160</v>
      </c>
      <c r="AF57" s="0" t="n">
        <v>15</v>
      </c>
      <c r="AG57" s="0" t="s">
        <v>1161</v>
      </c>
      <c r="AH57" s="0" t="n">
        <v>16</v>
      </c>
      <c r="AI57" s="0" t="s">
        <v>1162</v>
      </c>
      <c r="AP57" s="0" t="n">
        <v>20</v>
      </c>
      <c r="AQ57" s="0" t="s">
        <v>1163</v>
      </c>
      <c r="AR57" s="0" t="n">
        <v>21</v>
      </c>
      <c r="AS57" s="0" t="s">
        <v>1164</v>
      </c>
      <c r="AX57" s="0" t="n">
        <v>24</v>
      </c>
      <c r="AY57" s="0" t="s">
        <v>1165</v>
      </c>
      <c r="BB57" s="0" t="n">
        <v>26</v>
      </c>
      <c r="BC57" s="0" t="s">
        <v>1166</v>
      </c>
      <c r="BH57" s="0" t="n">
        <v>29</v>
      </c>
      <c r="BI57" s="0" t="s">
        <v>1167</v>
      </c>
      <c r="BJ57" s="0" t="n">
        <v>30</v>
      </c>
      <c r="BK57" s="0" t="s">
        <v>1168</v>
      </c>
      <c r="BL57" s="0" t="n">
        <v>31</v>
      </c>
      <c r="BM57" s="0" t="s">
        <v>1169</v>
      </c>
      <c r="BN57" s="0" t="n">
        <v>32</v>
      </c>
      <c r="BO57" s="0" t="s">
        <v>1170</v>
      </c>
    </row>
    <row r="58" customFormat="false" ht="15" hidden="false" customHeight="false" outlineLevel="0" collapsed="false">
      <c r="E58" s="0" t="n">
        <v>2030</v>
      </c>
      <c r="P58" s="0" t="n">
        <v>7</v>
      </c>
      <c r="Q58" s="0" t="s">
        <v>1171</v>
      </c>
      <c r="R58" s="0" t="n">
        <v>8</v>
      </c>
      <c r="S58" s="0" t="s">
        <v>469</v>
      </c>
      <c r="Z58" s="0" t="n">
        <v>12</v>
      </c>
      <c r="AA58" s="0" t="s">
        <v>1172</v>
      </c>
      <c r="AB58" s="0" t="n">
        <v>13</v>
      </c>
      <c r="AC58" s="0" t="s">
        <v>1173</v>
      </c>
      <c r="AD58" s="0" t="n">
        <v>14</v>
      </c>
      <c r="AE58" s="0" t="s">
        <v>1174</v>
      </c>
      <c r="AF58" s="0" t="n">
        <v>15</v>
      </c>
      <c r="AG58" s="0" t="s">
        <v>694</v>
      </c>
      <c r="AH58" s="0" t="n">
        <v>16</v>
      </c>
      <c r="AI58" s="0" t="s">
        <v>1175</v>
      </c>
      <c r="AP58" s="0" t="n">
        <v>20</v>
      </c>
      <c r="AQ58" s="0" t="s">
        <v>1176</v>
      </c>
      <c r="AR58" s="0" t="n">
        <v>21</v>
      </c>
      <c r="AS58" s="0" t="s">
        <v>1177</v>
      </c>
      <c r="AX58" s="0" t="n">
        <v>24</v>
      </c>
      <c r="AY58" s="0" t="s">
        <v>1178</v>
      </c>
      <c r="BB58" s="0" t="n">
        <v>26</v>
      </c>
      <c r="BC58" s="0" t="s">
        <v>1179</v>
      </c>
      <c r="BH58" s="0" t="n">
        <v>29</v>
      </c>
      <c r="BI58" s="0" t="s">
        <v>1180</v>
      </c>
      <c r="BJ58" s="0" t="n">
        <v>30</v>
      </c>
      <c r="BK58" s="0" t="s">
        <v>1181</v>
      </c>
      <c r="BL58" s="0" t="n">
        <v>31</v>
      </c>
      <c r="BM58" s="0" t="s">
        <v>1182</v>
      </c>
      <c r="BN58" s="0" t="n">
        <v>32</v>
      </c>
      <c r="BO58" s="0" t="s">
        <v>1165</v>
      </c>
    </row>
    <row r="59" customFormat="false" ht="15" hidden="false" customHeight="false" outlineLevel="0" collapsed="false">
      <c r="E59" s="0" t="n">
        <v>2031</v>
      </c>
      <c r="P59" s="0" t="n">
        <v>7</v>
      </c>
      <c r="Q59" s="0" t="s">
        <v>1183</v>
      </c>
      <c r="R59" s="0" t="n">
        <v>8</v>
      </c>
      <c r="S59" s="0" t="s">
        <v>1184</v>
      </c>
      <c r="Z59" s="0" t="n">
        <v>12</v>
      </c>
      <c r="AA59" s="0" t="s">
        <v>1185</v>
      </c>
      <c r="AB59" s="0" t="n">
        <v>13</v>
      </c>
      <c r="AC59" s="0" t="s">
        <v>1186</v>
      </c>
      <c r="AD59" s="0" t="n">
        <v>14</v>
      </c>
      <c r="AE59" s="0" t="s">
        <v>898</v>
      </c>
      <c r="AF59" s="0" t="n">
        <v>15</v>
      </c>
      <c r="AG59" s="0" t="s">
        <v>853</v>
      </c>
      <c r="AH59" s="0" t="n">
        <v>16</v>
      </c>
      <c r="AI59" s="0" t="s">
        <v>1187</v>
      </c>
      <c r="AP59" s="0" t="n">
        <v>20</v>
      </c>
      <c r="AQ59" s="0" t="s">
        <v>1188</v>
      </c>
      <c r="AR59" s="0" t="n">
        <v>21</v>
      </c>
      <c r="AS59" s="0" t="s">
        <v>1189</v>
      </c>
      <c r="AX59" s="0" t="n">
        <v>24</v>
      </c>
      <c r="AY59" s="0" t="s">
        <v>1190</v>
      </c>
      <c r="BB59" s="0" t="n">
        <v>26</v>
      </c>
      <c r="BC59" s="0" t="s">
        <v>1191</v>
      </c>
      <c r="BH59" s="0" t="n">
        <v>29</v>
      </c>
      <c r="BI59" s="0" t="s">
        <v>1192</v>
      </c>
      <c r="BJ59" s="0" t="n">
        <v>30</v>
      </c>
      <c r="BK59" s="0" t="s">
        <v>1193</v>
      </c>
      <c r="BL59" s="0" t="n">
        <v>31</v>
      </c>
      <c r="BM59" s="0" t="s">
        <v>1194</v>
      </c>
      <c r="BN59" s="0" t="n">
        <v>32</v>
      </c>
      <c r="BO59" s="0" t="s">
        <v>1195</v>
      </c>
    </row>
    <row r="60" customFormat="false" ht="15" hidden="false" customHeight="false" outlineLevel="0" collapsed="false">
      <c r="E60" s="0" t="n">
        <v>2032</v>
      </c>
      <c r="P60" s="0" t="n">
        <v>7</v>
      </c>
      <c r="Q60" s="0" t="s">
        <v>1196</v>
      </c>
      <c r="R60" s="0" t="n">
        <v>8</v>
      </c>
      <c r="S60" s="0" t="s">
        <v>1197</v>
      </c>
      <c r="Z60" s="0" t="n">
        <v>12</v>
      </c>
      <c r="AA60" s="0" t="s">
        <v>1198</v>
      </c>
      <c r="AB60" s="0" t="n">
        <v>13</v>
      </c>
      <c r="AC60" s="0" t="s">
        <v>1199</v>
      </c>
      <c r="AD60" s="0" t="n">
        <v>14</v>
      </c>
      <c r="AE60" s="0" t="s">
        <v>1200</v>
      </c>
      <c r="AF60" s="0" t="n">
        <v>15</v>
      </c>
      <c r="AG60" s="0" t="s">
        <v>1201</v>
      </c>
      <c r="AH60" s="0" t="n">
        <v>16</v>
      </c>
      <c r="AI60" s="0" t="s">
        <v>30</v>
      </c>
      <c r="AP60" s="0" t="n">
        <v>20</v>
      </c>
      <c r="AQ60" s="0" t="s">
        <v>1202</v>
      </c>
      <c r="AR60" s="0" t="n">
        <v>21</v>
      </c>
      <c r="AS60" s="0" t="s">
        <v>1203</v>
      </c>
      <c r="AX60" s="0" t="n">
        <v>24</v>
      </c>
      <c r="AY60" s="0" t="s">
        <v>885</v>
      </c>
      <c r="BB60" s="0" t="n">
        <v>26</v>
      </c>
      <c r="BC60" s="0" t="s">
        <v>1204</v>
      </c>
      <c r="BH60" s="0" t="n">
        <v>29</v>
      </c>
      <c r="BI60" s="0" t="s">
        <v>1205</v>
      </c>
      <c r="BJ60" s="0" t="n">
        <v>30</v>
      </c>
      <c r="BK60" s="0" t="s">
        <v>1206</v>
      </c>
      <c r="BL60" s="0" t="n">
        <v>31</v>
      </c>
      <c r="BM60" s="0" t="s">
        <v>1207</v>
      </c>
      <c r="BN60" s="0" t="n">
        <v>32</v>
      </c>
      <c r="BO60" s="0" t="s">
        <v>45</v>
      </c>
    </row>
    <row r="61" customFormat="false" ht="15" hidden="false" customHeight="false" outlineLevel="0" collapsed="false">
      <c r="E61" s="0" t="n">
        <v>2033</v>
      </c>
      <c r="P61" s="0" t="n">
        <v>7</v>
      </c>
      <c r="Q61" s="0" t="s">
        <v>1208</v>
      </c>
      <c r="R61" s="0" t="n">
        <v>8</v>
      </c>
      <c r="S61" s="0" t="s">
        <v>1209</v>
      </c>
      <c r="Z61" s="0" t="n">
        <v>12</v>
      </c>
      <c r="AA61" s="0" t="s">
        <v>1210</v>
      </c>
      <c r="AB61" s="0" t="n">
        <v>13</v>
      </c>
      <c r="AC61" s="0" t="s">
        <v>1211</v>
      </c>
      <c r="AD61" s="0" t="n">
        <v>14</v>
      </c>
      <c r="AE61" s="0" t="s">
        <v>1212</v>
      </c>
      <c r="AF61" s="0" t="n">
        <v>15</v>
      </c>
      <c r="AG61" s="0" t="s">
        <v>30</v>
      </c>
      <c r="AH61" s="0" t="n">
        <v>16</v>
      </c>
      <c r="AI61" s="0" t="s">
        <v>1213</v>
      </c>
      <c r="AP61" s="0" t="n">
        <v>20</v>
      </c>
      <c r="AQ61" s="0" t="s">
        <v>1214</v>
      </c>
      <c r="AR61" s="0" t="n">
        <v>21</v>
      </c>
      <c r="AS61" s="0" t="s">
        <v>1215</v>
      </c>
      <c r="BB61" s="0" t="n">
        <v>26</v>
      </c>
      <c r="BC61" s="0" t="s">
        <v>1216</v>
      </c>
      <c r="BH61" s="0" t="n">
        <v>29</v>
      </c>
      <c r="BI61" s="0" t="s">
        <v>1217</v>
      </c>
      <c r="BJ61" s="0" t="n">
        <v>30</v>
      </c>
      <c r="BK61" s="0" t="s">
        <v>1218</v>
      </c>
      <c r="BL61" s="0" t="n">
        <v>31</v>
      </c>
      <c r="BM61" s="0" t="s">
        <v>1219</v>
      </c>
    </row>
    <row r="62" customFormat="false" ht="15" hidden="false" customHeight="false" outlineLevel="0" collapsed="false">
      <c r="E62" s="0" t="n">
        <v>2034</v>
      </c>
      <c r="P62" s="0" t="n">
        <v>7</v>
      </c>
      <c r="Q62" s="0" t="s">
        <v>1220</v>
      </c>
      <c r="R62" s="0" t="n">
        <v>8</v>
      </c>
      <c r="S62" s="0" t="s">
        <v>1221</v>
      </c>
      <c r="Z62" s="0" t="n">
        <v>12</v>
      </c>
      <c r="AA62" s="0" t="s">
        <v>1222</v>
      </c>
      <c r="AB62" s="0" t="n">
        <v>13</v>
      </c>
      <c r="AC62" s="0" t="s">
        <v>1223</v>
      </c>
      <c r="AD62" s="0" t="n">
        <v>14</v>
      </c>
      <c r="AE62" s="0" t="s">
        <v>1224</v>
      </c>
      <c r="AF62" s="0" t="n">
        <v>15</v>
      </c>
      <c r="AG62" s="0" t="s">
        <v>1225</v>
      </c>
      <c r="AH62" s="0" t="n">
        <v>16</v>
      </c>
      <c r="AI62" s="0" t="s">
        <v>1226</v>
      </c>
      <c r="AP62" s="0" t="n">
        <v>20</v>
      </c>
      <c r="AQ62" s="0" t="s">
        <v>1227</v>
      </c>
      <c r="AR62" s="0" t="n">
        <v>21</v>
      </c>
      <c r="AS62" s="0" t="s">
        <v>1228</v>
      </c>
      <c r="BB62" s="0" t="n">
        <v>26</v>
      </c>
      <c r="BC62" s="0" t="s">
        <v>1229</v>
      </c>
      <c r="BH62" s="0" t="n">
        <v>29</v>
      </c>
      <c r="BI62" s="0" t="s">
        <v>1230</v>
      </c>
      <c r="BJ62" s="0" t="n">
        <v>30</v>
      </c>
      <c r="BK62" s="0" t="s">
        <v>1231</v>
      </c>
      <c r="BL62" s="0" t="n">
        <v>31</v>
      </c>
      <c r="BM62" s="0" t="s">
        <v>654</v>
      </c>
    </row>
    <row r="63" customFormat="false" ht="15" hidden="false" customHeight="false" outlineLevel="0" collapsed="false">
      <c r="E63" s="0" t="n">
        <v>2035</v>
      </c>
      <c r="P63" s="0" t="n">
        <v>7</v>
      </c>
      <c r="Q63" s="0" t="s">
        <v>1232</v>
      </c>
      <c r="R63" s="0" t="n">
        <v>8</v>
      </c>
      <c r="S63" s="0" t="s">
        <v>1233</v>
      </c>
      <c r="Z63" s="0" t="n">
        <v>12</v>
      </c>
      <c r="AA63" s="0" t="s">
        <v>1234</v>
      </c>
      <c r="AB63" s="0" t="n">
        <v>13</v>
      </c>
      <c r="AC63" s="0" t="s">
        <v>1235</v>
      </c>
      <c r="AD63" s="0" t="n">
        <v>14</v>
      </c>
      <c r="AE63" s="0" t="s">
        <v>1236</v>
      </c>
      <c r="AF63" s="0" t="n">
        <v>15</v>
      </c>
      <c r="AG63" s="0" t="s">
        <v>1237</v>
      </c>
      <c r="AH63" s="0" t="n">
        <v>16</v>
      </c>
      <c r="AI63" s="0" t="s">
        <v>1238</v>
      </c>
      <c r="AP63" s="0" t="n">
        <v>20</v>
      </c>
      <c r="AQ63" s="0" t="s">
        <v>1239</v>
      </c>
      <c r="AR63" s="0" t="n">
        <v>21</v>
      </c>
      <c r="AS63" s="0" t="s">
        <v>1240</v>
      </c>
      <c r="BB63" s="0" t="n">
        <v>26</v>
      </c>
      <c r="BC63" s="0" t="s">
        <v>1241</v>
      </c>
      <c r="BJ63" s="0" t="n">
        <v>30</v>
      </c>
      <c r="BK63" s="0" t="s">
        <v>1242</v>
      </c>
      <c r="BL63" s="0" t="n">
        <v>31</v>
      </c>
      <c r="BM63" s="0" t="s">
        <v>36</v>
      </c>
    </row>
    <row r="64" customFormat="false" ht="15" hidden="false" customHeight="false" outlineLevel="0" collapsed="false">
      <c r="E64" s="0" t="n">
        <v>2036</v>
      </c>
      <c r="P64" s="0" t="n">
        <v>7</v>
      </c>
      <c r="Q64" s="0" t="s">
        <v>1243</v>
      </c>
      <c r="R64" s="0" t="n">
        <v>8</v>
      </c>
      <c r="S64" s="0" t="s">
        <v>1244</v>
      </c>
      <c r="Z64" s="0" t="n">
        <v>12</v>
      </c>
      <c r="AA64" s="0" t="s">
        <v>1245</v>
      </c>
      <c r="AB64" s="0" t="n">
        <v>13</v>
      </c>
      <c r="AC64" s="0" t="s">
        <v>1246</v>
      </c>
      <c r="AD64" s="0" t="n">
        <v>14</v>
      </c>
      <c r="AE64" s="0" t="s">
        <v>1247</v>
      </c>
      <c r="AF64" s="0" t="n">
        <v>15</v>
      </c>
      <c r="AG64" s="0" t="s">
        <v>1248</v>
      </c>
      <c r="AH64" s="0" t="n">
        <v>16</v>
      </c>
      <c r="AI64" s="0" t="s">
        <v>1249</v>
      </c>
      <c r="AP64" s="0" t="n">
        <v>20</v>
      </c>
      <c r="AQ64" s="0" t="s">
        <v>1250</v>
      </c>
      <c r="AR64" s="0" t="n">
        <v>21</v>
      </c>
      <c r="AS64" s="0" t="s">
        <v>548</v>
      </c>
      <c r="BB64" s="0" t="n">
        <v>26</v>
      </c>
      <c r="BC64" s="0" t="s">
        <v>1251</v>
      </c>
      <c r="BJ64" s="0" t="n">
        <v>30</v>
      </c>
      <c r="BK64" s="0" t="s">
        <v>1252</v>
      </c>
      <c r="BL64" s="0" t="n">
        <v>31</v>
      </c>
      <c r="BM64" s="0" t="s">
        <v>1253</v>
      </c>
    </row>
    <row r="65" customFormat="false" ht="15" hidden="false" customHeight="false" outlineLevel="0" collapsed="false">
      <c r="E65" s="0" t="n">
        <v>2037</v>
      </c>
      <c r="P65" s="0" t="n">
        <v>7</v>
      </c>
      <c r="Q65" s="0" t="s">
        <v>1254</v>
      </c>
      <c r="R65" s="0" t="n">
        <v>8</v>
      </c>
      <c r="S65" s="0" t="s">
        <v>1255</v>
      </c>
      <c r="Z65" s="0" t="n">
        <v>12</v>
      </c>
      <c r="AA65" s="0" t="s">
        <v>1256</v>
      </c>
      <c r="AB65" s="0" t="n">
        <v>13</v>
      </c>
      <c r="AC65" s="0" t="s">
        <v>1257</v>
      </c>
      <c r="AD65" s="0" t="n">
        <v>14</v>
      </c>
      <c r="AE65" s="0" t="s">
        <v>1258</v>
      </c>
      <c r="AF65" s="0" t="n">
        <v>15</v>
      </c>
      <c r="AG65" s="0" t="s">
        <v>1259</v>
      </c>
      <c r="AH65" s="0" t="n">
        <v>16</v>
      </c>
      <c r="AI65" s="0" t="s">
        <v>1260</v>
      </c>
      <c r="AP65" s="0" t="n">
        <v>20</v>
      </c>
      <c r="AQ65" s="0" t="s">
        <v>1261</v>
      </c>
      <c r="AR65" s="0" t="n">
        <v>21</v>
      </c>
      <c r="AS65" s="0" t="s">
        <v>1262</v>
      </c>
      <c r="BB65" s="0" t="n">
        <v>26</v>
      </c>
      <c r="BC65" s="0" t="s">
        <v>1263</v>
      </c>
      <c r="BJ65" s="0" t="n">
        <v>30</v>
      </c>
      <c r="BK65" s="0" t="s">
        <v>1264</v>
      </c>
      <c r="BL65" s="0" t="n">
        <v>31</v>
      </c>
      <c r="BM65" s="0" t="s">
        <v>1265</v>
      </c>
    </row>
    <row r="66" customFormat="false" ht="15" hidden="false" customHeight="false" outlineLevel="0" collapsed="false">
      <c r="E66" s="0" t="n">
        <v>2038</v>
      </c>
      <c r="P66" s="0" t="n">
        <v>7</v>
      </c>
      <c r="Q66" s="0" t="s">
        <v>917</v>
      </c>
      <c r="R66" s="0" t="n">
        <v>8</v>
      </c>
      <c r="S66" s="0" t="s">
        <v>1266</v>
      </c>
      <c r="Z66" s="0" t="n">
        <v>12</v>
      </c>
      <c r="AA66" s="0" t="s">
        <v>1267</v>
      </c>
      <c r="AB66" s="0" t="n">
        <v>13</v>
      </c>
      <c r="AC66" s="0" t="s">
        <v>1268</v>
      </c>
      <c r="AD66" s="0" t="n">
        <v>14</v>
      </c>
      <c r="AE66" s="0" t="s">
        <v>1269</v>
      </c>
      <c r="AF66" s="0" t="n">
        <v>15</v>
      </c>
      <c r="AG66" s="0" t="s">
        <v>1270</v>
      </c>
      <c r="AH66" s="0" t="n">
        <v>16</v>
      </c>
      <c r="AI66" s="0" t="s">
        <v>1271</v>
      </c>
      <c r="AP66" s="0" t="n">
        <v>20</v>
      </c>
      <c r="AQ66" s="0" t="s">
        <v>1272</v>
      </c>
      <c r="AR66" s="0" t="n">
        <v>21</v>
      </c>
      <c r="AS66" s="0" t="s">
        <v>1273</v>
      </c>
      <c r="BB66" s="0" t="n">
        <v>26</v>
      </c>
      <c r="BC66" s="0" t="s">
        <v>1274</v>
      </c>
      <c r="BJ66" s="0" t="n">
        <v>30</v>
      </c>
      <c r="BK66" s="0" t="s">
        <v>1275</v>
      </c>
      <c r="BL66" s="0" t="n">
        <v>31</v>
      </c>
      <c r="BM66" s="0" t="s">
        <v>1276</v>
      </c>
    </row>
    <row r="67" customFormat="false" ht="15" hidden="false" customHeight="false" outlineLevel="0" collapsed="false">
      <c r="E67" s="0" t="n">
        <v>2039</v>
      </c>
      <c r="P67" s="0" t="n">
        <v>7</v>
      </c>
      <c r="Q67" s="0" t="s">
        <v>1277</v>
      </c>
      <c r="R67" s="0" t="n">
        <v>8</v>
      </c>
      <c r="S67" s="0" t="s">
        <v>1278</v>
      </c>
      <c r="Z67" s="0" t="n">
        <v>12</v>
      </c>
      <c r="AA67" s="0" t="s">
        <v>1279</v>
      </c>
      <c r="AB67" s="0" t="n">
        <v>13</v>
      </c>
      <c r="AC67" s="0" t="s">
        <v>1280</v>
      </c>
      <c r="AD67" s="0" t="n">
        <v>14</v>
      </c>
      <c r="AE67" s="0" t="s">
        <v>1281</v>
      </c>
      <c r="AF67" s="0" t="n">
        <v>15</v>
      </c>
      <c r="AG67" s="0" t="s">
        <v>1282</v>
      </c>
      <c r="AH67" s="0" t="n">
        <v>16</v>
      </c>
      <c r="AI67" s="0" t="s">
        <v>524</v>
      </c>
      <c r="AP67" s="0" t="n">
        <v>20</v>
      </c>
      <c r="AQ67" s="0" t="s">
        <v>1283</v>
      </c>
      <c r="AR67" s="0" t="n">
        <v>21</v>
      </c>
      <c r="AS67" s="0" t="s">
        <v>1284</v>
      </c>
      <c r="BB67" s="0" t="n">
        <v>26</v>
      </c>
      <c r="BC67" s="0" t="s">
        <v>1285</v>
      </c>
      <c r="BJ67" s="0" t="n">
        <v>30</v>
      </c>
      <c r="BK67" s="0" t="s">
        <v>1286</v>
      </c>
      <c r="BL67" s="0" t="n">
        <v>31</v>
      </c>
      <c r="BM67" s="0" t="s">
        <v>718</v>
      </c>
    </row>
    <row r="68" customFormat="false" ht="15" hidden="false" customHeight="false" outlineLevel="0" collapsed="false">
      <c r="E68" s="0" t="n">
        <v>2040</v>
      </c>
      <c r="P68" s="0" t="n">
        <v>7</v>
      </c>
      <c r="Q68" s="0" t="s">
        <v>1287</v>
      </c>
      <c r="R68" s="0" t="n">
        <v>8</v>
      </c>
      <c r="S68" s="0" t="s">
        <v>1288</v>
      </c>
      <c r="Z68" s="0" t="n">
        <v>12</v>
      </c>
      <c r="AA68" s="0" t="s">
        <v>1289</v>
      </c>
      <c r="AB68" s="0" t="n">
        <v>13</v>
      </c>
      <c r="AC68" s="0" t="s">
        <v>1290</v>
      </c>
      <c r="AD68" s="0" t="n">
        <v>14</v>
      </c>
      <c r="AE68" s="0" t="s">
        <v>1291</v>
      </c>
      <c r="AF68" s="0" t="n">
        <v>15</v>
      </c>
      <c r="AG68" s="0" t="s">
        <v>1292</v>
      </c>
      <c r="AH68" s="0" t="n">
        <v>16</v>
      </c>
      <c r="AI68" s="0" t="s">
        <v>1293</v>
      </c>
      <c r="AP68" s="0" t="n">
        <v>20</v>
      </c>
      <c r="AQ68" s="0" t="s">
        <v>1294</v>
      </c>
      <c r="AR68" s="0" t="n">
        <v>21</v>
      </c>
      <c r="AS68" s="0" t="s">
        <v>1295</v>
      </c>
      <c r="BB68" s="0" t="n">
        <v>26</v>
      </c>
      <c r="BC68" s="0" t="s">
        <v>1296</v>
      </c>
      <c r="BJ68" s="0" t="n">
        <v>30</v>
      </c>
      <c r="BK68" s="0" t="s">
        <v>239</v>
      </c>
      <c r="BL68" s="0" t="n">
        <v>31</v>
      </c>
      <c r="BM68" s="0" t="s">
        <v>1297</v>
      </c>
    </row>
    <row r="69" customFormat="false" ht="15" hidden="false" customHeight="false" outlineLevel="0" collapsed="false">
      <c r="E69" s="0" t="n">
        <v>2041</v>
      </c>
      <c r="P69" s="0" t="n">
        <v>7</v>
      </c>
      <c r="Q69" s="0" t="s">
        <v>1298</v>
      </c>
      <c r="R69" s="0" t="n">
        <v>8</v>
      </c>
      <c r="S69" s="0" t="s">
        <v>1299</v>
      </c>
      <c r="Z69" s="0" t="n">
        <v>12</v>
      </c>
      <c r="AA69" s="0" t="s">
        <v>1300</v>
      </c>
      <c r="AB69" s="0" t="n">
        <v>13</v>
      </c>
      <c r="AC69" s="0" t="s">
        <v>1301</v>
      </c>
      <c r="AD69" s="0" t="n">
        <v>14</v>
      </c>
      <c r="AE69" s="0" t="s">
        <v>1302</v>
      </c>
      <c r="AF69" s="0" t="n">
        <v>15</v>
      </c>
      <c r="AG69" s="0" t="s">
        <v>1303</v>
      </c>
      <c r="AH69" s="0" t="n">
        <v>16</v>
      </c>
      <c r="AI69" s="0" t="s">
        <v>1304</v>
      </c>
      <c r="AP69" s="0" t="n">
        <v>20</v>
      </c>
      <c r="AQ69" s="0" t="s">
        <v>1305</v>
      </c>
      <c r="AR69" s="0" t="n">
        <v>21</v>
      </c>
      <c r="AS69" s="0" t="s">
        <v>498</v>
      </c>
      <c r="BB69" s="0" t="n">
        <v>26</v>
      </c>
      <c r="BC69" s="0" t="s">
        <v>1306</v>
      </c>
      <c r="BJ69" s="0" t="n">
        <v>30</v>
      </c>
      <c r="BK69" s="0" t="s">
        <v>1307</v>
      </c>
      <c r="BL69" s="0" t="n">
        <v>31</v>
      </c>
      <c r="BM69" s="0" t="s">
        <v>1308</v>
      </c>
    </row>
    <row r="70" customFormat="false" ht="15" hidden="false" customHeight="false" outlineLevel="0" collapsed="false">
      <c r="E70" s="0" t="n">
        <v>2042</v>
      </c>
      <c r="P70" s="0" t="n">
        <v>7</v>
      </c>
      <c r="Q70" s="0" t="s">
        <v>1309</v>
      </c>
      <c r="Z70" s="0" t="n">
        <v>12</v>
      </c>
      <c r="AA70" s="0" t="s">
        <v>1310</v>
      </c>
      <c r="AB70" s="0" t="n">
        <v>13</v>
      </c>
      <c r="AC70" s="0" t="s">
        <v>1311</v>
      </c>
      <c r="AD70" s="0" t="n">
        <v>14</v>
      </c>
      <c r="AE70" s="0" t="s">
        <v>1312</v>
      </c>
      <c r="AF70" s="0" t="n">
        <v>15</v>
      </c>
      <c r="AG70" s="0" t="s">
        <v>1313</v>
      </c>
      <c r="AH70" s="0" t="n">
        <v>16</v>
      </c>
      <c r="AI70" s="0" t="s">
        <v>1314</v>
      </c>
      <c r="AP70" s="0" t="n">
        <v>20</v>
      </c>
      <c r="AQ70" s="0" t="s">
        <v>1315</v>
      </c>
      <c r="AR70" s="0" t="n">
        <v>21</v>
      </c>
      <c r="AS70" s="0" t="s">
        <v>279</v>
      </c>
      <c r="BB70" s="0" t="n">
        <v>26</v>
      </c>
      <c r="BC70" s="0" t="s">
        <v>1316</v>
      </c>
      <c r="BJ70" s="0" t="n">
        <v>30</v>
      </c>
      <c r="BK70" s="0" t="s">
        <v>1317</v>
      </c>
      <c r="BL70" s="0" t="n">
        <v>31</v>
      </c>
      <c r="BM70" s="0" t="s">
        <v>1318</v>
      </c>
    </row>
    <row r="71" customFormat="false" ht="15" hidden="false" customHeight="false" outlineLevel="0" collapsed="false">
      <c r="E71" s="0" t="n">
        <v>2043</v>
      </c>
      <c r="P71" s="0" t="n">
        <v>7</v>
      </c>
      <c r="Q71" s="0" t="s">
        <v>1319</v>
      </c>
      <c r="Z71" s="0" t="n">
        <v>12</v>
      </c>
      <c r="AA71" s="0" t="s">
        <v>1320</v>
      </c>
      <c r="AB71" s="0" t="n">
        <v>13</v>
      </c>
      <c r="AC71" s="0" t="s">
        <v>1321</v>
      </c>
      <c r="AD71" s="0" t="n">
        <v>14</v>
      </c>
      <c r="AE71" s="0" t="s">
        <v>1322</v>
      </c>
      <c r="AF71" s="0" t="n">
        <v>15</v>
      </c>
      <c r="AG71" s="0" t="s">
        <v>1323</v>
      </c>
      <c r="AH71" s="0" t="n">
        <v>16</v>
      </c>
      <c r="AI71" s="0" t="s">
        <v>1324</v>
      </c>
      <c r="AP71" s="0" t="n">
        <v>20</v>
      </c>
      <c r="AQ71" s="0" t="s">
        <v>1325</v>
      </c>
      <c r="AR71" s="0" t="n">
        <v>21</v>
      </c>
      <c r="AS71" s="0" t="s">
        <v>1326</v>
      </c>
      <c r="BB71" s="0" t="n">
        <v>26</v>
      </c>
      <c r="BC71" s="0" t="s">
        <v>1327</v>
      </c>
      <c r="BJ71" s="0" t="n">
        <v>30</v>
      </c>
      <c r="BK71" s="0" t="s">
        <v>1328</v>
      </c>
      <c r="BL71" s="0" t="n">
        <v>31</v>
      </c>
      <c r="BM71" s="0" t="s">
        <v>1329</v>
      </c>
    </row>
    <row r="72" customFormat="false" ht="15" hidden="false" customHeight="false" outlineLevel="0" collapsed="false">
      <c r="E72" s="0" t="n">
        <v>2044</v>
      </c>
      <c r="P72" s="0" t="n">
        <v>7</v>
      </c>
      <c r="Q72" s="0" t="s">
        <v>1330</v>
      </c>
      <c r="Z72" s="0" t="n">
        <v>12</v>
      </c>
      <c r="AA72" s="0" t="s">
        <v>1331</v>
      </c>
      <c r="AB72" s="0" t="n">
        <v>13</v>
      </c>
      <c r="AC72" s="0" t="s">
        <v>1332</v>
      </c>
      <c r="AD72" s="0" t="n">
        <v>14</v>
      </c>
      <c r="AE72" s="0" t="s">
        <v>1333</v>
      </c>
      <c r="AF72" s="0" t="n">
        <v>15</v>
      </c>
      <c r="AG72" s="0" t="s">
        <v>1334</v>
      </c>
      <c r="AH72" s="0" t="n">
        <v>16</v>
      </c>
      <c r="AI72" s="0" t="s">
        <v>1335</v>
      </c>
      <c r="AP72" s="0" t="n">
        <v>20</v>
      </c>
      <c r="AQ72" s="0" t="s">
        <v>1336</v>
      </c>
      <c r="AR72" s="0" t="n">
        <v>21</v>
      </c>
      <c r="AS72" s="0" t="s">
        <v>1337</v>
      </c>
      <c r="BB72" s="0" t="n">
        <v>26</v>
      </c>
      <c r="BC72" s="0" t="s">
        <v>1165</v>
      </c>
      <c r="BJ72" s="0" t="n">
        <v>30</v>
      </c>
      <c r="BK72" s="0" t="s">
        <v>1338</v>
      </c>
      <c r="BL72" s="0" t="n">
        <v>31</v>
      </c>
      <c r="BM72" s="0" t="s">
        <v>1339</v>
      </c>
    </row>
    <row r="73" customFormat="false" ht="15" hidden="false" customHeight="false" outlineLevel="0" collapsed="false">
      <c r="E73" s="0" t="n">
        <v>2045</v>
      </c>
      <c r="P73" s="0" t="n">
        <v>7</v>
      </c>
      <c r="Q73" s="0" t="s">
        <v>1340</v>
      </c>
      <c r="Z73" s="0" t="n">
        <v>12</v>
      </c>
      <c r="AA73" s="0" t="s">
        <v>1341</v>
      </c>
      <c r="AB73" s="0" t="n">
        <v>13</v>
      </c>
      <c r="AC73" s="0" t="s">
        <v>1342</v>
      </c>
      <c r="AD73" s="0" t="n">
        <v>14</v>
      </c>
      <c r="AE73" s="0" t="s">
        <v>1343</v>
      </c>
      <c r="AF73" s="0" t="n">
        <v>15</v>
      </c>
      <c r="AG73" s="0" t="s">
        <v>1344</v>
      </c>
      <c r="AH73" s="0" t="n">
        <v>16</v>
      </c>
      <c r="AI73" s="0" t="s">
        <v>1345</v>
      </c>
      <c r="AP73" s="0" t="n">
        <v>20</v>
      </c>
      <c r="AQ73" s="0" t="s">
        <v>1346</v>
      </c>
      <c r="AR73" s="0" t="n">
        <v>21</v>
      </c>
      <c r="AS73" s="0" t="s">
        <v>1347</v>
      </c>
      <c r="BB73" s="0" t="n">
        <v>26</v>
      </c>
      <c r="BC73" s="0" t="s">
        <v>1348</v>
      </c>
      <c r="BJ73" s="0" t="n">
        <v>30</v>
      </c>
      <c r="BK73" s="0" t="s">
        <v>1349</v>
      </c>
      <c r="BL73" s="0" t="n">
        <v>31</v>
      </c>
      <c r="BM73" s="0" t="s">
        <v>1350</v>
      </c>
    </row>
    <row r="74" customFormat="false" ht="15" hidden="false" customHeight="false" outlineLevel="0" collapsed="false">
      <c r="E74" s="0" t="n">
        <v>2046</v>
      </c>
      <c r="P74" s="0" t="n">
        <v>7</v>
      </c>
      <c r="Q74" s="0" t="s">
        <v>1351</v>
      </c>
      <c r="Z74" s="0" t="n">
        <v>12</v>
      </c>
      <c r="AA74" s="0" t="s">
        <v>1352</v>
      </c>
      <c r="AB74" s="0" t="n">
        <v>13</v>
      </c>
      <c r="AC74" s="0" t="s">
        <v>1353</v>
      </c>
      <c r="AD74" s="0" t="n">
        <v>14</v>
      </c>
      <c r="AE74" s="0" t="s">
        <v>1354</v>
      </c>
      <c r="AF74" s="0" t="n">
        <v>15</v>
      </c>
      <c r="AG74" s="0" t="s">
        <v>1355</v>
      </c>
      <c r="AH74" s="0" t="n">
        <v>16</v>
      </c>
      <c r="AI74" s="0" t="s">
        <v>1356</v>
      </c>
      <c r="AP74" s="0" t="n">
        <v>20</v>
      </c>
      <c r="AQ74" s="0" t="s">
        <v>1357</v>
      </c>
      <c r="AR74" s="0" t="n">
        <v>21</v>
      </c>
      <c r="AS74" s="0" t="s">
        <v>1358</v>
      </c>
      <c r="BB74" s="0" t="n">
        <v>26</v>
      </c>
      <c r="BC74" s="0" t="s">
        <v>1359</v>
      </c>
      <c r="BJ74" s="0" t="n">
        <v>30</v>
      </c>
      <c r="BK74" s="0" t="s">
        <v>1360</v>
      </c>
      <c r="BL74" s="0" t="n">
        <v>31</v>
      </c>
      <c r="BM74" s="0" t="s">
        <v>1361</v>
      </c>
    </row>
    <row r="75" customFormat="false" ht="15" hidden="false" customHeight="false" outlineLevel="0" collapsed="false">
      <c r="E75" s="0" t="n">
        <v>2047</v>
      </c>
      <c r="P75" s="0" t="n">
        <v>7</v>
      </c>
      <c r="Q75" s="0" t="s">
        <v>1362</v>
      </c>
      <c r="Z75" s="0" t="n">
        <v>12</v>
      </c>
      <c r="AA75" s="0" t="s">
        <v>1363</v>
      </c>
      <c r="AB75" s="0" t="n">
        <v>13</v>
      </c>
      <c r="AC75" s="0" t="s">
        <v>1364</v>
      </c>
      <c r="AD75" s="0" t="n">
        <v>14</v>
      </c>
      <c r="AE75" s="0" t="s">
        <v>1365</v>
      </c>
      <c r="AF75" s="0" t="n">
        <v>15</v>
      </c>
      <c r="AG75" s="0" t="s">
        <v>648</v>
      </c>
      <c r="AH75" s="0" t="n">
        <v>16</v>
      </c>
      <c r="AI75" s="0" t="s">
        <v>1366</v>
      </c>
      <c r="AP75" s="0" t="n">
        <v>20</v>
      </c>
      <c r="AQ75" s="0" t="s">
        <v>1367</v>
      </c>
      <c r="AR75" s="0" t="n">
        <v>21</v>
      </c>
      <c r="AS75" s="0" t="s">
        <v>1368</v>
      </c>
      <c r="BJ75" s="0" t="n">
        <v>30</v>
      </c>
      <c r="BK75" s="0" t="s">
        <v>1369</v>
      </c>
      <c r="BL75" s="0" t="n">
        <v>31</v>
      </c>
      <c r="BM75" s="0" t="s">
        <v>1370</v>
      </c>
    </row>
    <row r="76" customFormat="false" ht="15" hidden="false" customHeight="false" outlineLevel="0" collapsed="false">
      <c r="E76" s="0" t="n">
        <v>2048</v>
      </c>
      <c r="P76" s="0" t="n">
        <v>7</v>
      </c>
      <c r="Q76" s="0" t="s">
        <v>1371</v>
      </c>
      <c r="Z76" s="0" t="n">
        <v>12</v>
      </c>
      <c r="AA76" s="0" t="s">
        <v>1372</v>
      </c>
      <c r="AB76" s="0" t="n">
        <v>13</v>
      </c>
      <c r="AC76" s="0" t="s">
        <v>1373</v>
      </c>
      <c r="AD76" s="0" t="n">
        <v>14</v>
      </c>
      <c r="AE76" s="0" t="s">
        <v>1374</v>
      </c>
      <c r="AF76" s="0" t="n">
        <v>15</v>
      </c>
      <c r="AG76" s="0" t="s">
        <v>1375</v>
      </c>
      <c r="AH76" s="0" t="n">
        <v>16</v>
      </c>
      <c r="AI76" s="0" t="s">
        <v>1376</v>
      </c>
      <c r="AP76" s="0" t="n">
        <v>20</v>
      </c>
      <c r="AQ76" s="0" t="s">
        <v>1377</v>
      </c>
      <c r="AR76" s="0" t="n">
        <v>21</v>
      </c>
      <c r="AS76" s="0" t="s">
        <v>680</v>
      </c>
      <c r="BJ76" s="0" t="n">
        <v>30</v>
      </c>
      <c r="BK76" s="0" t="s">
        <v>1378</v>
      </c>
      <c r="BL76" s="0" t="n">
        <v>31</v>
      </c>
      <c r="BM76" s="0" t="s">
        <v>1379</v>
      </c>
    </row>
    <row r="77" customFormat="false" ht="15" hidden="false" customHeight="false" outlineLevel="0" collapsed="false">
      <c r="E77" s="0" t="n">
        <v>2049</v>
      </c>
      <c r="P77" s="0" t="n">
        <v>7</v>
      </c>
      <c r="Q77" s="0" t="s">
        <v>1380</v>
      </c>
      <c r="Z77" s="0" t="n">
        <v>12</v>
      </c>
      <c r="AA77" s="0" t="s">
        <v>1381</v>
      </c>
      <c r="AB77" s="0" t="n">
        <v>13</v>
      </c>
      <c r="AC77" s="0" t="s">
        <v>1382</v>
      </c>
      <c r="AD77" s="0" t="n">
        <v>14</v>
      </c>
      <c r="AE77" s="0" t="s">
        <v>1383</v>
      </c>
      <c r="AF77" s="0" t="n">
        <v>15</v>
      </c>
      <c r="AG77" s="0" t="s">
        <v>1384</v>
      </c>
      <c r="AH77" s="0" t="n">
        <v>16</v>
      </c>
      <c r="AI77" s="0" t="s">
        <v>1385</v>
      </c>
      <c r="AP77" s="0" t="n">
        <v>20</v>
      </c>
      <c r="AQ77" s="0" t="s">
        <v>1386</v>
      </c>
      <c r="AR77" s="0" t="n">
        <v>21</v>
      </c>
      <c r="AS77" s="0" t="s">
        <v>1387</v>
      </c>
      <c r="BJ77" s="0" t="n">
        <v>30</v>
      </c>
      <c r="BK77" s="0" t="s">
        <v>1388</v>
      </c>
      <c r="BL77" s="0" t="n">
        <v>31</v>
      </c>
      <c r="BM77" s="0" t="s">
        <v>1389</v>
      </c>
    </row>
    <row r="78" customFormat="false" ht="15" hidden="false" customHeight="false" outlineLevel="0" collapsed="false">
      <c r="E78" s="0" t="n">
        <v>2050</v>
      </c>
      <c r="P78" s="0" t="n">
        <v>7</v>
      </c>
      <c r="Q78" s="0" t="s">
        <v>1390</v>
      </c>
      <c r="Z78" s="0" t="n">
        <v>12</v>
      </c>
      <c r="AA78" s="0" t="s">
        <v>1391</v>
      </c>
      <c r="AB78" s="0" t="n">
        <v>13</v>
      </c>
      <c r="AC78" s="0" t="s">
        <v>1392</v>
      </c>
      <c r="AD78" s="0" t="n">
        <v>14</v>
      </c>
      <c r="AE78" s="0" t="s">
        <v>1222</v>
      </c>
      <c r="AF78" s="0" t="n">
        <v>15</v>
      </c>
      <c r="AG78" s="0" t="s">
        <v>1393</v>
      </c>
      <c r="AH78" s="0" t="n">
        <v>16</v>
      </c>
      <c r="AI78" s="0" t="s">
        <v>1394</v>
      </c>
      <c r="AP78" s="0" t="n">
        <v>20</v>
      </c>
      <c r="AQ78" s="0" t="s">
        <v>1395</v>
      </c>
      <c r="AR78" s="0" t="n">
        <v>21</v>
      </c>
      <c r="AS78" s="0" t="s">
        <v>1396</v>
      </c>
      <c r="BJ78" s="0" t="n">
        <v>30</v>
      </c>
      <c r="BK78" s="0" t="s">
        <v>1397</v>
      </c>
      <c r="BL78" s="0" t="n">
        <v>31</v>
      </c>
      <c r="BM78" s="0" t="s">
        <v>1398</v>
      </c>
    </row>
    <row r="79" customFormat="false" ht="15" hidden="false" customHeight="false" outlineLevel="0" collapsed="false">
      <c r="P79" s="0" t="n">
        <v>7</v>
      </c>
      <c r="Q79" s="0" t="s">
        <v>1399</v>
      </c>
      <c r="Z79" s="0" t="n">
        <v>12</v>
      </c>
      <c r="AA79" s="0" t="s">
        <v>1400</v>
      </c>
      <c r="AB79" s="0" t="n">
        <v>13</v>
      </c>
      <c r="AC79" s="0" t="s">
        <v>1401</v>
      </c>
      <c r="AD79" s="0" t="n">
        <v>14</v>
      </c>
      <c r="AE79" s="0" t="s">
        <v>1402</v>
      </c>
      <c r="AF79" s="0" t="n">
        <v>15</v>
      </c>
      <c r="AG79" s="0" t="s">
        <v>1403</v>
      </c>
      <c r="AH79" s="0" t="n">
        <v>16</v>
      </c>
      <c r="AI79" s="0" t="s">
        <v>1404</v>
      </c>
      <c r="AP79" s="0" t="n">
        <v>20</v>
      </c>
      <c r="AQ79" s="0" t="s">
        <v>1405</v>
      </c>
      <c r="AR79" s="0" t="n">
        <v>21</v>
      </c>
      <c r="AS79" s="0" t="s">
        <v>1406</v>
      </c>
      <c r="BJ79" s="0" t="n">
        <v>30</v>
      </c>
      <c r="BK79" s="0" t="s">
        <v>1407</v>
      </c>
      <c r="BL79" s="0" t="n">
        <v>31</v>
      </c>
      <c r="BM79" s="0" t="s">
        <v>1408</v>
      </c>
    </row>
    <row r="80" customFormat="false" ht="15" hidden="false" customHeight="false" outlineLevel="0" collapsed="false">
      <c r="P80" s="0" t="n">
        <v>7</v>
      </c>
      <c r="Q80" s="0" t="s">
        <v>1409</v>
      </c>
      <c r="Z80" s="0" t="n">
        <v>12</v>
      </c>
      <c r="AA80" s="0" t="s">
        <v>1410</v>
      </c>
      <c r="AB80" s="0" t="n">
        <v>13</v>
      </c>
      <c r="AC80" s="0" t="s">
        <v>1411</v>
      </c>
      <c r="AD80" s="0" t="n">
        <v>14</v>
      </c>
      <c r="AE80" s="0" t="s">
        <v>1412</v>
      </c>
      <c r="AF80" s="0" t="n">
        <v>15</v>
      </c>
      <c r="AG80" s="0" t="s">
        <v>1413</v>
      </c>
      <c r="AH80" s="0" t="n">
        <v>16</v>
      </c>
      <c r="AI80" s="0" t="s">
        <v>1414</v>
      </c>
      <c r="AP80" s="0" t="n">
        <v>20</v>
      </c>
      <c r="AQ80" s="0" t="s">
        <v>1415</v>
      </c>
      <c r="AR80" s="0" t="n">
        <v>21</v>
      </c>
      <c r="AS80" s="0" t="s">
        <v>1416</v>
      </c>
      <c r="BJ80" s="0" t="n">
        <v>30</v>
      </c>
      <c r="BK80" s="0" t="s">
        <v>1417</v>
      </c>
      <c r="BL80" s="0" t="n">
        <v>31</v>
      </c>
      <c r="BM80" s="0" t="s">
        <v>1418</v>
      </c>
    </row>
    <row r="81" customFormat="false" ht="15" hidden="false" customHeight="false" outlineLevel="0" collapsed="false">
      <c r="P81" s="0" t="n">
        <v>7</v>
      </c>
      <c r="Q81" s="0" t="s">
        <v>1419</v>
      </c>
      <c r="Z81" s="0" t="n">
        <v>12</v>
      </c>
      <c r="AA81" s="0" t="s">
        <v>1420</v>
      </c>
      <c r="AB81" s="0" t="n">
        <v>13</v>
      </c>
      <c r="AC81" s="0" t="s">
        <v>1421</v>
      </c>
      <c r="AD81" s="0" t="n">
        <v>14</v>
      </c>
      <c r="AE81" s="0" t="s">
        <v>1422</v>
      </c>
      <c r="AF81" s="0" t="n">
        <v>15</v>
      </c>
      <c r="AG81" s="0" t="s">
        <v>1423</v>
      </c>
      <c r="AH81" s="0" t="n">
        <v>16</v>
      </c>
      <c r="AI81" s="0" t="s">
        <v>1424</v>
      </c>
      <c r="AP81" s="0" t="n">
        <v>20</v>
      </c>
      <c r="AQ81" s="0" t="s">
        <v>1425</v>
      </c>
      <c r="AR81" s="0" t="n">
        <v>21</v>
      </c>
      <c r="AS81" s="0" t="s">
        <v>1426</v>
      </c>
      <c r="BJ81" s="0" t="n">
        <v>30</v>
      </c>
      <c r="BK81" s="0" t="s">
        <v>1427</v>
      </c>
      <c r="BL81" s="0" t="n">
        <v>31</v>
      </c>
      <c r="BM81" s="0" t="s">
        <v>1428</v>
      </c>
    </row>
    <row r="82" customFormat="false" ht="15" hidden="false" customHeight="false" outlineLevel="0" collapsed="false">
      <c r="P82" s="0" t="n">
        <v>7</v>
      </c>
      <c r="Q82" s="0" t="s">
        <v>1429</v>
      </c>
      <c r="Z82" s="0" t="n">
        <v>12</v>
      </c>
      <c r="AA82" s="0" t="s">
        <v>1430</v>
      </c>
      <c r="AB82" s="0" t="n">
        <v>13</v>
      </c>
      <c r="AC82" s="0" t="s">
        <v>1431</v>
      </c>
      <c r="AD82" s="0" t="n">
        <v>14</v>
      </c>
      <c r="AE82" s="0" t="s">
        <v>1432</v>
      </c>
      <c r="AF82" s="0" t="n">
        <v>15</v>
      </c>
      <c r="AG82" s="0" t="s">
        <v>1433</v>
      </c>
      <c r="AH82" s="0" t="n">
        <v>16</v>
      </c>
      <c r="AI82" s="0" t="s">
        <v>1434</v>
      </c>
      <c r="AP82" s="0" t="n">
        <v>20</v>
      </c>
      <c r="AQ82" s="0" t="s">
        <v>1435</v>
      </c>
      <c r="AR82" s="0" t="n">
        <v>21</v>
      </c>
      <c r="AS82" s="0" t="s">
        <v>1436</v>
      </c>
      <c r="BJ82" s="0" t="n">
        <v>30</v>
      </c>
      <c r="BK82" s="0" t="s">
        <v>1437</v>
      </c>
      <c r="BL82" s="0" t="n">
        <v>31</v>
      </c>
      <c r="BM82" s="0" t="s">
        <v>1438</v>
      </c>
    </row>
    <row r="83" customFormat="false" ht="15" hidden="false" customHeight="false" outlineLevel="0" collapsed="false">
      <c r="P83" s="0" t="n">
        <v>7</v>
      </c>
      <c r="Q83" s="0" t="s">
        <v>1439</v>
      </c>
      <c r="Z83" s="0" t="n">
        <v>12</v>
      </c>
      <c r="AA83" s="0" t="s">
        <v>1440</v>
      </c>
      <c r="AB83" s="0" t="n">
        <v>13</v>
      </c>
      <c r="AC83" s="0" t="s">
        <v>1441</v>
      </c>
      <c r="AD83" s="0" t="n">
        <v>14</v>
      </c>
      <c r="AE83" s="0" t="s">
        <v>1442</v>
      </c>
      <c r="AF83" s="0" t="n">
        <v>15</v>
      </c>
      <c r="AG83" s="0" t="s">
        <v>1443</v>
      </c>
      <c r="AH83" s="0" t="n">
        <v>16</v>
      </c>
      <c r="AI83" s="0" t="s">
        <v>1444</v>
      </c>
      <c r="AP83" s="0" t="n">
        <v>20</v>
      </c>
      <c r="AQ83" s="0" t="s">
        <v>1445</v>
      </c>
      <c r="AR83" s="0" t="n">
        <v>21</v>
      </c>
      <c r="AS83" s="0" t="s">
        <v>1446</v>
      </c>
      <c r="BJ83" s="0" t="n">
        <v>30</v>
      </c>
      <c r="BK83" s="0" t="s">
        <v>1447</v>
      </c>
      <c r="BL83" s="0" t="n">
        <v>31</v>
      </c>
      <c r="BM83" s="0" t="s">
        <v>1448</v>
      </c>
    </row>
    <row r="84" customFormat="false" ht="15" hidden="false" customHeight="false" outlineLevel="0" collapsed="false">
      <c r="P84" s="0" t="n">
        <v>7</v>
      </c>
      <c r="Q84" s="0" t="s">
        <v>1449</v>
      </c>
      <c r="AB84" s="0" t="n">
        <v>13</v>
      </c>
      <c r="AC84" s="0" t="s">
        <v>1450</v>
      </c>
      <c r="AD84" s="0" t="n">
        <v>14</v>
      </c>
      <c r="AE84" s="0" t="s">
        <v>1451</v>
      </c>
      <c r="AF84" s="0" t="n">
        <v>15</v>
      </c>
      <c r="AG84" s="0" t="s">
        <v>1452</v>
      </c>
      <c r="AH84" s="0" t="n">
        <v>16</v>
      </c>
      <c r="AI84" s="0" t="s">
        <v>1453</v>
      </c>
      <c r="AP84" s="0" t="n">
        <v>20</v>
      </c>
      <c r="AQ84" s="0" t="s">
        <v>1454</v>
      </c>
      <c r="AR84" s="0" t="n">
        <v>21</v>
      </c>
      <c r="AS84" s="0" t="s">
        <v>1455</v>
      </c>
      <c r="BJ84" s="0" t="n">
        <v>30</v>
      </c>
      <c r="BK84" s="0" t="s">
        <v>1456</v>
      </c>
      <c r="BL84" s="0" t="n">
        <v>31</v>
      </c>
      <c r="BM84" s="0" t="s">
        <v>1457</v>
      </c>
    </row>
    <row r="85" customFormat="false" ht="15" hidden="false" customHeight="false" outlineLevel="0" collapsed="false">
      <c r="P85" s="0" t="n">
        <v>7</v>
      </c>
      <c r="Q85" s="0" t="s">
        <v>648</v>
      </c>
      <c r="AB85" s="0" t="n">
        <v>13</v>
      </c>
      <c r="AC85" s="0" t="s">
        <v>1458</v>
      </c>
      <c r="AD85" s="0" t="n">
        <v>14</v>
      </c>
      <c r="AE85" s="0" t="s">
        <v>438</v>
      </c>
      <c r="AF85" s="0" t="n">
        <v>15</v>
      </c>
      <c r="AG85" s="0" t="s">
        <v>1459</v>
      </c>
      <c r="AH85" s="0" t="n">
        <v>16</v>
      </c>
      <c r="AI85" s="0" t="s">
        <v>1460</v>
      </c>
      <c r="AP85" s="0" t="n">
        <v>20</v>
      </c>
      <c r="AQ85" s="0" t="s">
        <v>1461</v>
      </c>
      <c r="AR85" s="0" t="n">
        <v>21</v>
      </c>
      <c r="AS85" s="0" t="s">
        <v>1462</v>
      </c>
      <c r="BJ85" s="0" t="n">
        <v>30</v>
      </c>
      <c r="BK85" s="0" t="s">
        <v>1463</v>
      </c>
      <c r="BL85" s="0" t="n">
        <v>31</v>
      </c>
      <c r="BM85" s="0" t="s">
        <v>1464</v>
      </c>
    </row>
    <row r="86" customFormat="false" ht="15" hidden="false" customHeight="false" outlineLevel="0" collapsed="false">
      <c r="P86" s="0" t="n">
        <v>7</v>
      </c>
      <c r="Q86" s="0" t="s">
        <v>1465</v>
      </c>
      <c r="AB86" s="0" t="n">
        <v>13</v>
      </c>
      <c r="AC86" s="0" t="s">
        <v>1466</v>
      </c>
      <c r="AD86" s="0" t="n">
        <v>14</v>
      </c>
      <c r="AE86" s="0" t="s">
        <v>1467</v>
      </c>
      <c r="AF86" s="0" t="n">
        <v>15</v>
      </c>
      <c r="AG86" s="0" t="s">
        <v>1468</v>
      </c>
      <c r="AH86" s="0" t="n">
        <v>16</v>
      </c>
      <c r="AI86" s="0" t="s">
        <v>1469</v>
      </c>
      <c r="AP86" s="0" t="n">
        <v>20</v>
      </c>
      <c r="AQ86" s="0" t="s">
        <v>1470</v>
      </c>
      <c r="AR86" s="0" t="n">
        <v>21</v>
      </c>
      <c r="AS86" s="0" t="s">
        <v>1471</v>
      </c>
      <c r="BJ86" s="0" t="n">
        <v>30</v>
      </c>
      <c r="BK86" s="0" t="s">
        <v>1472</v>
      </c>
      <c r="BL86" s="0" t="n">
        <v>31</v>
      </c>
      <c r="BM86" s="0" t="s">
        <v>1473</v>
      </c>
    </row>
    <row r="87" customFormat="false" ht="15" hidden="false" customHeight="false" outlineLevel="0" collapsed="false">
      <c r="P87" s="0" t="n">
        <v>7</v>
      </c>
      <c r="Q87" s="0" t="s">
        <v>1474</v>
      </c>
      <c r="AD87" s="0" t="n">
        <v>14</v>
      </c>
      <c r="AE87" s="0" t="s">
        <v>1475</v>
      </c>
      <c r="AF87" s="0" t="n">
        <v>15</v>
      </c>
      <c r="AG87" s="0" t="s">
        <v>1476</v>
      </c>
      <c r="AH87" s="0" t="n">
        <v>16</v>
      </c>
      <c r="AI87" s="0" t="s">
        <v>1477</v>
      </c>
      <c r="AP87" s="0" t="n">
        <v>20</v>
      </c>
      <c r="AQ87" s="0" t="s">
        <v>1478</v>
      </c>
      <c r="AR87" s="0" t="n">
        <v>21</v>
      </c>
      <c r="AS87" s="0" t="s">
        <v>1479</v>
      </c>
      <c r="BJ87" s="0" t="n">
        <v>30</v>
      </c>
      <c r="BK87" s="0" t="s">
        <v>1480</v>
      </c>
      <c r="BL87" s="0" t="n">
        <v>31</v>
      </c>
      <c r="BM87" s="0" t="s">
        <v>1481</v>
      </c>
    </row>
    <row r="88" customFormat="false" ht="15" hidden="false" customHeight="false" outlineLevel="0" collapsed="false">
      <c r="P88" s="0" t="n">
        <v>7</v>
      </c>
      <c r="Q88" s="0" t="s">
        <v>1482</v>
      </c>
      <c r="AD88" s="0" t="n">
        <v>14</v>
      </c>
      <c r="AE88" s="0" t="s">
        <v>1483</v>
      </c>
      <c r="AF88" s="0" t="n">
        <v>15</v>
      </c>
      <c r="AG88" s="0" t="s">
        <v>1484</v>
      </c>
      <c r="AH88" s="0" t="n">
        <v>16</v>
      </c>
      <c r="AI88" s="0" t="s">
        <v>1485</v>
      </c>
      <c r="AP88" s="0" t="n">
        <v>20</v>
      </c>
      <c r="AQ88" s="0" t="s">
        <v>1486</v>
      </c>
      <c r="AR88" s="0" t="n">
        <v>21</v>
      </c>
      <c r="AS88" s="0" t="s">
        <v>1487</v>
      </c>
      <c r="BJ88" s="0" t="n">
        <v>30</v>
      </c>
      <c r="BK88" s="0" t="s">
        <v>1488</v>
      </c>
      <c r="BL88" s="0" t="n">
        <v>31</v>
      </c>
      <c r="BM88" s="0" t="s">
        <v>1489</v>
      </c>
    </row>
    <row r="89" customFormat="false" ht="15" hidden="false" customHeight="false" outlineLevel="0" collapsed="false">
      <c r="P89" s="0" t="n">
        <v>7</v>
      </c>
      <c r="Q89" s="0" t="s">
        <v>1490</v>
      </c>
      <c r="AD89" s="0" t="n">
        <v>14</v>
      </c>
      <c r="AE89" s="0" t="s">
        <v>1491</v>
      </c>
      <c r="AF89" s="0" t="n">
        <v>15</v>
      </c>
      <c r="AG89" s="0" t="s">
        <v>1492</v>
      </c>
      <c r="AH89" s="0" t="n">
        <v>16</v>
      </c>
      <c r="AI89" s="0" t="s">
        <v>1493</v>
      </c>
      <c r="AP89" s="0" t="n">
        <v>20</v>
      </c>
      <c r="AQ89" s="0" t="s">
        <v>1494</v>
      </c>
      <c r="AR89" s="0" t="n">
        <v>21</v>
      </c>
      <c r="AS89" s="0" t="s">
        <v>1495</v>
      </c>
      <c r="BJ89" s="0" t="n">
        <v>30</v>
      </c>
      <c r="BK89" s="0" t="s">
        <v>1496</v>
      </c>
      <c r="BL89" s="0" t="n">
        <v>31</v>
      </c>
      <c r="BM89" s="0" t="s">
        <v>1497</v>
      </c>
    </row>
    <row r="90" customFormat="false" ht="15" hidden="false" customHeight="false" outlineLevel="0" collapsed="false">
      <c r="P90" s="0" t="n">
        <v>7</v>
      </c>
      <c r="Q90" s="0" t="s">
        <v>1498</v>
      </c>
      <c r="AD90" s="0" t="n">
        <v>14</v>
      </c>
      <c r="AE90" s="0" t="s">
        <v>1499</v>
      </c>
      <c r="AF90" s="0" t="n">
        <v>15</v>
      </c>
      <c r="AG90" s="0" t="s">
        <v>1500</v>
      </c>
      <c r="AH90" s="0" t="n">
        <v>16</v>
      </c>
      <c r="AI90" s="0" t="s">
        <v>1501</v>
      </c>
      <c r="AP90" s="0" t="n">
        <v>20</v>
      </c>
      <c r="AQ90" s="0" t="s">
        <v>1502</v>
      </c>
      <c r="AR90" s="0" t="n">
        <v>21</v>
      </c>
      <c r="AS90" s="0" t="s">
        <v>1503</v>
      </c>
      <c r="BJ90" s="0" t="n">
        <v>30</v>
      </c>
      <c r="BK90" s="0" t="s">
        <v>1504</v>
      </c>
      <c r="BL90" s="0" t="n">
        <v>31</v>
      </c>
      <c r="BM90" s="0" t="s">
        <v>1505</v>
      </c>
    </row>
    <row r="91" customFormat="false" ht="15" hidden="false" customHeight="false" outlineLevel="0" collapsed="false">
      <c r="P91" s="0" t="n">
        <v>7</v>
      </c>
      <c r="Q91" s="0" t="s">
        <v>844</v>
      </c>
      <c r="AD91" s="0" t="n">
        <v>14</v>
      </c>
      <c r="AE91" s="0" t="s">
        <v>1506</v>
      </c>
      <c r="AF91" s="0" t="n">
        <v>15</v>
      </c>
      <c r="AG91" s="0" t="s">
        <v>1507</v>
      </c>
      <c r="AH91" s="0" t="n">
        <v>16</v>
      </c>
      <c r="AI91" s="0" t="s">
        <v>1508</v>
      </c>
      <c r="AP91" s="0" t="n">
        <v>20</v>
      </c>
      <c r="AQ91" s="0" t="s">
        <v>1509</v>
      </c>
      <c r="AR91" s="0" t="n">
        <v>21</v>
      </c>
      <c r="AS91" s="0" t="s">
        <v>1510</v>
      </c>
      <c r="BJ91" s="0" t="n">
        <v>30</v>
      </c>
      <c r="BK91" s="0" t="s">
        <v>1511</v>
      </c>
      <c r="BL91" s="0" t="n">
        <v>31</v>
      </c>
      <c r="BM91" s="0" t="s">
        <v>1512</v>
      </c>
    </row>
    <row r="92" customFormat="false" ht="15" hidden="false" customHeight="false" outlineLevel="0" collapsed="false">
      <c r="P92" s="0" t="n">
        <v>7</v>
      </c>
      <c r="Q92" s="0" t="s">
        <v>1513</v>
      </c>
      <c r="AD92" s="0" t="n">
        <v>14</v>
      </c>
      <c r="AE92" s="0" t="s">
        <v>1514</v>
      </c>
      <c r="AF92" s="0" t="n">
        <v>15</v>
      </c>
      <c r="AG92" s="0" t="s">
        <v>992</v>
      </c>
      <c r="AH92" s="0" t="n">
        <v>16</v>
      </c>
      <c r="AI92" s="0" t="s">
        <v>1515</v>
      </c>
      <c r="AP92" s="0" t="n">
        <v>20</v>
      </c>
      <c r="AQ92" s="0" t="s">
        <v>1516</v>
      </c>
      <c r="AR92" s="0" t="n">
        <v>21</v>
      </c>
      <c r="AS92" s="0" t="s">
        <v>1517</v>
      </c>
      <c r="BJ92" s="0" t="n">
        <v>30</v>
      </c>
      <c r="BK92" s="0" t="s">
        <v>1518</v>
      </c>
      <c r="BL92" s="0" t="n">
        <v>31</v>
      </c>
      <c r="BM92" s="0" t="s">
        <v>1519</v>
      </c>
    </row>
    <row r="93" customFormat="false" ht="15" hidden="false" customHeight="false" outlineLevel="0" collapsed="false">
      <c r="P93" s="0" t="n">
        <v>7</v>
      </c>
      <c r="Q93" s="0" t="s">
        <v>1424</v>
      </c>
      <c r="AD93" s="0" t="n">
        <v>14</v>
      </c>
      <c r="AE93" s="0" t="s">
        <v>1520</v>
      </c>
      <c r="AF93" s="0" t="n">
        <v>15</v>
      </c>
      <c r="AG93" s="0" t="s">
        <v>1521</v>
      </c>
      <c r="AH93" s="0" t="n">
        <v>16</v>
      </c>
      <c r="AI93" s="0" t="s">
        <v>1522</v>
      </c>
      <c r="AP93" s="0" t="n">
        <v>20</v>
      </c>
      <c r="AQ93" s="0" t="s">
        <v>1523</v>
      </c>
      <c r="AR93" s="0" t="n">
        <v>21</v>
      </c>
      <c r="AS93" s="0" t="s">
        <v>1524</v>
      </c>
      <c r="BJ93" s="0" t="n">
        <v>30</v>
      </c>
      <c r="BK93" s="0" t="s">
        <v>1525</v>
      </c>
      <c r="BL93" s="0" t="n">
        <v>31</v>
      </c>
      <c r="BM93" s="0" t="s">
        <v>1526</v>
      </c>
    </row>
    <row r="94" customFormat="false" ht="15" hidden="false" customHeight="false" outlineLevel="0" collapsed="false">
      <c r="P94" s="0" t="n">
        <v>7</v>
      </c>
      <c r="Q94" s="0" t="s">
        <v>1527</v>
      </c>
      <c r="AD94" s="0" t="n">
        <v>14</v>
      </c>
      <c r="AE94" s="0" t="s">
        <v>1528</v>
      </c>
      <c r="AF94" s="0" t="n">
        <v>15</v>
      </c>
      <c r="AG94" s="0" t="s">
        <v>1529</v>
      </c>
      <c r="AH94" s="0" t="n">
        <v>16</v>
      </c>
      <c r="AI94" s="0" t="s">
        <v>1530</v>
      </c>
      <c r="AP94" s="0" t="n">
        <v>20</v>
      </c>
      <c r="AQ94" s="0" t="s">
        <v>1531</v>
      </c>
      <c r="AR94" s="0" t="n">
        <v>21</v>
      </c>
      <c r="AS94" s="0" t="s">
        <v>1532</v>
      </c>
      <c r="BJ94" s="0" t="n">
        <v>30</v>
      </c>
      <c r="BK94" s="0" t="s">
        <v>1034</v>
      </c>
      <c r="BL94" s="0" t="n">
        <v>31</v>
      </c>
      <c r="BM94" s="0" t="s">
        <v>1533</v>
      </c>
    </row>
    <row r="95" customFormat="false" ht="15" hidden="false" customHeight="false" outlineLevel="0" collapsed="false">
      <c r="P95" s="0" t="n">
        <v>7</v>
      </c>
      <c r="Q95" s="0" t="s">
        <v>1534</v>
      </c>
      <c r="AD95" s="0" t="n">
        <v>14</v>
      </c>
      <c r="AE95" s="0" t="s">
        <v>1535</v>
      </c>
      <c r="AF95" s="0" t="n">
        <v>15</v>
      </c>
      <c r="AG95" s="0" t="s">
        <v>1536</v>
      </c>
      <c r="AH95" s="0" t="n">
        <v>16</v>
      </c>
      <c r="AI95" s="0" t="s">
        <v>1537</v>
      </c>
      <c r="AP95" s="0" t="n">
        <v>20</v>
      </c>
      <c r="AQ95" s="0" t="s">
        <v>1538</v>
      </c>
      <c r="AR95" s="0" t="n">
        <v>21</v>
      </c>
      <c r="AS95" s="0" t="s">
        <v>1539</v>
      </c>
      <c r="BJ95" s="0" t="n">
        <v>30</v>
      </c>
      <c r="BK95" s="0" t="s">
        <v>1540</v>
      </c>
      <c r="BL95" s="0" t="n">
        <v>31</v>
      </c>
      <c r="BM95" s="0" t="s">
        <v>1541</v>
      </c>
    </row>
    <row r="96" customFormat="false" ht="15" hidden="false" customHeight="false" outlineLevel="0" collapsed="false">
      <c r="P96" s="0" t="n">
        <v>7</v>
      </c>
      <c r="Q96" s="0" t="s">
        <v>1542</v>
      </c>
      <c r="AD96" s="0" t="n">
        <v>14</v>
      </c>
      <c r="AE96" s="0" t="s">
        <v>1543</v>
      </c>
      <c r="AF96" s="0" t="n">
        <v>15</v>
      </c>
      <c r="AG96" s="0" t="s">
        <v>1544</v>
      </c>
      <c r="AH96" s="0" t="n">
        <v>16</v>
      </c>
      <c r="AI96" s="0" t="s">
        <v>1545</v>
      </c>
      <c r="AP96" s="0" t="n">
        <v>20</v>
      </c>
      <c r="AQ96" s="0" t="s">
        <v>1546</v>
      </c>
      <c r="AR96" s="0" t="n">
        <v>21</v>
      </c>
      <c r="AS96" s="0" t="s">
        <v>1547</v>
      </c>
      <c r="BJ96" s="0" t="n">
        <v>30</v>
      </c>
      <c r="BK96" s="0" t="s">
        <v>1548</v>
      </c>
      <c r="BL96" s="0" t="n">
        <v>31</v>
      </c>
      <c r="BM96" s="0" t="s">
        <v>1549</v>
      </c>
    </row>
    <row r="97" customFormat="false" ht="15" hidden="false" customHeight="false" outlineLevel="0" collapsed="false">
      <c r="P97" s="0" t="n">
        <v>7</v>
      </c>
      <c r="Q97" s="0" t="s">
        <v>1550</v>
      </c>
      <c r="AD97" s="0" t="n">
        <v>14</v>
      </c>
      <c r="AE97" s="0" t="s">
        <v>1551</v>
      </c>
      <c r="AF97" s="0" t="n">
        <v>15</v>
      </c>
      <c r="AG97" s="0" t="s">
        <v>1552</v>
      </c>
      <c r="AH97" s="0" t="n">
        <v>16</v>
      </c>
      <c r="AI97" s="0" t="s">
        <v>1553</v>
      </c>
      <c r="AP97" s="0" t="n">
        <v>20</v>
      </c>
      <c r="AQ97" s="0" t="s">
        <v>1554</v>
      </c>
      <c r="AR97" s="0" t="n">
        <v>21</v>
      </c>
      <c r="AS97" s="0" t="s">
        <v>1555</v>
      </c>
      <c r="BJ97" s="0" t="n">
        <v>30</v>
      </c>
      <c r="BK97" s="0" t="s">
        <v>1556</v>
      </c>
      <c r="BL97" s="0" t="n">
        <v>31</v>
      </c>
      <c r="BM97" s="0" t="s">
        <v>1557</v>
      </c>
    </row>
    <row r="98" customFormat="false" ht="15" hidden="false" customHeight="false" outlineLevel="0" collapsed="false">
      <c r="P98" s="0" t="n">
        <v>7</v>
      </c>
      <c r="Q98" s="0" t="s">
        <v>1558</v>
      </c>
      <c r="AD98" s="0" t="n">
        <v>14</v>
      </c>
      <c r="AE98" s="0" t="s">
        <v>1559</v>
      </c>
      <c r="AF98" s="0" t="n">
        <v>15</v>
      </c>
      <c r="AG98" s="0" t="s">
        <v>1560</v>
      </c>
      <c r="AH98" s="0" t="n">
        <v>16</v>
      </c>
      <c r="AI98" s="0" t="s">
        <v>1561</v>
      </c>
      <c r="AP98" s="0" t="n">
        <v>20</v>
      </c>
      <c r="AQ98" s="0" t="s">
        <v>1562</v>
      </c>
      <c r="AR98" s="0" t="n">
        <v>21</v>
      </c>
      <c r="AS98" s="0" t="s">
        <v>1563</v>
      </c>
      <c r="BJ98" s="0" t="n">
        <v>30</v>
      </c>
      <c r="BK98" s="0" t="s">
        <v>1564</v>
      </c>
      <c r="BL98" s="0" t="n">
        <v>31</v>
      </c>
      <c r="BM98" s="0" t="s">
        <v>1565</v>
      </c>
    </row>
    <row r="99" customFormat="false" ht="15" hidden="false" customHeight="false" outlineLevel="0" collapsed="false">
      <c r="P99" s="0" t="n">
        <v>7</v>
      </c>
      <c r="Q99" s="0" t="s">
        <v>1566</v>
      </c>
      <c r="AD99" s="0" t="n">
        <v>14</v>
      </c>
      <c r="AE99" s="0" t="s">
        <v>1567</v>
      </c>
      <c r="AF99" s="0" t="n">
        <v>15</v>
      </c>
      <c r="AG99" s="0" t="s">
        <v>1568</v>
      </c>
      <c r="AH99" s="0" t="n">
        <v>16</v>
      </c>
      <c r="AI99" s="0" t="s">
        <v>1569</v>
      </c>
      <c r="AP99" s="0" t="n">
        <v>20</v>
      </c>
      <c r="AQ99" s="0" t="s">
        <v>1570</v>
      </c>
      <c r="AR99" s="0" t="n">
        <v>21</v>
      </c>
      <c r="AS99" s="0" t="s">
        <v>1571</v>
      </c>
      <c r="BJ99" s="0" t="n">
        <v>30</v>
      </c>
      <c r="BK99" s="0" t="s">
        <v>1572</v>
      </c>
      <c r="BL99" s="0" t="n">
        <v>31</v>
      </c>
      <c r="BM99" s="0" t="s">
        <v>1573</v>
      </c>
    </row>
    <row r="100" customFormat="false" ht="15" hidden="false" customHeight="false" outlineLevel="0" collapsed="false">
      <c r="P100" s="0" t="n">
        <v>7</v>
      </c>
      <c r="Q100" s="0" t="s">
        <v>1574</v>
      </c>
      <c r="AD100" s="0" t="n">
        <v>14</v>
      </c>
      <c r="AE100" s="0" t="s">
        <v>1575</v>
      </c>
      <c r="AF100" s="0" t="n">
        <v>15</v>
      </c>
      <c r="AG100" s="0" t="s">
        <v>1576</v>
      </c>
      <c r="AH100" s="0" t="n">
        <v>16</v>
      </c>
      <c r="AI100" s="0" t="s">
        <v>1577</v>
      </c>
      <c r="AP100" s="0" t="n">
        <v>20</v>
      </c>
      <c r="AQ100" s="0" t="s">
        <v>1578</v>
      </c>
      <c r="AR100" s="0" t="n">
        <v>21</v>
      </c>
      <c r="AS100" s="0" t="s">
        <v>1579</v>
      </c>
      <c r="BJ100" s="0" t="n">
        <v>30</v>
      </c>
      <c r="BK100" s="0" t="s">
        <v>1580</v>
      </c>
      <c r="BL100" s="0" t="n">
        <v>31</v>
      </c>
      <c r="BM100" s="0" t="s">
        <v>1581</v>
      </c>
    </row>
    <row r="101" customFormat="false" ht="15" hidden="false" customHeight="false" outlineLevel="0" collapsed="false">
      <c r="P101" s="0" t="n">
        <v>7</v>
      </c>
      <c r="Q101" s="0" t="s">
        <v>1582</v>
      </c>
      <c r="AD101" s="0" t="n">
        <v>14</v>
      </c>
      <c r="AE101" s="0" t="s">
        <v>1583</v>
      </c>
      <c r="AF101" s="0" t="n">
        <v>15</v>
      </c>
      <c r="AG101" s="0" t="s">
        <v>1584</v>
      </c>
      <c r="AH101" s="0" t="n">
        <v>16</v>
      </c>
      <c r="AI101" s="0" t="s">
        <v>532</v>
      </c>
      <c r="AP101" s="0" t="n">
        <v>20</v>
      </c>
      <c r="AQ101" s="0" t="s">
        <v>1585</v>
      </c>
      <c r="AR101" s="0" t="n">
        <v>21</v>
      </c>
      <c r="AS101" s="0" t="s">
        <v>1586</v>
      </c>
      <c r="BJ101" s="0" t="n">
        <v>30</v>
      </c>
      <c r="BK101" s="0" t="s">
        <v>1587</v>
      </c>
      <c r="BL101" s="0" t="n">
        <v>31</v>
      </c>
      <c r="BM101" s="0" t="s">
        <v>1588</v>
      </c>
    </row>
    <row r="102" customFormat="false" ht="15" hidden="false" customHeight="false" outlineLevel="0" collapsed="false">
      <c r="P102" s="0" t="n">
        <v>7</v>
      </c>
      <c r="Q102" s="0" t="s">
        <v>1589</v>
      </c>
      <c r="AD102" s="0" t="n">
        <v>14</v>
      </c>
      <c r="AE102" s="0" t="s">
        <v>513</v>
      </c>
      <c r="AF102" s="0" t="n">
        <v>15</v>
      </c>
      <c r="AG102" s="0" t="s">
        <v>1590</v>
      </c>
      <c r="AH102" s="0" t="n">
        <v>16</v>
      </c>
      <c r="AI102" s="0" t="s">
        <v>1591</v>
      </c>
      <c r="AP102" s="0" t="n">
        <v>20</v>
      </c>
      <c r="AQ102" s="0" t="s">
        <v>1592</v>
      </c>
      <c r="AR102" s="0" t="n">
        <v>21</v>
      </c>
      <c r="AS102" s="0" t="s">
        <v>1593</v>
      </c>
      <c r="BJ102" s="0" t="n">
        <v>30</v>
      </c>
      <c r="BK102" s="0" t="s">
        <v>1594</v>
      </c>
      <c r="BL102" s="0" t="n">
        <v>31</v>
      </c>
      <c r="BM102" s="0" t="s">
        <v>1595</v>
      </c>
    </row>
    <row r="103" customFormat="false" ht="15" hidden="false" customHeight="false" outlineLevel="0" collapsed="false">
      <c r="P103" s="0" t="n">
        <v>7</v>
      </c>
      <c r="Q103" s="0" t="s">
        <v>1596</v>
      </c>
      <c r="AD103" s="0" t="n">
        <v>14</v>
      </c>
      <c r="AE103" s="0" t="s">
        <v>1597</v>
      </c>
      <c r="AF103" s="0" t="n">
        <v>15</v>
      </c>
      <c r="AG103" s="0" t="s">
        <v>1598</v>
      </c>
      <c r="AH103" s="0" t="n">
        <v>16</v>
      </c>
      <c r="AI103" s="0" t="s">
        <v>1599</v>
      </c>
      <c r="AP103" s="0" t="n">
        <v>20</v>
      </c>
      <c r="AQ103" s="0" t="s">
        <v>1600</v>
      </c>
      <c r="AR103" s="0" t="n">
        <v>21</v>
      </c>
      <c r="AS103" s="0" t="s">
        <v>1601</v>
      </c>
      <c r="BJ103" s="0" t="n">
        <v>30</v>
      </c>
      <c r="BK103" s="0" t="s">
        <v>1602</v>
      </c>
      <c r="BL103" s="0" t="n">
        <v>31</v>
      </c>
      <c r="BM103" s="0" t="s">
        <v>1603</v>
      </c>
    </row>
    <row r="104" customFormat="false" ht="15" hidden="false" customHeight="false" outlineLevel="0" collapsed="false">
      <c r="P104" s="0" t="n">
        <v>7</v>
      </c>
      <c r="Q104" s="0" t="s">
        <v>1604</v>
      </c>
      <c r="AD104" s="0" t="n">
        <v>14</v>
      </c>
      <c r="AE104" s="0" t="s">
        <v>1605</v>
      </c>
      <c r="AF104" s="0" t="n">
        <v>15</v>
      </c>
      <c r="AG104" s="0" t="s">
        <v>1606</v>
      </c>
      <c r="AH104" s="0" t="n">
        <v>16</v>
      </c>
      <c r="AI104" s="0" t="s">
        <v>1607</v>
      </c>
      <c r="AP104" s="0" t="n">
        <v>20</v>
      </c>
      <c r="AQ104" s="0" t="s">
        <v>1608</v>
      </c>
      <c r="AR104" s="0" t="n">
        <v>21</v>
      </c>
      <c r="AS104" s="0" t="s">
        <v>1609</v>
      </c>
      <c r="BJ104" s="0" t="n">
        <v>30</v>
      </c>
      <c r="BK104" s="0" t="s">
        <v>1610</v>
      </c>
      <c r="BL104" s="0" t="n">
        <v>31</v>
      </c>
      <c r="BM104" s="0" t="s">
        <v>1611</v>
      </c>
    </row>
    <row r="105" customFormat="false" ht="15" hidden="false" customHeight="false" outlineLevel="0" collapsed="false">
      <c r="P105" s="0" t="n">
        <v>7</v>
      </c>
      <c r="Q105" s="0" t="s">
        <v>1612</v>
      </c>
      <c r="AD105" s="0" t="n">
        <v>14</v>
      </c>
      <c r="AE105" s="0" t="s">
        <v>1613</v>
      </c>
      <c r="AF105" s="0" t="n">
        <v>15</v>
      </c>
      <c r="AG105" s="0" t="s">
        <v>1614</v>
      </c>
      <c r="AH105" s="0" t="n">
        <v>16</v>
      </c>
      <c r="AI105" s="0" t="s">
        <v>1615</v>
      </c>
      <c r="AP105" s="0" t="n">
        <v>20</v>
      </c>
      <c r="AQ105" s="0" t="s">
        <v>1616</v>
      </c>
      <c r="AR105" s="0" t="n">
        <v>21</v>
      </c>
      <c r="AS105" s="0" t="s">
        <v>1617</v>
      </c>
      <c r="BJ105" s="0" t="n">
        <v>30</v>
      </c>
      <c r="BK105" s="0" t="s">
        <v>1134</v>
      </c>
      <c r="BL105" s="0" t="n">
        <v>31</v>
      </c>
      <c r="BM105" s="0" t="s">
        <v>1618</v>
      </c>
    </row>
    <row r="106" customFormat="false" ht="15" hidden="false" customHeight="false" outlineLevel="0" collapsed="false">
      <c r="P106" s="0" t="n">
        <v>7</v>
      </c>
      <c r="Q106" s="0" t="s">
        <v>1619</v>
      </c>
      <c r="AD106" s="0" t="n">
        <v>14</v>
      </c>
      <c r="AE106" s="0" t="s">
        <v>1620</v>
      </c>
      <c r="AF106" s="0" t="n">
        <v>15</v>
      </c>
      <c r="AG106" s="0" t="s">
        <v>1621</v>
      </c>
      <c r="AH106" s="0" t="n">
        <v>16</v>
      </c>
      <c r="AI106" s="0" t="s">
        <v>430</v>
      </c>
      <c r="AP106" s="0" t="n">
        <v>20</v>
      </c>
      <c r="AQ106" s="0" t="s">
        <v>1622</v>
      </c>
      <c r="AR106" s="0" t="n">
        <v>21</v>
      </c>
      <c r="AS106" s="0" t="s">
        <v>1623</v>
      </c>
      <c r="BJ106" s="0" t="n">
        <v>30</v>
      </c>
      <c r="BK106" s="0" t="s">
        <v>898</v>
      </c>
      <c r="BL106" s="0" t="n">
        <v>31</v>
      </c>
      <c r="BM106" s="0" t="s">
        <v>1624</v>
      </c>
    </row>
    <row r="107" customFormat="false" ht="15" hidden="false" customHeight="false" outlineLevel="0" collapsed="false">
      <c r="P107" s="0" t="n">
        <v>7</v>
      </c>
      <c r="Q107" s="0" t="s">
        <v>1625</v>
      </c>
      <c r="AD107" s="0" t="n">
        <v>14</v>
      </c>
      <c r="AE107" s="0" t="s">
        <v>1626</v>
      </c>
      <c r="AF107" s="0" t="n">
        <v>15</v>
      </c>
      <c r="AG107" s="0" t="s">
        <v>1627</v>
      </c>
      <c r="AH107" s="0" t="n">
        <v>16</v>
      </c>
      <c r="AI107" s="0" t="s">
        <v>1628</v>
      </c>
      <c r="AP107" s="0" t="n">
        <v>20</v>
      </c>
      <c r="AQ107" s="0" t="s">
        <v>1629</v>
      </c>
      <c r="AR107" s="0" t="n">
        <v>21</v>
      </c>
      <c r="AS107" s="0" t="s">
        <v>1630</v>
      </c>
      <c r="BJ107" s="0" t="n">
        <v>30</v>
      </c>
      <c r="BK107" s="0" t="s">
        <v>1631</v>
      </c>
      <c r="BL107" s="0" t="n">
        <v>31</v>
      </c>
      <c r="BM107" s="0" t="s">
        <v>1632</v>
      </c>
    </row>
    <row r="108" customFormat="false" ht="15" hidden="false" customHeight="false" outlineLevel="0" collapsed="false">
      <c r="P108" s="0" t="n">
        <v>7</v>
      </c>
      <c r="Q108" s="0" t="s">
        <v>1633</v>
      </c>
      <c r="AD108" s="0" t="n">
        <v>14</v>
      </c>
      <c r="AE108" s="0" t="s">
        <v>1634</v>
      </c>
      <c r="AF108" s="0" t="n">
        <v>15</v>
      </c>
      <c r="AG108" s="0" t="s">
        <v>1635</v>
      </c>
      <c r="AH108" s="0" t="n">
        <v>16</v>
      </c>
      <c r="AI108" s="0" t="s">
        <v>1636</v>
      </c>
      <c r="AP108" s="0" t="n">
        <v>20</v>
      </c>
      <c r="AQ108" s="0" t="s">
        <v>1637</v>
      </c>
      <c r="AR108" s="0" t="n">
        <v>21</v>
      </c>
      <c r="AS108" s="0" t="s">
        <v>1638</v>
      </c>
      <c r="BJ108" s="0" t="n">
        <v>30</v>
      </c>
      <c r="BK108" s="0" t="s">
        <v>1639</v>
      </c>
      <c r="BL108" s="0" t="n">
        <v>31</v>
      </c>
      <c r="BM108" s="0" t="s">
        <v>1640</v>
      </c>
    </row>
    <row r="109" customFormat="false" ht="15" hidden="false" customHeight="false" outlineLevel="0" collapsed="false">
      <c r="P109" s="0" t="n">
        <v>7</v>
      </c>
      <c r="Q109" s="0" t="s">
        <v>1641</v>
      </c>
      <c r="AD109" s="0" t="n">
        <v>14</v>
      </c>
      <c r="AE109" s="0" t="s">
        <v>1642</v>
      </c>
      <c r="AF109" s="0" t="n">
        <v>15</v>
      </c>
      <c r="AG109" s="0" t="s">
        <v>1643</v>
      </c>
      <c r="AH109" s="0" t="n">
        <v>16</v>
      </c>
      <c r="AI109" s="0" t="s">
        <v>1644</v>
      </c>
      <c r="AP109" s="0" t="n">
        <v>20</v>
      </c>
      <c r="AQ109" s="0" t="s">
        <v>1645</v>
      </c>
      <c r="AR109" s="0" t="n">
        <v>21</v>
      </c>
      <c r="AS109" s="0" t="s">
        <v>1351</v>
      </c>
      <c r="BJ109" s="0" t="n">
        <v>30</v>
      </c>
      <c r="BK109" s="0" t="s">
        <v>1646</v>
      </c>
      <c r="BL109" s="0" t="n">
        <v>31</v>
      </c>
      <c r="BM109" s="0" t="s">
        <v>1647</v>
      </c>
    </row>
    <row r="110" customFormat="false" ht="15" hidden="false" customHeight="false" outlineLevel="0" collapsed="false">
      <c r="P110" s="0" t="n">
        <v>7</v>
      </c>
      <c r="Q110" s="0" t="s">
        <v>1648</v>
      </c>
      <c r="AD110" s="0" t="n">
        <v>14</v>
      </c>
      <c r="AE110" s="0" t="s">
        <v>1649</v>
      </c>
      <c r="AF110" s="0" t="n">
        <v>15</v>
      </c>
      <c r="AG110" s="0" t="s">
        <v>1650</v>
      </c>
      <c r="AH110" s="0" t="n">
        <v>16</v>
      </c>
      <c r="AI110" s="0" t="s">
        <v>1651</v>
      </c>
      <c r="AP110" s="0" t="n">
        <v>20</v>
      </c>
      <c r="AQ110" s="0" t="s">
        <v>1652</v>
      </c>
      <c r="AR110" s="0" t="n">
        <v>21</v>
      </c>
      <c r="AS110" s="0" t="s">
        <v>1653</v>
      </c>
      <c r="BJ110" s="0" t="n">
        <v>30</v>
      </c>
      <c r="BK110" s="0" t="s">
        <v>1654</v>
      </c>
    </row>
    <row r="111" customFormat="false" ht="15" hidden="false" customHeight="false" outlineLevel="0" collapsed="false">
      <c r="P111" s="0" t="n">
        <v>7</v>
      </c>
      <c r="Q111" s="0" t="s">
        <v>1605</v>
      </c>
      <c r="AD111" s="0" t="n">
        <v>14</v>
      </c>
      <c r="AE111" s="0" t="s">
        <v>532</v>
      </c>
      <c r="AF111" s="0" t="n">
        <v>15</v>
      </c>
      <c r="AG111" s="0" t="s">
        <v>1655</v>
      </c>
      <c r="AH111" s="0" t="n">
        <v>16</v>
      </c>
      <c r="AI111" s="0" t="s">
        <v>1656</v>
      </c>
      <c r="AP111" s="0" t="n">
        <v>20</v>
      </c>
      <c r="AQ111" s="0" t="s">
        <v>1657</v>
      </c>
      <c r="AR111" s="0" t="n">
        <v>21</v>
      </c>
      <c r="AS111" s="0" t="s">
        <v>1658</v>
      </c>
      <c r="BJ111" s="0" t="n">
        <v>30</v>
      </c>
      <c r="BK111" s="0" t="s">
        <v>1659</v>
      </c>
    </row>
    <row r="112" customFormat="false" ht="15" hidden="false" customHeight="false" outlineLevel="0" collapsed="false">
      <c r="P112" s="0" t="n">
        <v>7</v>
      </c>
      <c r="Q112" s="0" t="s">
        <v>1660</v>
      </c>
      <c r="AD112" s="0" t="n">
        <v>14</v>
      </c>
      <c r="AE112" s="0" t="s">
        <v>1661</v>
      </c>
      <c r="AF112" s="0" t="n">
        <v>15</v>
      </c>
      <c r="AG112" s="0" t="s">
        <v>1662</v>
      </c>
      <c r="AH112" s="0" t="n">
        <v>16</v>
      </c>
      <c r="AI112" s="0" t="s">
        <v>1663</v>
      </c>
      <c r="AP112" s="0" t="n">
        <v>20</v>
      </c>
      <c r="AQ112" s="0" t="s">
        <v>1664</v>
      </c>
      <c r="AR112" s="0" t="n">
        <v>21</v>
      </c>
      <c r="AS112" s="0" t="s">
        <v>1665</v>
      </c>
      <c r="BJ112" s="0" t="n">
        <v>30</v>
      </c>
      <c r="BK112" s="0" t="s">
        <v>1666</v>
      </c>
    </row>
    <row r="113" customFormat="false" ht="15" hidden="false" customHeight="false" outlineLevel="0" collapsed="false">
      <c r="P113" s="0" t="n">
        <v>7</v>
      </c>
      <c r="Q113" s="0" t="s">
        <v>1667</v>
      </c>
      <c r="AD113" s="0" t="n">
        <v>14</v>
      </c>
      <c r="AE113" s="0" t="s">
        <v>1668</v>
      </c>
      <c r="AF113" s="0" t="n">
        <v>15</v>
      </c>
      <c r="AG113" s="0" t="s">
        <v>1669</v>
      </c>
      <c r="AH113" s="0" t="n">
        <v>16</v>
      </c>
      <c r="AI113" s="0" t="s">
        <v>1670</v>
      </c>
      <c r="AP113" s="0" t="n">
        <v>20</v>
      </c>
      <c r="AQ113" s="0" t="s">
        <v>1671</v>
      </c>
      <c r="AR113" s="0" t="n">
        <v>21</v>
      </c>
      <c r="AS113" s="0" t="s">
        <v>1672</v>
      </c>
      <c r="BJ113" s="0" t="n">
        <v>30</v>
      </c>
      <c r="BK113" s="0" t="s">
        <v>1673</v>
      </c>
    </row>
    <row r="114" customFormat="false" ht="15" hidden="false" customHeight="false" outlineLevel="0" collapsed="false">
      <c r="P114" s="0" t="n">
        <v>7</v>
      </c>
      <c r="Q114" s="0" t="s">
        <v>1674</v>
      </c>
      <c r="AD114" s="0" t="n">
        <v>14</v>
      </c>
      <c r="AE114" s="0" t="s">
        <v>1675</v>
      </c>
      <c r="AF114" s="0" t="n">
        <v>15</v>
      </c>
      <c r="AG114" s="0" t="s">
        <v>1676</v>
      </c>
      <c r="AH114" s="0" t="n">
        <v>16</v>
      </c>
      <c r="AI114" s="0" t="s">
        <v>1677</v>
      </c>
      <c r="AP114" s="0" t="n">
        <v>20</v>
      </c>
      <c r="AQ114" s="0" t="s">
        <v>1678</v>
      </c>
      <c r="AR114" s="0" t="n">
        <v>21</v>
      </c>
      <c r="AS114" s="0" t="s">
        <v>1679</v>
      </c>
      <c r="BJ114" s="0" t="n">
        <v>30</v>
      </c>
      <c r="BK114" s="0" t="s">
        <v>1680</v>
      </c>
    </row>
    <row r="115" customFormat="false" ht="15" hidden="false" customHeight="false" outlineLevel="0" collapsed="false">
      <c r="P115" s="0" t="n">
        <v>7</v>
      </c>
      <c r="Q115" s="0" t="s">
        <v>1681</v>
      </c>
      <c r="AD115" s="0" t="n">
        <v>14</v>
      </c>
      <c r="AE115" s="0" t="s">
        <v>1682</v>
      </c>
      <c r="AF115" s="0" t="n">
        <v>15</v>
      </c>
      <c r="AG115" s="0" t="s">
        <v>1683</v>
      </c>
      <c r="AH115" s="0" t="n">
        <v>16</v>
      </c>
      <c r="AI115" s="0" t="s">
        <v>1684</v>
      </c>
      <c r="AP115" s="0" t="n">
        <v>20</v>
      </c>
      <c r="AQ115" s="0" t="s">
        <v>1685</v>
      </c>
      <c r="AR115" s="0" t="n">
        <v>21</v>
      </c>
      <c r="AS115" s="0" t="s">
        <v>1419</v>
      </c>
      <c r="BJ115" s="0" t="n">
        <v>30</v>
      </c>
      <c r="BK115" s="0" t="s">
        <v>247</v>
      </c>
    </row>
    <row r="116" customFormat="false" ht="15" hidden="false" customHeight="false" outlineLevel="0" collapsed="false">
      <c r="P116" s="0" t="n">
        <v>7</v>
      </c>
      <c r="Q116" s="0" t="s">
        <v>1686</v>
      </c>
      <c r="AD116" s="0" t="n">
        <v>14</v>
      </c>
      <c r="AE116" s="0" t="s">
        <v>1687</v>
      </c>
      <c r="AF116" s="0" t="n">
        <v>15</v>
      </c>
      <c r="AG116" s="0" t="s">
        <v>1688</v>
      </c>
      <c r="AP116" s="0" t="n">
        <v>20</v>
      </c>
      <c r="AQ116" s="0" t="s">
        <v>1689</v>
      </c>
      <c r="AR116" s="0" t="n">
        <v>21</v>
      </c>
      <c r="AS116" s="0" t="s">
        <v>1690</v>
      </c>
      <c r="BJ116" s="0" t="n">
        <v>30</v>
      </c>
      <c r="BK116" s="0" t="s">
        <v>1691</v>
      </c>
    </row>
    <row r="117" customFormat="false" ht="15" hidden="false" customHeight="false" outlineLevel="0" collapsed="false">
      <c r="P117" s="0" t="n">
        <v>7</v>
      </c>
      <c r="Q117" s="0" t="s">
        <v>1692</v>
      </c>
      <c r="AD117" s="0" t="n">
        <v>14</v>
      </c>
      <c r="AE117" s="0" t="s">
        <v>1693</v>
      </c>
      <c r="AF117" s="0" t="n">
        <v>15</v>
      </c>
      <c r="AG117" s="0" t="s">
        <v>1694</v>
      </c>
      <c r="AP117" s="0" t="n">
        <v>20</v>
      </c>
      <c r="AQ117" s="0" t="s">
        <v>1695</v>
      </c>
      <c r="AR117" s="0" t="n">
        <v>21</v>
      </c>
      <c r="AS117" s="0" t="s">
        <v>1696</v>
      </c>
      <c r="BJ117" s="0" t="n">
        <v>30</v>
      </c>
      <c r="BK117" s="0" t="s">
        <v>1697</v>
      </c>
    </row>
    <row r="118" customFormat="false" ht="15" hidden="false" customHeight="false" outlineLevel="0" collapsed="false">
      <c r="P118" s="0" t="n">
        <v>7</v>
      </c>
      <c r="Q118" s="0" t="s">
        <v>1698</v>
      </c>
      <c r="AD118" s="0" t="n">
        <v>14</v>
      </c>
      <c r="AE118" s="0" t="s">
        <v>1165</v>
      </c>
      <c r="AF118" s="0" t="n">
        <v>15</v>
      </c>
      <c r="AG118" s="0" t="s">
        <v>1699</v>
      </c>
      <c r="AP118" s="0" t="n">
        <v>20</v>
      </c>
      <c r="AQ118" s="0" t="s">
        <v>1700</v>
      </c>
      <c r="AR118" s="0" t="n">
        <v>21</v>
      </c>
      <c r="AS118" s="0" t="s">
        <v>34</v>
      </c>
      <c r="BJ118" s="0" t="n">
        <v>30</v>
      </c>
      <c r="BK118" s="0" t="s">
        <v>1701</v>
      </c>
    </row>
    <row r="119" customFormat="false" ht="15" hidden="false" customHeight="false" outlineLevel="0" collapsed="false">
      <c r="P119" s="0" t="n">
        <v>7</v>
      </c>
      <c r="Q119" s="0" t="s">
        <v>430</v>
      </c>
      <c r="AD119" s="0" t="n">
        <v>14</v>
      </c>
      <c r="AE119" s="0" t="s">
        <v>1702</v>
      </c>
      <c r="AF119" s="0" t="n">
        <v>15</v>
      </c>
      <c r="AG119" s="0" t="s">
        <v>1693</v>
      </c>
      <c r="AP119" s="0" t="n">
        <v>20</v>
      </c>
      <c r="AQ119" s="0" t="s">
        <v>1703</v>
      </c>
      <c r="AR119" s="0" t="n">
        <v>21</v>
      </c>
      <c r="AS119" s="0" t="s">
        <v>1704</v>
      </c>
      <c r="BJ119" s="0" t="n">
        <v>30</v>
      </c>
      <c r="BK119" s="0" t="s">
        <v>1705</v>
      </c>
    </row>
    <row r="120" customFormat="false" ht="15" hidden="false" customHeight="false" outlineLevel="0" collapsed="false">
      <c r="P120" s="0" t="n">
        <v>7</v>
      </c>
      <c r="Q120" s="0" t="s">
        <v>1706</v>
      </c>
      <c r="AD120" s="0" t="n">
        <v>14</v>
      </c>
      <c r="AE120" s="0" t="s">
        <v>1707</v>
      </c>
      <c r="AF120" s="0" t="n">
        <v>15</v>
      </c>
      <c r="AG120" s="0" t="s">
        <v>1708</v>
      </c>
      <c r="AP120" s="0" t="n">
        <v>20</v>
      </c>
      <c r="AQ120" s="0" t="s">
        <v>1709</v>
      </c>
      <c r="AR120" s="0" t="n">
        <v>21</v>
      </c>
      <c r="AS120" s="0" t="s">
        <v>1710</v>
      </c>
      <c r="BJ120" s="0" t="n">
        <v>30</v>
      </c>
      <c r="BK120" s="0" t="s">
        <v>1711</v>
      </c>
    </row>
    <row r="121" customFormat="false" ht="15" hidden="false" customHeight="false" outlineLevel="0" collapsed="false">
      <c r="P121" s="0" t="n">
        <v>7</v>
      </c>
      <c r="Q121" s="0" t="s">
        <v>1712</v>
      </c>
      <c r="AD121" s="0" t="n">
        <v>14</v>
      </c>
      <c r="AE121" s="0" t="s">
        <v>1713</v>
      </c>
      <c r="AF121" s="0" t="n">
        <v>15</v>
      </c>
      <c r="AG121" s="0" t="s">
        <v>1714</v>
      </c>
      <c r="AP121" s="0" t="n">
        <v>20</v>
      </c>
      <c r="AQ121" s="0" t="s">
        <v>1715</v>
      </c>
      <c r="AR121" s="0" t="n">
        <v>21</v>
      </c>
      <c r="AS121" s="0" t="s">
        <v>1716</v>
      </c>
      <c r="BJ121" s="0" t="n">
        <v>30</v>
      </c>
      <c r="BK121" s="0" t="s">
        <v>1717</v>
      </c>
    </row>
    <row r="122" customFormat="false" ht="15" hidden="false" customHeight="false" outlineLevel="0" collapsed="false">
      <c r="P122" s="0" t="n">
        <v>7</v>
      </c>
      <c r="Q122" s="0" t="s">
        <v>1718</v>
      </c>
      <c r="AD122" s="0" t="n">
        <v>14</v>
      </c>
      <c r="AE122" s="0" t="s">
        <v>1719</v>
      </c>
      <c r="AF122" s="0" t="n">
        <v>15</v>
      </c>
      <c r="AG122" s="0" t="s">
        <v>1720</v>
      </c>
      <c r="AP122" s="0" t="n">
        <v>20</v>
      </c>
      <c r="AQ122" s="0" t="s">
        <v>1721</v>
      </c>
      <c r="AR122" s="0" t="n">
        <v>21</v>
      </c>
      <c r="AS122" s="0" t="s">
        <v>1722</v>
      </c>
      <c r="BJ122" s="0" t="n">
        <v>30</v>
      </c>
      <c r="BK122" s="0" t="s">
        <v>1723</v>
      </c>
    </row>
    <row r="123" customFormat="false" ht="15" hidden="false" customHeight="false" outlineLevel="0" collapsed="false">
      <c r="P123" s="0" t="n">
        <v>7</v>
      </c>
      <c r="Q123" s="0" t="s">
        <v>1724</v>
      </c>
      <c r="AD123" s="0" t="n">
        <v>14</v>
      </c>
      <c r="AE123" s="0" t="s">
        <v>1725</v>
      </c>
      <c r="AF123" s="0" t="n">
        <v>15</v>
      </c>
      <c r="AG123" s="0" t="s">
        <v>1726</v>
      </c>
      <c r="AP123" s="0" t="n">
        <v>20</v>
      </c>
      <c r="AQ123" s="0" t="s">
        <v>1727</v>
      </c>
      <c r="AR123" s="0" t="n">
        <v>21</v>
      </c>
      <c r="AS123" s="0" t="s">
        <v>1728</v>
      </c>
      <c r="BJ123" s="0" t="n">
        <v>30</v>
      </c>
      <c r="BK123" s="0" t="s">
        <v>1729</v>
      </c>
    </row>
    <row r="124" customFormat="false" ht="15" hidden="false" customHeight="false" outlineLevel="0" collapsed="false">
      <c r="P124" s="0" t="n">
        <v>7</v>
      </c>
      <c r="Q124" s="0" t="s">
        <v>1730</v>
      </c>
      <c r="AD124" s="0" t="n">
        <v>14</v>
      </c>
      <c r="AE124" s="0" t="s">
        <v>1731</v>
      </c>
      <c r="AF124" s="0" t="n">
        <v>15</v>
      </c>
      <c r="AG124" s="0" t="s">
        <v>802</v>
      </c>
      <c r="AP124" s="0" t="n">
        <v>20</v>
      </c>
      <c r="AQ124" s="0" t="s">
        <v>1732</v>
      </c>
      <c r="AR124" s="0" t="n">
        <v>21</v>
      </c>
      <c r="AS124" s="0" t="s">
        <v>1733</v>
      </c>
      <c r="BJ124" s="0" t="n">
        <v>30</v>
      </c>
      <c r="BK124" s="0" t="s">
        <v>1023</v>
      </c>
    </row>
    <row r="125" customFormat="false" ht="15" hidden="false" customHeight="false" outlineLevel="0" collapsed="false">
      <c r="AD125" s="0" t="n">
        <v>14</v>
      </c>
      <c r="AE125" s="0" t="s">
        <v>1734</v>
      </c>
      <c r="AF125" s="0" t="n">
        <v>15</v>
      </c>
      <c r="AG125" s="0" t="s">
        <v>1735</v>
      </c>
      <c r="AP125" s="0" t="n">
        <v>20</v>
      </c>
      <c r="AQ125" s="0" t="s">
        <v>1736</v>
      </c>
      <c r="AR125" s="0" t="n">
        <v>21</v>
      </c>
      <c r="AS125" s="0" t="s">
        <v>1737</v>
      </c>
      <c r="BJ125" s="0" t="n">
        <v>30</v>
      </c>
      <c r="BK125" s="0" t="s">
        <v>1738</v>
      </c>
    </row>
    <row r="126" customFormat="false" ht="15" hidden="false" customHeight="false" outlineLevel="0" collapsed="false">
      <c r="AD126" s="0" t="n">
        <v>14</v>
      </c>
      <c r="AE126" s="0" t="s">
        <v>1739</v>
      </c>
      <c r="AF126" s="0" t="n">
        <v>15</v>
      </c>
      <c r="AG126" s="0" t="s">
        <v>1740</v>
      </c>
      <c r="AP126" s="0" t="n">
        <v>20</v>
      </c>
      <c r="AQ126" s="0" t="s">
        <v>1741</v>
      </c>
      <c r="AR126" s="0" t="n">
        <v>21</v>
      </c>
      <c r="AS126" s="0" t="s">
        <v>1742</v>
      </c>
      <c r="BJ126" s="0" t="n">
        <v>30</v>
      </c>
      <c r="BK126" s="0" t="s">
        <v>1743</v>
      </c>
    </row>
    <row r="127" customFormat="false" ht="15" hidden="false" customHeight="false" outlineLevel="0" collapsed="false">
      <c r="AD127" s="0" t="n">
        <v>14</v>
      </c>
      <c r="AE127" s="0" t="s">
        <v>1744</v>
      </c>
      <c r="AF127" s="0" t="n">
        <v>15</v>
      </c>
      <c r="AG127" s="0" t="s">
        <v>1745</v>
      </c>
      <c r="AP127" s="0" t="n">
        <v>20</v>
      </c>
      <c r="AQ127" s="0" t="s">
        <v>1746</v>
      </c>
      <c r="AR127" s="0" t="n">
        <v>21</v>
      </c>
      <c r="AS127" s="0" t="s">
        <v>1747</v>
      </c>
      <c r="BJ127" s="0" t="n">
        <v>30</v>
      </c>
      <c r="BK127" s="0" t="s">
        <v>1748</v>
      </c>
    </row>
    <row r="128" customFormat="false" ht="15" hidden="false" customHeight="false" outlineLevel="0" collapsed="false">
      <c r="AP128" s="0" t="n">
        <v>20</v>
      </c>
      <c r="AQ128" s="0" t="s">
        <v>1749</v>
      </c>
      <c r="AR128" s="0" t="n">
        <v>21</v>
      </c>
      <c r="AS128" s="0" t="s">
        <v>1750</v>
      </c>
      <c r="BJ128" s="0" t="n">
        <v>30</v>
      </c>
      <c r="BK128" s="0" t="s">
        <v>1751</v>
      </c>
    </row>
    <row r="129" customFormat="false" ht="15" hidden="false" customHeight="false" outlineLevel="0" collapsed="false">
      <c r="AP129" s="0" t="n">
        <v>20</v>
      </c>
      <c r="AQ129" s="0" t="s">
        <v>1752</v>
      </c>
      <c r="AR129" s="0" t="n">
        <v>21</v>
      </c>
      <c r="AS129" s="0" t="s">
        <v>1753</v>
      </c>
      <c r="BJ129" s="0" t="n">
        <v>30</v>
      </c>
      <c r="BK129" s="0" t="s">
        <v>1754</v>
      </c>
    </row>
    <row r="130" customFormat="false" ht="15" hidden="false" customHeight="false" outlineLevel="0" collapsed="false">
      <c r="AP130" s="0" t="n">
        <v>20</v>
      </c>
      <c r="AQ130" s="0" t="s">
        <v>1755</v>
      </c>
      <c r="AR130" s="0" t="n">
        <v>21</v>
      </c>
      <c r="AS130" s="0" t="s">
        <v>1756</v>
      </c>
      <c r="BJ130" s="0" t="n">
        <v>30</v>
      </c>
      <c r="BK130" s="0" t="s">
        <v>1757</v>
      </c>
    </row>
    <row r="131" customFormat="false" ht="15" hidden="false" customHeight="false" outlineLevel="0" collapsed="false">
      <c r="AP131" s="0" t="n">
        <v>20</v>
      </c>
      <c r="AQ131" s="0" t="s">
        <v>1758</v>
      </c>
      <c r="AR131" s="0" t="n">
        <v>21</v>
      </c>
      <c r="AS131" s="0" t="s">
        <v>1759</v>
      </c>
      <c r="BJ131" s="0" t="n">
        <v>30</v>
      </c>
      <c r="BK131" s="0" t="s">
        <v>1760</v>
      </c>
    </row>
    <row r="132" customFormat="false" ht="15" hidden="false" customHeight="false" outlineLevel="0" collapsed="false">
      <c r="AP132" s="0" t="n">
        <v>20</v>
      </c>
      <c r="AQ132" s="0" t="s">
        <v>1761</v>
      </c>
      <c r="AR132" s="0" t="n">
        <v>21</v>
      </c>
      <c r="AS132" s="0" t="s">
        <v>1762</v>
      </c>
      <c r="BJ132" s="0" t="n">
        <v>30</v>
      </c>
      <c r="BK132" s="0" t="s">
        <v>884</v>
      </c>
    </row>
    <row r="133" customFormat="false" ht="15" hidden="false" customHeight="false" outlineLevel="0" collapsed="false">
      <c r="AP133" s="0" t="n">
        <v>20</v>
      </c>
      <c r="AQ133" s="0" t="s">
        <v>1763</v>
      </c>
      <c r="AR133" s="0" t="n">
        <v>21</v>
      </c>
      <c r="AS133" s="0" t="s">
        <v>1764</v>
      </c>
      <c r="BJ133" s="0" t="n">
        <v>30</v>
      </c>
      <c r="BK133" s="0" t="s">
        <v>1765</v>
      </c>
    </row>
    <row r="134" customFormat="false" ht="15" hidden="false" customHeight="false" outlineLevel="0" collapsed="false">
      <c r="AP134" s="0" t="n">
        <v>20</v>
      </c>
      <c r="AQ134" s="0" t="s">
        <v>1766</v>
      </c>
      <c r="AR134" s="0" t="n">
        <v>21</v>
      </c>
      <c r="AS134" s="0" t="s">
        <v>1767</v>
      </c>
      <c r="BJ134" s="0" t="n">
        <v>30</v>
      </c>
      <c r="BK134" s="0" t="s">
        <v>1768</v>
      </c>
    </row>
    <row r="135" customFormat="false" ht="15" hidden="false" customHeight="false" outlineLevel="0" collapsed="false">
      <c r="AP135" s="0" t="n">
        <v>20</v>
      </c>
      <c r="AQ135" s="0" t="s">
        <v>1769</v>
      </c>
      <c r="AR135" s="0" t="n">
        <v>21</v>
      </c>
      <c r="AS135" s="0" t="s">
        <v>1770</v>
      </c>
      <c r="BJ135" s="0" t="n">
        <v>30</v>
      </c>
      <c r="BK135" s="0" t="s">
        <v>1771</v>
      </c>
    </row>
    <row r="136" customFormat="false" ht="15" hidden="false" customHeight="false" outlineLevel="0" collapsed="false">
      <c r="AP136" s="0" t="n">
        <v>20</v>
      </c>
      <c r="AQ136" s="0" t="s">
        <v>1772</v>
      </c>
      <c r="AR136" s="0" t="n">
        <v>21</v>
      </c>
      <c r="AS136" s="0" t="s">
        <v>1773</v>
      </c>
      <c r="BJ136" s="0" t="n">
        <v>30</v>
      </c>
      <c r="BK136" s="0" t="s">
        <v>1774</v>
      </c>
    </row>
    <row r="137" customFormat="false" ht="15" hidden="false" customHeight="false" outlineLevel="0" collapsed="false">
      <c r="AP137" s="0" t="n">
        <v>20</v>
      </c>
      <c r="AQ137" s="0" t="s">
        <v>1775</v>
      </c>
      <c r="AR137" s="0" t="n">
        <v>21</v>
      </c>
      <c r="AS137" s="0" t="s">
        <v>1776</v>
      </c>
      <c r="BJ137" s="0" t="n">
        <v>30</v>
      </c>
      <c r="BK137" s="0" t="s">
        <v>1777</v>
      </c>
    </row>
    <row r="138" customFormat="false" ht="15" hidden="false" customHeight="false" outlineLevel="0" collapsed="false">
      <c r="AP138" s="0" t="n">
        <v>20</v>
      </c>
      <c r="AQ138" s="0" t="s">
        <v>1778</v>
      </c>
      <c r="AR138" s="0" t="n">
        <v>21</v>
      </c>
      <c r="AS138" s="0" t="s">
        <v>1779</v>
      </c>
      <c r="BJ138" s="0" t="n">
        <v>30</v>
      </c>
      <c r="BK138" s="0" t="s">
        <v>1780</v>
      </c>
    </row>
    <row r="139" customFormat="false" ht="15" hidden="false" customHeight="false" outlineLevel="0" collapsed="false">
      <c r="AP139" s="0" t="n">
        <v>20</v>
      </c>
      <c r="AQ139" s="0" t="s">
        <v>1781</v>
      </c>
      <c r="AR139" s="0" t="n">
        <v>21</v>
      </c>
      <c r="AS139" s="0" t="s">
        <v>1782</v>
      </c>
      <c r="BJ139" s="0" t="n">
        <v>30</v>
      </c>
      <c r="BK139" s="0" t="s">
        <v>1783</v>
      </c>
    </row>
    <row r="140" customFormat="false" ht="15" hidden="false" customHeight="false" outlineLevel="0" collapsed="false">
      <c r="AP140" s="0" t="n">
        <v>20</v>
      </c>
      <c r="AQ140" s="0" t="s">
        <v>1784</v>
      </c>
      <c r="AR140" s="0" t="n">
        <v>21</v>
      </c>
      <c r="AS140" s="0" t="s">
        <v>1785</v>
      </c>
      <c r="BJ140" s="0" t="n">
        <v>30</v>
      </c>
      <c r="BK140" s="0" t="s">
        <v>1786</v>
      </c>
    </row>
    <row r="141" customFormat="false" ht="15" hidden="false" customHeight="false" outlineLevel="0" collapsed="false">
      <c r="AP141" s="0" t="n">
        <v>20</v>
      </c>
      <c r="AQ141" s="0" t="s">
        <v>1787</v>
      </c>
      <c r="AR141" s="0" t="n">
        <v>21</v>
      </c>
      <c r="AS141" s="0" t="s">
        <v>1788</v>
      </c>
      <c r="BJ141" s="0" t="n">
        <v>30</v>
      </c>
      <c r="BK141" s="0" t="s">
        <v>1789</v>
      </c>
    </row>
    <row r="142" customFormat="false" ht="15" hidden="false" customHeight="false" outlineLevel="0" collapsed="false">
      <c r="AP142" s="0" t="n">
        <v>20</v>
      </c>
      <c r="AQ142" s="0" t="s">
        <v>1790</v>
      </c>
      <c r="AR142" s="0" t="n">
        <v>21</v>
      </c>
      <c r="AS142" s="0" t="s">
        <v>1791</v>
      </c>
      <c r="BJ142" s="0" t="n">
        <v>30</v>
      </c>
      <c r="BK142" s="0" t="s">
        <v>1792</v>
      </c>
    </row>
    <row r="143" customFormat="false" ht="15" hidden="false" customHeight="false" outlineLevel="0" collapsed="false">
      <c r="AP143" s="0" t="n">
        <v>20</v>
      </c>
      <c r="AQ143" s="0" t="s">
        <v>1793</v>
      </c>
      <c r="AR143" s="0" t="n">
        <v>21</v>
      </c>
      <c r="AS143" s="0" t="s">
        <v>1794</v>
      </c>
      <c r="BJ143" s="0" t="n">
        <v>30</v>
      </c>
      <c r="BK143" s="0" t="s">
        <v>1795</v>
      </c>
    </row>
    <row r="144" customFormat="false" ht="15" hidden="false" customHeight="false" outlineLevel="0" collapsed="false">
      <c r="AP144" s="0" t="n">
        <v>20</v>
      </c>
      <c r="AQ144" s="0" t="s">
        <v>1796</v>
      </c>
      <c r="AR144" s="0" t="n">
        <v>21</v>
      </c>
      <c r="AS144" s="0" t="s">
        <v>1797</v>
      </c>
      <c r="BJ144" s="0" t="n">
        <v>30</v>
      </c>
      <c r="BK144" s="0" t="s">
        <v>1798</v>
      </c>
    </row>
    <row r="145" customFormat="false" ht="15" hidden="false" customHeight="false" outlineLevel="0" collapsed="false">
      <c r="AP145" s="0" t="n">
        <v>20</v>
      </c>
      <c r="AQ145" s="0" t="s">
        <v>1799</v>
      </c>
      <c r="AR145" s="0" t="n">
        <v>21</v>
      </c>
      <c r="AS145" s="0" t="s">
        <v>1800</v>
      </c>
      <c r="BJ145" s="0" t="n">
        <v>30</v>
      </c>
      <c r="BK145" s="0" t="s">
        <v>1801</v>
      </c>
    </row>
    <row r="146" customFormat="false" ht="15" hidden="false" customHeight="false" outlineLevel="0" collapsed="false">
      <c r="AP146" s="0" t="n">
        <v>20</v>
      </c>
      <c r="AQ146" s="0" t="s">
        <v>1802</v>
      </c>
      <c r="AR146" s="0" t="n">
        <v>21</v>
      </c>
      <c r="AS146" s="0" t="s">
        <v>1803</v>
      </c>
      <c r="BJ146" s="0" t="n">
        <v>30</v>
      </c>
      <c r="BK146" s="0" t="s">
        <v>1804</v>
      </c>
    </row>
    <row r="147" customFormat="false" ht="15" hidden="false" customHeight="false" outlineLevel="0" collapsed="false">
      <c r="AP147" s="0" t="n">
        <v>20</v>
      </c>
      <c r="AQ147" s="0" t="s">
        <v>1805</v>
      </c>
      <c r="AR147" s="0" t="n">
        <v>21</v>
      </c>
      <c r="AS147" s="0" t="s">
        <v>1806</v>
      </c>
      <c r="BJ147" s="0" t="n">
        <v>30</v>
      </c>
      <c r="BK147" s="0" t="s">
        <v>1807</v>
      </c>
    </row>
    <row r="148" customFormat="false" ht="15" hidden="false" customHeight="false" outlineLevel="0" collapsed="false">
      <c r="AP148" s="0" t="n">
        <v>20</v>
      </c>
      <c r="AQ148" s="0" t="s">
        <v>1808</v>
      </c>
      <c r="AR148" s="0" t="n">
        <v>21</v>
      </c>
      <c r="AS148" s="0" t="s">
        <v>1809</v>
      </c>
      <c r="BJ148" s="0" t="n">
        <v>30</v>
      </c>
      <c r="BK148" s="0" t="s">
        <v>1810</v>
      </c>
    </row>
    <row r="149" customFormat="false" ht="15" hidden="false" customHeight="false" outlineLevel="0" collapsed="false">
      <c r="AP149" s="0" t="n">
        <v>20</v>
      </c>
      <c r="AQ149" s="0" t="s">
        <v>1811</v>
      </c>
      <c r="AR149" s="0" t="n">
        <v>21</v>
      </c>
      <c r="AS149" s="0" t="s">
        <v>1812</v>
      </c>
      <c r="BJ149" s="0" t="n">
        <v>30</v>
      </c>
      <c r="BK149" s="0" t="s">
        <v>1813</v>
      </c>
    </row>
    <row r="150" customFormat="false" ht="15" hidden="false" customHeight="false" outlineLevel="0" collapsed="false">
      <c r="AP150" s="0" t="n">
        <v>20</v>
      </c>
      <c r="AQ150" s="0" t="s">
        <v>1814</v>
      </c>
      <c r="AR150" s="0" t="n">
        <v>21</v>
      </c>
      <c r="AS150" s="0" t="s">
        <v>1815</v>
      </c>
      <c r="BJ150" s="0" t="n">
        <v>30</v>
      </c>
      <c r="BK150" s="0" t="s">
        <v>1816</v>
      </c>
    </row>
    <row r="151" customFormat="false" ht="15" hidden="false" customHeight="false" outlineLevel="0" collapsed="false">
      <c r="AP151" s="0" t="n">
        <v>20</v>
      </c>
      <c r="AQ151" s="0" t="s">
        <v>1817</v>
      </c>
      <c r="AR151" s="0" t="n">
        <v>21</v>
      </c>
      <c r="AS151" s="0" t="s">
        <v>1818</v>
      </c>
      <c r="BJ151" s="0" t="n">
        <v>30</v>
      </c>
      <c r="BK151" s="0" t="s">
        <v>1819</v>
      </c>
    </row>
    <row r="152" customFormat="false" ht="15" hidden="false" customHeight="false" outlineLevel="0" collapsed="false">
      <c r="AP152" s="0" t="n">
        <v>20</v>
      </c>
      <c r="AQ152" s="0" t="s">
        <v>1820</v>
      </c>
      <c r="AR152" s="0" t="n">
        <v>21</v>
      </c>
      <c r="AS152" s="0" t="s">
        <v>1821</v>
      </c>
      <c r="BJ152" s="0" t="n">
        <v>30</v>
      </c>
      <c r="BK152" s="0" t="s">
        <v>1822</v>
      </c>
    </row>
    <row r="153" customFormat="false" ht="15" hidden="false" customHeight="false" outlineLevel="0" collapsed="false">
      <c r="AP153" s="0" t="n">
        <v>20</v>
      </c>
      <c r="AQ153" s="0" t="s">
        <v>1823</v>
      </c>
      <c r="AR153" s="0" t="n">
        <v>21</v>
      </c>
      <c r="AS153" s="0" t="s">
        <v>1824</v>
      </c>
      <c r="BJ153" s="0" t="n">
        <v>30</v>
      </c>
      <c r="BK153" s="0" t="s">
        <v>1825</v>
      </c>
    </row>
    <row r="154" customFormat="false" ht="15" hidden="false" customHeight="false" outlineLevel="0" collapsed="false">
      <c r="AP154" s="0" t="n">
        <v>20</v>
      </c>
      <c r="AQ154" s="0" t="s">
        <v>1826</v>
      </c>
      <c r="AR154" s="0" t="n">
        <v>21</v>
      </c>
      <c r="AS154" s="0" t="s">
        <v>1827</v>
      </c>
      <c r="BJ154" s="0" t="n">
        <v>30</v>
      </c>
      <c r="BK154" s="0" t="s">
        <v>1828</v>
      </c>
    </row>
    <row r="155" customFormat="false" ht="15" hidden="false" customHeight="false" outlineLevel="0" collapsed="false">
      <c r="AP155" s="0" t="n">
        <v>20</v>
      </c>
      <c r="AQ155" s="0" t="s">
        <v>1829</v>
      </c>
      <c r="AR155" s="0" t="n">
        <v>21</v>
      </c>
      <c r="AS155" s="0" t="s">
        <v>1830</v>
      </c>
      <c r="BJ155" s="0" t="n">
        <v>30</v>
      </c>
      <c r="BK155" s="0" t="s">
        <v>1831</v>
      </c>
    </row>
    <row r="156" customFormat="false" ht="15" hidden="false" customHeight="false" outlineLevel="0" collapsed="false">
      <c r="AP156" s="0" t="n">
        <v>20</v>
      </c>
      <c r="AQ156" s="0" t="s">
        <v>1832</v>
      </c>
      <c r="AR156" s="0" t="n">
        <v>21</v>
      </c>
      <c r="AS156" s="0" t="s">
        <v>1833</v>
      </c>
      <c r="BJ156" s="0" t="n">
        <v>30</v>
      </c>
      <c r="BK156" s="0" t="s">
        <v>1834</v>
      </c>
    </row>
    <row r="157" customFormat="false" ht="15" hidden="false" customHeight="false" outlineLevel="0" collapsed="false">
      <c r="AP157" s="0" t="n">
        <v>20</v>
      </c>
      <c r="AQ157" s="0" t="s">
        <v>1835</v>
      </c>
      <c r="AR157" s="0" t="n">
        <v>21</v>
      </c>
      <c r="AS157" s="0" t="s">
        <v>1836</v>
      </c>
      <c r="BJ157" s="0" t="n">
        <v>30</v>
      </c>
      <c r="BK157" s="0" t="s">
        <v>1837</v>
      </c>
    </row>
    <row r="158" customFormat="false" ht="15" hidden="false" customHeight="false" outlineLevel="0" collapsed="false">
      <c r="AP158" s="0" t="n">
        <v>20</v>
      </c>
      <c r="AQ158" s="0" t="s">
        <v>1838</v>
      </c>
      <c r="AR158" s="0" t="n">
        <v>21</v>
      </c>
      <c r="AS158" s="0" t="s">
        <v>1839</v>
      </c>
      <c r="BJ158" s="0" t="n">
        <v>30</v>
      </c>
      <c r="BK158" s="0" t="s">
        <v>1840</v>
      </c>
    </row>
    <row r="159" customFormat="false" ht="15" hidden="false" customHeight="false" outlineLevel="0" collapsed="false">
      <c r="AP159" s="0" t="n">
        <v>20</v>
      </c>
      <c r="AQ159" s="0" t="s">
        <v>1841</v>
      </c>
      <c r="AR159" s="0" t="n">
        <v>21</v>
      </c>
      <c r="AS159" s="0" t="s">
        <v>1842</v>
      </c>
      <c r="BJ159" s="0" t="n">
        <v>30</v>
      </c>
      <c r="BK159" s="0" t="s">
        <v>1843</v>
      </c>
    </row>
    <row r="160" customFormat="false" ht="15" hidden="false" customHeight="false" outlineLevel="0" collapsed="false">
      <c r="AP160" s="0" t="n">
        <v>20</v>
      </c>
      <c r="AQ160" s="0" t="s">
        <v>1844</v>
      </c>
      <c r="AR160" s="0" t="n">
        <v>21</v>
      </c>
      <c r="AS160" s="0" t="s">
        <v>1845</v>
      </c>
      <c r="BJ160" s="0" t="n">
        <v>30</v>
      </c>
      <c r="BK160" s="0" t="s">
        <v>1846</v>
      </c>
    </row>
    <row r="161" customFormat="false" ht="15" hidden="false" customHeight="false" outlineLevel="0" collapsed="false">
      <c r="AP161" s="0" t="n">
        <v>20</v>
      </c>
      <c r="AQ161" s="0" t="s">
        <v>1847</v>
      </c>
      <c r="AR161" s="0" t="n">
        <v>21</v>
      </c>
      <c r="AS161" s="0" t="s">
        <v>1848</v>
      </c>
      <c r="BJ161" s="0" t="n">
        <v>30</v>
      </c>
      <c r="BK161" s="0" t="s">
        <v>1849</v>
      </c>
    </row>
    <row r="162" customFormat="false" ht="15" hidden="false" customHeight="false" outlineLevel="0" collapsed="false">
      <c r="AP162" s="0" t="n">
        <v>20</v>
      </c>
      <c r="AQ162" s="0" t="s">
        <v>1850</v>
      </c>
      <c r="AR162" s="0" t="n">
        <v>21</v>
      </c>
      <c r="AS162" s="0" t="s">
        <v>1851</v>
      </c>
      <c r="BJ162" s="0" t="n">
        <v>30</v>
      </c>
      <c r="BK162" s="0" t="s">
        <v>1852</v>
      </c>
    </row>
    <row r="163" customFormat="false" ht="15" hidden="false" customHeight="false" outlineLevel="0" collapsed="false">
      <c r="AP163" s="0" t="n">
        <v>20</v>
      </c>
      <c r="AQ163" s="0" t="s">
        <v>1853</v>
      </c>
      <c r="AR163" s="0" t="n">
        <v>21</v>
      </c>
      <c r="AS163" s="0" t="s">
        <v>1854</v>
      </c>
      <c r="BJ163" s="0" t="n">
        <v>30</v>
      </c>
      <c r="BK163" s="0" t="s">
        <v>1855</v>
      </c>
    </row>
    <row r="164" customFormat="false" ht="15" hidden="false" customHeight="false" outlineLevel="0" collapsed="false">
      <c r="AP164" s="0" t="n">
        <v>20</v>
      </c>
      <c r="AQ164" s="0" t="s">
        <v>1856</v>
      </c>
      <c r="AR164" s="0" t="n">
        <v>21</v>
      </c>
      <c r="AS164" s="0" t="s">
        <v>1857</v>
      </c>
      <c r="BJ164" s="0" t="n">
        <v>30</v>
      </c>
      <c r="BK164" s="0" t="s">
        <v>1858</v>
      </c>
    </row>
    <row r="165" customFormat="false" ht="15" hidden="false" customHeight="false" outlineLevel="0" collapsed="false">
      <c r="AP165" s="0" t="n">
        <v>20</v>
      </c>
      <c r="AQ165" s="0" t="s">
        <v>1859</v>
      </c>
      <c r="AR165" s="0" t="n">
        <v>21</v>
      </c>
      <c r="AS165" s="0" t="s">
        <v>1860</v>
      </c>
      <c r="BJ165" s="0" t="n">
        <v>30</v>
      </c>
      <c r="BK165" s="0" t="s">
        <v>1861</v>
      </c>
    </row>
    <row r="166" customFormat="false" ht="15" hidden="false" customHeight="false" outlineLevel="0" collapsed="false">
      <c r="AP166" s="0" t="n">
        <v>20</v>
      </c>
      <c r="AQ166" s="0" t="s">
        <v>1862</v>
      </c>
      <c r="AR166" s="0" t="n">
        <v>21</v>
      </c>
      <c r="AS166" s="0" t="s">
        <v>1863</v>
      </c>
      <c r="BJ166" s="0" t="n">
        <v>30</v>
      </c>
      <c r="BK166" s="0" t="s">
        <v>1864</v>
      </c>
    </row>
    <row r="167" customFormat="false" ht="15" hidden="false" customHeight="false" outlineLevel="0" collapsed="false">
      <c r="AP167" s="0" t="n">
        <v>20</v>
      </c>
      <c r="AQ167" s="0" t="s">
        <v>1865</v>
      </c>
      <c r="AR167" s="0" t="n">
        <v>21</v>
      </c>
      <c r="AS167" s="0" t="s">
        <v>1866</v>
      </c>
      <c r="BJ167" s="0" t="n">
        <v>30</v>
      </c>
      <c r="BK167" s="0" t="s">
        <v>1867</v>
      </c>
    </row>
    <row r="168" customFormat="false" ht="15" hidden="false" customHeight="false" outlineLevel="0" collapsed="false">
      <c r="AP168" s="0" t="n">
        <v>20</v>
      </c>
      <c r="AQ168" s="0" t="s">
        <v>1868</v>
      </c>
      <c r="AR168" s="0" t="n">
        <v>21</v>
      </c>
      <c r="AS168" s="0" t="s">
        <v>1869</v>
      </c>
      <c r="BJ168" s="0" t="n">
        <v>30</v>
      </c>
      <c r="BK168" s="0" t="s">
        <v>1870</v>
      </c>
    </row>
    <row r="169" customFormat="false" ht="15" hidden="false" customHeight="false" outlineLevel="0" collapsed="false">
      <c r="AP169" s="0" t="n">
        <v>20</v>
      </c>
      <c r="AQ169" s="0" t="s">
        <v>1871</v>
      </c>
      <c r="AR169" s="0" t="n">
        <v>21</v>
      </c>
      <c r="AS169" s="0" t="s">
        <v>1872</v>
      </c>
      <c r="BJ169" s="0" t="n">
        <v>30</v>
      </c>
      <c r="BK169" s="0" t="s">
        <v>1873</v>
      </c>
    </row>
    <row r="170" customFormat="false" ht="15" hidden="false" customHeight="false" outlineLevel="0" collapsed="false">
      <c r="AP170" s="0" t="n">
        <v>20</v>
      </c>
      <c r="AQ170" s="0" t="s">
        <v>1874</v>
      </c>
      <c r="AR170" s="0" t="n">
        <v>21</v>
      </c>
      <c r="AS170" s="0" t="s">
        <v>1875</v>
      </c>
      <c r="BJ170" s="0" t="n">
        <v>30</v>
      </c>
      <c r="BK170" s="0" t="s">
        <v>1876</v>
      </c>
    </row>
    <row r="171" customFormat="false" ht="15" hidden="false" customHeight="false" outlineLevel="0" collapsed="false">
      <c r="AP171" s="0" t="n">
        <v>20</v>
      </c>
      <c r="AQ171" s="0" t="s">
        <v>1877</v>
      </c>
      <c r="AR171" s="0" t="n">
        <v>21</v>
      </c>
      <c r="AS171" s="0" t="s">
        <v>1878</v>
      </c>
      <c r="BJ171" s="0" t="n">
        <v>30</v>
      </c>
      <c r="BK171" s="0" t="s">
        <v>1879</v>
      </c>
    </row>
    <row r="172" customFormat="false" ht="15" hidden="false" customHeight="false" outlineLevel="0" collapsed="false">
      <c r="AP172" s="0" t="n">
        <v>20</v>
      </c>
      <c r="AQ172" s="0" t="s">
        <v>1880</v>
      </c>
      <c r="AR172" s="0" t="n">
        <v>21</v>
      </c>
      <c r="AS172" s="0" t="s">
        <v>1881</v>
      </c>
      <c r="BJ172" s="0" t="n">
        <v>30</v>
      </c>
      <c r="BK172" s="0" t="s">
        <v>1882</v>
      </c>
    </row>
    <row r="173" customFormat="false" ht="15" hidden="false" customHeight="false" outlineLevel="0" collapsed="false">
      <c r="AP173" s="0" t="n">
        <v>20</v>
      </c>
      <c r="AQ173" s="0" t="s">
        <v>1883</v>
      </c>
      <c r="AR173" s="0" t="n">
        <v>21</v>
      </c>
      <c r="AS173" s="0" t="s">
        <v>1884</v>
      </c>
      <c r="BJ173" s="0" t="n">
        <v>30</v>
      </c>
      <c r="BK173" s="0" t="s">
        <v>1885</v>
      </c>
    </row>
    <row r="174" customFormat="false" ht="15" hidden="false" customHeight="false" outlineLevel="0" collapsed="false">
      <c r="AP174" s="0" t="n">
        <v>20</v>
      </c>
      <c r="AQ174" s="0" t="s">
        <v>1886</v>
      </c>
      <c r="AR174" s="0" t="n">
        <v>21</v>
      </c>
      <c r="AS174" s="0" t="s">
        <v>1887</v>
      </c>
      <c r="BJ174" s="0" t="n">
        <v>30</v>
      </c>
      <c r="BK174" s="0" t="s">
        <v>1872</v>
      </c>
    </row>
    <row r="175" customFormat="false" ht="15" hidden="false" customHeight="false" outlineLevel="0" collapsed="false">
      <c r="AP175" s="0" t="n">
        <v>20</v>
      </c>
      <c r="AQ175" s="0" t="s">
        <v>1888</v>
      </c>
      <c r="AR175" s="0" t="n">
        <v>21</v>
      </c>
      <c r="AS175" s="0" t="s">
        <v>1889</v>
      </c>
      <c r="BJ175" s="0" t="n">
        <v>30</v>
      </c>
      <c r="BK175" s="0" t="s">
        <v>1559</v>
      </c>
    </row>
    <row r="176" customFormat="false" ht="15" hidden="false" customHeight="false" outlineLevel="0" collapsed="false">
      <c r="AP176" s="0" t="n">
        <v>20</v>
      </c>
      <c r="AQ176" s="0" t="s">
        <v>1890</v>
      </c>
      <c r="AR176" s="0" t="n">
        <v>21</v>
      </c>
      <c r="AS176" s="0" t="s">
        <v>1891</v>
      </c>
      <c r="BJ176" s="0" t="n">
        <v>30</v>
      </c>
      <c r="BK176" s="0" t="s">
        <v>1892</v>
      </c>
    </row>
    <row r="177" customFormat="false" ht="15" hidden="false" customHeight="false" outlineLevel="0" collapsed="false">
      <c r="AP177" s="0" t="n">
        <v>20</v>
      </c>
      <c r="AQ177" s="0" t="s">
        <v>1893</v>
      </c>
      <c r="AR177" s="0" t="n">
        <v>21</v>
      </c>
      <c r="AS177" s="0" t="s">
        <v>1894</v>
      </c>
      <c r="BJ177" s="0" t="n">
        <v>30</v>
      </c>
      <c r="BK177" s="0" t="s">
        <v>1895</v>
      </c>
    </row>
    <row r="178" customFormat="false" ht="15" hidden="false" customHeight="false" outlineLevel="0" collapsed="false">
      <c r="AP178" s="0" t="n">
        <v>20</v>
      </c>
      <c r="AQ178" s="0" t="s">
        <v>1896</v>
      </c>
      <c r="AR178" s="0" t="n">
        <v>21</v>
      </c>
      <c r="AS178" s="0" t="s">
        <v>1897</v>
      </c>
      <c r="BJ178" s="0" t="n">
        <v>30</v>
      </c>
      <c r="BK178" s="0" t="s">
        <v>1898</v>
      </c>
    </row>
    <row r="179" customFormat="false" ht="15" hidden="false" customHeight="false" outlineLevel="0" collapsed="false">
      <c r="AP179" s="0" t="n">
        <v>20</v>
      </c>
      <c r="AQ179" s="0" t="s">
        <v>1899</v>
      </c>
      <c r="AR179" s="0" t="n">
        <v>21</v>
      </c>
      <c r="AS179" s="0" t="s">
        <v>1900</v>
      </c>
      <c r="BJ179" s="0" t="n">
        <v>30</v>
      </c>
      <c r="BK179" s="0" t="s">
        <v>1901</v>
      </c>
    </row>
    <row r="180" customFormat="false" ht="15" hidden="false" customHeight="false" outlineLevel="0" collapsed="false">
      <c r="AP180" s="0" t="n">
        <v>20</v>
      </c>
      <c r="AQ180" s="0" t="s">
        <v>1902</v>
      </c>
      <c r="AR180" s="0" t="n">
        <v>21</v>
      </c>
      <c r="AS180" s="0" t="s">
        <v>1903</v>
      </c>
      <c r="BJ180" s="0" t="n">
        <v>30</v>
      </c>
      <c r="BK180" s="0" t="s">
        <v>925</v>
      </c>
    </row>
    <row r="181" customFormat="false" ht="15" hidden="false" customHeight="false" outlineLevel="0" collapsed="false">
      <c r="AP181" s="0" t="n">
        <v>20</v>
      </c>
      <c r="AQ181" s="0" t="s">
        <v>1904</v>
      </c>
      <c r="AR181" s="0" t="n">
        <v>21</v>
      </c>
      <c r="AS181" s="0" t="s">
        <v>1905</v>
      </c>
      <c r="BJ181" s="0" t="n">
        <v>30</v>
      </c>
      <c r="BK181" s="0" t="s">
        <v>1906</v>
      </c>
    </row>
    <row r="182" customFormat="false" ht="15" hidden="false" customHeight="false" outlineLevel="0" collapsed="false">
      <c r="AP182" s="0" t="n">
        <v>20</v>
      </c>
      <c r="AQ182" s="0" t="s">
        <v>1907</v>
      </c>
      <c r="AR182" s="0" t="n">
        <v>21</v>
      </c>
      <c r="AS182" s="0" t="s">
        <v>1908</v>
      </c>
      <c r="BJ182" s="0" t="n">
        <v>30</v>
      </c>
      <c r="BK182" s="0" t="s">
        <v>1909</v>
      </c>
    </row>
    <row r="183" customFormat="false" ht="15" hidden="false" customHeight="false" outlineLevel="0" collapsed="false">
      <c r="AP183" s="0" t="n">
        <v>20</v>
      </c>
      <c r="AQ183" s="0" t="s">
        <v>1910</v>
      </c>
      <c r="AR183" s="0" t="n">
        <v>21</v>
      </c>
      <c r="AS183" s="0" t="s">
        <v>1911</v>
      </c>
      <c r="BJ183" s="0" t="n">
        <v>30</v>
      </c>
      <c r="BK183" s="0" t="s">
        <v>1912</v>
      </c>
    </row>
    <row r="184" customFormat="false" ht="15" hidden="false" customHeight="false" outlineLevel="0" collapsed="false">
      <c r="AP184" s="0" t="n">
        <v>20</v>
      </c>
      <c r="AQ184" s="0" t="s">
        <v>1913</v>
      </c>
      <c r="AR184" s="0" t="n">
        <v>21</v>
      </c>
      <c r="AS184" s="0" t="s">
        <v>1914</v>
      </c>
      <c r="BJ184" s="0" t="n">
        <v>30</v>
      </c>
      <c r="BK184" s="0" t="s">
        <v>1915</v>
      </c>
    </row>
    <row r="185" customFormat="false" ht="15" hidden="false" customHeight="false" outlineLevel="0" collapsed="false">
      <c r="AP185" s="0" t="n">
        <v>20</v>
      </c>
      <c r="AQ185" s="0" t="s">
        <v>1916</v>
      </c>
      <c r="AR185" s="0" t="n">
        <v>21</v>
      </c>
      <c r="AS185" s="0" t="s">
        <v>1917</v>
      </c>
      <c r="BJ185" s="0" t="n">
        <v>30</v>
      </c>
      <c r="BK185" s="0" t="s">
        <v>1918</v>
      </c>
    </row>
    <row r="186" customFormat="false" ht="15" hidden="false" customHeight="false" outlineLevel="0" collapsed="false">
      <c r="AP186" s="0" t="n">
        <v>20</v>
      </c>
      <c r="AQ186" s="0" t="s">
        <v>1919</v>
      </c>
      <c r="AR186" s="0" t="n">
        <v>21</v>
      </c>
      <c r="AS186" s="0" t="s">
        <v>1920</v>
      </c>
      <c r="BJ186" s="0" t="n">
        <v>30</v>
      </c>
      <c r="BK186" s="0" t="s">
        <v>1921</v>
      </c>
    </row>
    <row r="187" customFormat="false" ht="15" hidden="false" customHeight="false" outlineLevel="0" collapsed="false">
      <c r="AP187" s="0" t="n">
        <v>20</v>
      </c>
      <c r="AQ187" s="0" t="s">
        <v>1922</v>
      </c>
      <c r="AR187" s="0" t="n">
        <v>21</v>
      </c>
      <c r="AS187" s="0" t="s">
        <v>1923</v>
      </c>
      <c r="BJ187" s="0" t="n">
        <v>30</v>
      </c>
      <c r="BK187" s="0" t="s">
        <v>1924</v>
      </c>
    </row>
    <row r="188" customFormat="false" ht="15" hidden="false" customHeight="false" outlineLevel="0" collapsed="false">
      <c r="AP188" s="0" t="n">
        <v>20</v>
      </c>
      <c r="AQ188" s="0" t="s">
        <v>1925</v>
      </c>
      <c r="AR188" s="0" t="n">
        <v>21</v>
      </c>
      <c r="AS188" s="0" t="s">
        <v>1926</v>
      </c>
      <c r="BJ188" s="0" t="n">
        <v>30</v>
      </c>
      <c r="BK188" s="0" t="s">
        <v>1927</v>
      </c>
    </row>
    <row r="189" customFormat="false" ht="15" hidden="false" customHeight="false" outlineLevel="0" collapsed="false">
      <c r="AP189" s="0" t="n">
        <v>20</v>
      </c>
      <c r="AQ189" s="0" t="s">
        <v>1928</v>
      </c>
      <c r="AR189" s="0" t="n">
        <v>21</v>
      </c>
      <c r="AS189" s="0" t="s">
        <v>1112</v>
      </c>
      <c r="BJ189" s="0" t="n">
        <v>30</v>
      </c>
      <c r="BK189" s="0" t="s">
        <v>1929</v>
      </c>
    </row>
    <row r="190" customFormat="false" ht="15" hidden="false" customHeight="false" outlineLevel="0" collapsed="false">
      <c r="AP190" s="0" t="n">
        <v>20</v>
      </c>
      <c r="AQ190" s="0" t="s">
        <v>1930</v>
      </c>
      <c r="AR190" s="0" t="n">
        <v>21</v>
      </c>
      <c r="AS190" s="0" t="s">
        <v>1931</v>
      </c>
      <c r="BJ190" s="0" t="n">
        <v>30</v>
      </c>
      <c r="BK190" s="0" t="s">
        <v>1932</v>
      </c>
    </row>
    <row r="191" customFormat="false" ht="15" hidden="false" customHeight="false" outlineLevel="0" collapsed="false">
      <c r="AP191" s="0" t="n">
        <v>20</v>
      </c>
      <c r="AQ191" s="0" t="s">
        <v>1933</v>
      </c>
      <c r="AR191" s="0" t="n">
        <v>21</v>
      </c>
      <c r="AS191" s="0" t="s">
        <v>1934</v>
      </c>
      <c r="BJ191" s="0" t="n">
        <v>30</v>
      </c>
      <c r="BK191" s="0" t="s">
        <v>1935</v>
      </c>
    </row>
    <row r="192" customFormat="false" ht="15" hidden="false" customHeight="false" outlineLevel="0" collapsed="false">
      <c r="AP192" s="0" t="n">
        <v>20</v>
      </c>
      <c r="AQ192" s="0" t="s">
        <v>1936</v>
      </c>
      <c r="AR192" s="0" t="n">
        <v>21</v>
      </c>
      <c r="AS192" s="0" t="s">
        <v>1937</v>
      </c>
      <c r="BJ192" s="0" t="n">
        <v>30</v>
      </c>
      <c r="BK192" s="0" t="s">
        <v>1938</v>
      </c>
    </row>
    <row r="193" customFormat="false" ht="15" hidden="false" customHeight="false" outlineLevel="0" collapsed="false">
      <c r="AP193" s="0" t="n">
        <v>20</v>
      </c>
      <c r="AQ193" s="0" t="s">
        <v>1939</v>
      </c>
      <c r="AR193" s="0" t="n">
        <v>21</v>
      </c>
      <c r="AS193" s="0" t="s">
        <v>1940</v>
      </c>
      <c r="BJ193" s="0" t="n">
        <v>30</v>
      </c>
      <c r="BK193" s="0" t="s">
        <v>1597</v>
      </c>
    </row>
    <row r="194" customFormat="false" ht="15" hidden="false" customHeight="false" outlineLevel="0" collapsed="false">
      <c r="AP194" s="0" t="n">
        <v>20</v>
      </c>
      <c r="AQ194" s="0" t="s">
        <v>1941</v>
      </c>
      <c r="AR194" s="0" t="n">
        <v>21</v>
      </c>
      <c r="AS194" s="0" t="s">
        <v>1942</v>
      </c>
      <c r="BJ194" s="0" t="n">
        <v>30</v>
      </c>
      <c r="BK194" s="0" t="s">
        <v>1943</v>
      </c>
    </row>
    <row r="195" customFormat="false" ht="15" hidden="false" customHeight="false" outlineLevel="0" collapsed="false">
      <c r="AP195" s="0" t="n">
        <v>20</v>
      </c>
      <c r="AQ195" s="0" t="s">
        <v>1944</v>
      </c>
      <c r="AR195" s="0" t="n">
        <v>21</v>
      </c>
      <c r="AS195" s="0" t="s">
        <v>1945</v>
      </c>
      <c r="BJ195" s="0" t="n">
        <v>30</v>
      </c>
      <c r="BK195" s="0" t="s">
        <v>1946</v>
      </c>
    </row>
    <row r="196" customFormat="false" ht="15" hidden="false" customHeight="false" outlineLevel="0" collapsed="false">
      <c r="AP196" s="0" t="n">
        <v>20</v>
      </c>
      <c r="AQ196" s="0" t="s">
        <v>1947</v>
      </c>
      <c r="AR196" s="0" t="n">
        <v>21</v>
      </c>
      <c r="AS196" s="0" t="s">
        <v>430</v>
      </c>
      <c r="BJ196" s="0" t="n">
        <v>30</v>
      </c>
      <c r="BK196" s="0" t="s">
        <v>1948</v>
      </c>
    </row>
    <row r="197" customFormat="false" ht="15" hidden="false" customHeight="false" outlineLevel="0" collapsed="false">
      <c r="AP197" s="0" t="n">
        <v>20</v>
      </c>
      <c r="AQ197" s="0" t="s">
        <v>1949</v>
      </c>
      <c r="AR197" s="0" t="n">
        <v>21</v>
      </c>
      <c r="AS197" s="0" t="s">
        <v>906</v>
      </c>
      <c r="BJ197" s="0" t="n">
        <v>30</v>
      </c>
      <c r="BK197" s="0" t="s">
        <v>532</v>
      </c>
    </row>
    <row r="198" customFormat="false" ht="15" hidden="false" customHeight="false" outlineLevel="0" collapsed="false">
      <c r="AP198" s="0" t="n">
        <v>20</v>
      </c>
      <c r="AQ198" s="0" t="s">
        <v>1950</v>
      </c>
      <c r="AR198" s="0" t="n">
        <v>21</v>
      </c>
      <c r="AS198" s="0" t="s">
        <v>1951</v>
      </c>
      <c r="BJ198" s="0" t="n">
        <v>30</v>
      </c>
      <c r="BK198" s="0" t="s">
        <v>1952</v>
      </c>
    </row>
    <row r="199" customFormat="false" ht="15" hidden="false" customHeight="false" outlineLevel="0" collapsed="false">
      <c r="AP199" s="0" t="n">
        <v>20</v>
      </c>
      <c r="AQ199" s="0" t="s">
        <v>1953</v>
      </c>
      <c r="AR199" s="0" t="n">
        <v>21</v>
      </c>
      <c r="AS199" s="0" t="s">
        <v>1954</v>
      </c>
      <c r="BJ199" s="0" t="n">
        <v>30</v>
      </c>
      <c r="BK199" s="0" t="s">
        <v>1955</v>
      </c>
    </row>
    <row r="200" customFormat="false" ht="15" hidden="false" customHeight="false" outlineLevel="0" collapsed="false">
      <c r="AP200" s="0" t="n">
        <v>20</v>
      </c>
      <c r="AQ200" s="0" t="s">
        <v>1956</v>
      </c>
      <c r="AR200" s="0" t="n">
        <v>21</v>
      </c>
      <c r="AS200" s="0" t="s">
        <v>1957</v>
      </c>
      <c r="BJ200" s="0" t="n">
        <v>30</v>
      </c>
      <c r="BK200" s="0" t="s">
        <v>1958</v>
      </c>
    </row>
    <row r="201" customFormat="false" ht="15" hidden="false" customHeight="false" outlineLevel="0" collapsed="false">
      <c r="AP201" s="0" t="n">
        <v>20</v>
      </c>
      <c r="AQ201" s="0" t="s">
        <v>467</v>
      </c>
      <c r="AR201" s="0" t="n">
        <v>21</v>
      </c>
      <c r="AS201" s="0" t="s">
        <v>1959</v>
      </c>
      <c r="BJ201" s="0" t="n">
        <v>30</v>
      </c>
      <c r="BK201" s="0" t="s">
        <v>1960</v>
      </c>
    </row>
    <row r="202" customFormat="false" ht="15" hidden="false" customHeight="false" outlineLevel="0" collapsed="false">
      <c r="AP202" s="0" t="n">
        <v>20</v>
      </c>
      <c r="AQ202" s="0" t="s">
        <v>1961</v>
      </c>
      <c r="AR202" s="0" t="n">
        <v>21</v>
      </c>
      <c r="AS202" s="0" t="s">
        <v>1962</v>
      </c>
      <c r="BJ202" s="0" t="n">
        <v>30</v>
      </c>
      <c r="BK202" s="0" t="s">
        <v>1963</v>
      </c>
    </row>
    <row r="203" customFormat="false" ht="15" hidden="false" customHeight="false" outlineLevel="0" collapsed="false">
      <c r="AP203" s="0" t="n">
        <v>20</v>
      </c>
      <c r="AQ203" s="0" t="s">
        <v>1964</v>
      </c>
      <c r="AR203" s="0" t="n">
        <v>21</v>
      </c>
      <c r="AS203" s="0" t="s">
        <v>1965</v>
      </c>
      <c r="BJ203" s="0" t="n">
        <v>30</v>
      </c>
      <c r="BK203" s="0" t="s">
        <v>1966</v>
      </c>
    </row>
    <row r="204" customFormat="false" ht="15" hidden="false" customHeight="false" outlineLevel="0" collapsed="false">
      <c r="AP204" s="0" t="n">
        <v>20</v>
      </c>
      <c r="AQ204" s="0" t="s">
        <v>1967</v>
      </c>
      <c r="AR204" s="0" t="n">
        <v>21</v>
      </c>
      <c r="AS204" s="0" t="s">
        <v>1968</v>
      </c>
      <c r="BJ204" s="0" t="n">
        <v>30</v>
      </c>
      <c r="BK204" s="0" t="s">
        <v>1969</v>
      </c>
    </row>
    <row r="205" customFormat="false" ht="15" hidden="false" customHeight="false" outlineLevel="0" collapsed="false">
      <c r="AP205" s="0" t="n">
        <v>20</v>
      </c>
      <c r="AQ205" s="0" t="s">
        <v>1970</v>
      </c>
      <c r="AR205" s="0" t="n">
        <v>21</v>
      </c>
      <c r="AS205" s="0" t="s">
        <v>1971</v>
      </c>
      <c r="BJ205" s="0" t="n">
        <v>30</v>
      </c>
      <c r="BK205" s="0" t="s">
        <v>1972</v>
      </c>
    </row>
    <row r="206" customFormat="false" ht="15" hidden="false" customHeight="false" outlineLevel="0" collapsed="false">
      <c r="AP206" s="0" t="n">
        <v>20</v>
      </c>
      <c r="AQ206" s="0" t="s">
        <v>1973</v>
      </c>
      <c r="AR206" s="0" t="n">
        <v>21</v>
      </c>
      <c r="AS206" s="0" t="s">
        <v>1974</v>
      </c>
      <c r="BJ206" s="0" t="n">
        <v>30</v>
      </c>
      <c r="BK206" s="0" t="s">
        <v>1975</v>
      </c>
    </row>
    <row r="207" customFormat="false" ht="15" hidden="false" customHeight="false" outlineLevel="0" collapsed="false">
      <c r="AP207" s="0" t="n">
        <v>20</v>
      </c>
      <c r="AQ207" s="0" t="s">
        <v>1976</v>
      </c>
      <c r="AR207" s="0" t="n">
        <v>21</v>
      </c>
      <c r="AS207" s="0" t="s">
        <v>1977</v>
      </c>
      <c r="BJ207" s="0" t="n">
        <v>30</v>
      </c>
      <c r="BK207" s="0" t="s">
        <v>1978</v>
      </c>
    </row>
    <row r="208" customFormat="false" ht="15" hidden="false" customHeight="false" outlineLevel="0" collapsed="false">
      <c r="AP208" s="0" t="n">
        <v>20</v>
      </c>
      <c r="AQ208" s="0" t="s">
        <v>1979</v>
      </c>
      <c r="AR208" s="0" t="n">
        <v>21</v>
      </c>
      <c r="AS208" s="0" t="s">
        <v>1980</v>
      </c>
      <c r="BJ208" s="0" t="n">
        <v>30</v>
      </c>
      <c r="BK208" s="0" t="s">
        <v>1981</v>
      </c>
    </row>
    <row r="209" customFormat="false" ht="15" hidden="false" customHeight="false" outlineLevel="0" collapsed="false">
      <c r="AP209" s="0" t="n">
        <v>20</v>
      </c>
      <c r="AQ209" s="0" t="s">
        <v>1982</v>
      </c>
      <c r="AR209" s="0" t="n">
        <v>21</v>
      </c>
      <c r="AS209" s="0" t="s">
        <v>1983</v>
      </c>
      <c r="BJ209" s="0" t="n">
        <v>30</v>
      </c>
      <c r="BK209" s="0" t="s">
        <v>802</v>
      </c>
    </row>
    <row r="210" customFormat="false" ht="15" hidden="false" customHeight="false" outlineLevel="0" collapsed="false">
      <c r="AP210" s="0" t="n">
        <v>20</v>
      </c>
      <c r="AQ210" s="0" t="s">
        <v>1984</v>
      </c>
      <c r="AR210" s="0" t="n">
        <v>21</v>
      </c>
      <c r="AS210" s="0" t="s">
        <v>1985</v>
      </c>
      <c r="BJ210" s="0" t="n">
        <v>30</v>
      </c>
      <c r="BK210" s="0" t="s">
        <v>885</v>
      </c>
    </row>
    <row r="211" customFormat="false" ht="15" hidden="false" customHeight="false" outlineLevel="0" collapsed="false">
      <c r="AP211" s="0" t="n">
        <v>20</v>
      </c>
      <c r="AQ211" s="0" t="s">
        <v>1986</v>
      </c>
      <c r="AR211" s="0" t="n">
        <v>21</v>
      </c>
      <c r="AS211" s="0" t="s">
        <v>1987</v>
      </c>
      <c r="BJ211" s="0" t="n">
        <v>30</v>
      </c>
      <c r="BK211" s="0" t="s">
        <v>1988</v>
      </c>
    </row>
    <row r="212" customFormat="false" ht="15" hidden="false" customHeight="false" outlineLevel="0" collapsed="false">
      <c r="AP212" s="0" t="n">
        <v>20</v>
      </c>
      <c r="AQ212" s="0" t="s">
        <v>1989</v>
      </c>
      <c r="AR212" s="0" t="n">
        <v>21</v>
      </c>
      <c r="AS212" s="0" t="s">
        <v>1990</v>
      </c>
      <c r="BJ212" s="0" t="n">
        <v>30</v>
      </c>
      <c r="BK212" s="0" t="s">
        <v>1991</v>
      </c>
    </row>
    <row r="213" customFormat="false" ht="15" hidden="false" customHeight="false" outlineLevel="0" collapsed="false">
      <c r="AP213" s="0" t="n">
        <v>20</v>
      </c>
      <c r="AQ213" s="0" t="s">
        <v>1992</v>
      </c>
      <c r="AR213" s="0" t="n">
        <v>21</v>
      </c>
      <c r="AS213" s="0" t="s">
        <v>885</v>
      </c>
      <c r="BJ213" s="0" t="n">
        <v>30</v>
      </c>
      <c r="BK213" s="0" t="s">
        <v>1993</v>
      </c>
    </row>
    <row r="214" customFormat="false" ht="15" hidden="false" customHeight="false" outlineLevel="0" collapsed="false">
      <c r="AP214" s="0" t="n">
        <v>20</v>
      </c>
      <c r="AQ214" s="0" t="s">
        <v>1994</v>
      </c>
      <c r="AR214" s="0" t="n">
        <v>21</v>
      </c>
      <c r="AS214" s="0" t="s">
        <v>1995</v>
      </c>
      <c r="BJ214" s="0" t="n">
        <v>30</v>
      </c>
      <c r="BK214" s="0" t="s">
        <v>1996</v>
      </c>
    </row>
    <row r="215" customFormat="false" ht="15" hidden="false" customHeight="false" outlineLevel="0" collapsed="false">
      <c r="AP215" s="0" t="n">
        <v>20</v>
      </c>
      <c r="AQ215" s="0" t="s">
        <v>1997</v>
      </c>
      <c r="AR215" s="0" t="n">
        <v>21</v>
      </c>
      <c r="AS215" s="0" t="s">
        <v>1998</v>
      </c>
    </row>
    <row r="216" customFormat="false" ht="15" hidden="false" customHeight="false" outlineLevel="0" collapsed="false">
      <c r="AP216" s="0" t="n">
        <v>20</v>
      </c>
      <c r="AQ216" s="0" t="s">
        <v>1999</v>
      </c>
      <c r="AR216" s="0" t="n">
        <v>21</v>
      </c>
      <c r="AS216" s="0" t="s">
        <v>2000</v>
      </c>
    </row>
    <row r="217" customFormat="false" ht="15" hidden="false" customHeight="false" outlineLevel="0" collapsed="false">
      <c r="AP217" s="0" t="n">
        <v>20</v>
      </c>
      <c r="AQ217" s="0" t="s">
        <v>2001</v>
      </c>
      <c r="AR217" s="0" t="n">
        <v>21</v>
      </c>
      <c r="AS217" s="0" t="s">
        <v>2002</v>
      </c>
    </row>
    <row r="218" customFormat="false" ht="15" hidden="false" customHeight="false" outlineLevel="0" collapsed="false">
      <c r="AP218" s="0" t="n">
        <v>20</v>
      </c>
      <c r="AQ218" s="0" t="s">
        <v>2003</v>
      </c>
      <c r="AR218" s="0" t="n">
        <v>21</v>
      </c>
      <c r="AS218" s="0" t="s">
        <v>2004</v>
      </c>
    </row>
    <row r="219" customFormat="false" ht="15" hidden="false" customHeight="false" outlineLevel="0" collapsed="false">
      <c r="AP219" s="0" t="n">
        <v>20</v>
      </c>
      <c r="AQ219" s="0" t="s">
        <v>2005</v>
      </c>
      <c r="AR219" s="0" t="n">
        <v>21</v>
      </c>
      <c r="AS219" s="0" t="s">
        <v>2006</v>
      </c>
    </row>
    <row r="220" customFormat="false" ht="15" hidden="false" customHeight="false" outlineLevel="0" collapsed="false">
      <c r="AP220" s="0" t="n">
        <v>20</v>
      </c>
      <c r="AQ220" s="0" t="s">
        <v>2007</v>
      </c>
    </row>
    <row r="221" customFormat="false" ht="15" hidden="false" customHeight="false" outlineLevel="0" collapsed="false">
      <c r="AP221" s="0" t="n">
        <v>20</v>
      </c>
      <c r="AQ221" s="0" t="s">
        <v>2008</v>
      </c>
    </row>
    <row r="222" customFormat="false" ht="15" hidden="false" customHeight="false" outlineLevel="0" collapsed="false">
      <c r="AP222" s="0" t="n">
        <v>20</v>
      </c>
      <c r="AQ222" s="0" t="s">
        <v>2009</v>
      </c>
    </row>
    <row r="223" customFormat="false" ht="15" hidden="false" customHeight="false" outlineLevel="0" collapsed="false">
      <c r="AP223" s="0" t="n">
        <v>20</v>
      </c>
      <c r="AQ223" s="0" t="s">
        <v>2010</v>
      </c>
    </row>
    <row r="224" customFormat="false" ht="15" hidden="false" customHeight="false" outlineLevel="0" collapsed="false">
      <c r="AP224" s="0" t="n">
        <v>20</v>
      </c>
      <c r="AQ224" s="0" t="s">
        <v>2011</v>
      </c>
    </row>
    <row r="225" customFormat="false" ht="15" hidden="false" customHeight="false" outlineLevel="0" collapsed="false">
      <c r="AP225" s="0" t="n">
        <v>20</v>
      </c>
      <c r="AQ225" s="0" t="s">
        <v>2012</v>
      </c>
    </row>
    <row r="226" customFormat="false" ht="15" hidden="false" customHeight="false" outlineLevel="0" collapsed="false">
      <c r="AP226" s="0" t="n">
        <v>20</v>
      </c>
      <c r="AQ226" s="0" t="s">
        <v>2013</v>
      </c>
    </row>
    <row r="227" customFormat="false" ht="15" hidden="false" customHeight="false" outlineLevel="0" collapsed="false">
      <c r="AP227" s="0" t="n">
        <v>20</v>
      </c>
      <c r="AQ227" s="0" t="s">
        <v>2014</v>
      </c>
    </row>
    <row r="228" customFormat="false" ht="15" hidden="false" customHeight="false" outlineLevel="0" collapsed="false">
      <c r="AP228" s="0" t="n">
        <v>20</v>
      </c>
      <c r="AQ228" s="0" t="s">
        <v>2015</v>
      </c>
    </row>
    <row r="229" customFormat="false" ht="15" hidden="false" customHeight="false" outlineLevel="0" collapsed="false">
      <c r="AP229" s="0" t="n">
        <v>20</v>
      </c>
      <c r="AQ229" s="0" t="s">
        <v>2016</v>
      </c>
    </row>
    <row r="230" customFormat="false" ht="15" hidden="false" customHeight="false" outlineLevel="0" collapsed="false">
      <c r="AP230" s="0" t="n">
        <v>20</v>
      </c>
      <c r="AQ230" s="0" t="s">
        <v>2017</v>
      </c>
    </row>
    <row r="231" customFormat="false" ht="15" hidden="false" customHeight="false" outlineLevel="0" collapsed="false">
      <c r="AP231" s="0" t="n">
        <v>20</v>
      </c>
      <c r="AQ231" s="0" t="s">
        <v>2018</v>
      </c>
    </row>
    <row r="232" customFormat="false" ht="15" hidden="false" customHeight="false" outlineLevel="0" collapsed="false">
      <c r="AP232" s="0" t="n">
        <v>20</v>
      </c>
      <c r="AQ232" s="0" t="s">
        <v>2019</v>
      </c>
    </row>
    <row r="233" customFormat="false" ht="15" hidden="false" customHeight="false" outlineLevel="0" collapsed="false">
      <c r="AP233" s="0" t="n">
        <v>20</v>
      </c>
      <c r="AQ233" s="0" t="s">
        <v>2020</v>
      </c>
    </row>
    <row r="234" customFormat="false" ht="15" hidden="false" customHeight="false" outlineLevel="0" collapsed="false">
      <c r="AP234" s="0" t="n">
        <v>20</v>
      </c>
      <c r="AQ234" s="0" t="s">
        <v>2021</v>
      </c>
    </row>
    <row r="235" customFormat="false" ht="15" hidden="false" customHeight="false" outlineLevel="0" collapsed="false">
      <c r="AP235" s="0" t="n">
        <v>20</v>
      </c>
      <c r="AQ235" s="0" t="s">
        <v>2022</v>
      </c>
    </row>
    <row r="236" customFormat="false" ht="15" hidden="false" customHeight="false" outlineLevel="0" collapsed="false">
      <c r="AP236" s="0" t="n">
        <v>20</v>
      </c>
      <c r="AQ236" s="0" t="s">
        <v>2023</v>
      </c>
    </row>
    <row r="237" customFormat="false" ht="15" hidden="false" customHeight="false" outlineLevel="0" collapsed="false">
      <c r="AP237" s="0" t="n">
        <v>20</v>
      </c>
      <c r="AQ237" s="0" t="s">
        <v>2024</v>
      </c>
    </row>
    <row r="238" customFormat="false" ht="15" hidden="false" customHeight="false" outlineLevel="0" collapsed="false">
      <c r="AP238" s="0" t="n">
        <v>20</v>
      </c>
      <c r="AQ238" s="0" t="s">
        <v>2025</v>
      </c>
    </row>
    <row r="239" customFormat="false" ht="15" hidden="false" customHeight="false" outlineLevel="0" collapsed="false">
      <c r="AP239" s="0" t="n">
        <v>20</v>
      </c>
      <c r="AQ239" s="0" t="s">
        <v>2026</v>
      </c>
    </row>
    <row r="240" customFormat="false" ht="15" hidden="false" customHeight="false" outlineLevel="0" collapsed="false">
      <c r="AP240" s="0" t="n">
        <v>20</v>
      </c>
      <c r="AQ240" s="0" t="s">
        <v>2027</v>
      </c>
    </row>
    <row r="241" customFormat="false" ht="15" hidden="false" customHeight="false" outlineLevel="0" collapsed="false">
      <c r="AP241" s="0" t="n">
        <v>20</v>
      </c>
      <c r="AQ241" s="0" t="s">
        <v>2028</v>
      </c>
    </row>
    <row r="242" customFormat="false" ht="15" hidden="false" customHeight="false" outlineLevel="0" collapsed="false">
      <c r="AP242" s="0" t="n">
        <v>20</v>
      </c>
      <c r="AQ242" s="0" t="s">
        <v>2029</v>
      </c>
    </row>
    <row r="243" customFormat="false" ht="15" hidden="false" customHeight="false" outlineLevel="0" collapsed="false">
      <c r="AP243" s="0" t="n">
        <v>20</v>
      </c>
      <c r="AQ243" s="0" t="s">
        <v>2030</v>
      </c>
    </row>
    <row r="244" customFormat="false" ht="15" hidden="false" customHeight="false" outlineLevel="0" collapsed="false">
      <c r="AP244" s="0" t="n">
        <v>20</v>
      </c>
      <c r="AQ244" s="0" t="s">
        <v>2031</v>
      </c>
    </row>
    <row r="245" customFormat="false" ht="15" hidden="false" customHeight="false" outlineLevel="0" collapsed="false">
      <c r="AP245" s="0" t="n">
        <v>20</v>
      </c>
      <c r="AQ245" s="0" t="s">
        <v>2032</v>
      </c>
    </row>
    <row r="246" customFormat="false" ht="15" hidden="false" customHeight="false" outlineLevel="0" collapsed="false">
      <c r="AP246" s="0" t="n">
        <v>20</v>
      </c>
      <c r="AQ246" s="0" t="s">
        <v>2033</v>
      </c>
    </row>
    <row r="247" customFormat="false" ht="15" hidden="false" customHeight="false" outlineLevel="0" collapsed="false">
      <c r="AP247" s="0" t="n">
        <v>20</v>
      </c>
      <c r="AQ247" s="0" t="s">
        <v>2034</v>
      </c>
    </row>
    <row r="248" customFormat="false" ht="15" hidden="false" customHeight="false" outlineLevel="0" collapsed="false">
      <c r="AP248" s="0" t="n">
        <v>20</v>
      </c>
      <c r="AQ248" s="0" t="s">
        <v>2035</v>
      </c>
    </row>
    <row r="249" customFormat="false" ht="15" hidden="false" customHeight="false" outlineLevel="0" collapsed="false">
      <c r="AP249" s="0" t="n">
        <v>20</v>
      </c>
      <c r="AQ249" s="0" t="s">
        <v>2036</v>
      </c>
    </row>
    <row r="250" customFormat="false" ht="15" hidden="false" customHeight="false" outlineLevel="0" collapsed="false">
      <c r="AP250" s="0" t="n">
        <v>20</v>
      </c>
      <c r="AQ250" s="0" t="s">
        <v>2037</v>
      </c>
    </row>
    <row r="251" customFormat="false" ht="15" hidden="false" customHeight="false" outlineLevel="0" collapsed="false">
      <c r="AP251" s="0" t="n">
        <v>20</v>
      </c>
      <c r="AQ251" s="0" t="s">
        <v>2038</v>
      </c>
    </row>
    <row r="252" customFormat="false" ht="15" hidden="false" customHeight="false" outlineLevel="0" collapsed="false">
      <c r="AP252" s="0" t="n">
        <v>20</v>
      </c>
      <c r="AQ252" s="0" t="s">
        <v>2039</v>
      </c>
    </row>
    <row r="253" customFormat="false" ht="15" hidden="false" customHeight="false" outlineLevel="0" collapsed="false">
      <c r="AP253" s="0" t="n">
        <v>20</v>
      </c>
      <c r="AQ253" s="0" t="s">
        <v>2040</v>
      </c>
    </row>
    <row r="254" customFormat="false" ht="15" hidden="false" customHeight="false" outlineLevel="0" collapsed="false">
      <c r="AP254" s="0" t="n">
        <v>20</v>
      </c>
      <c r="AQ254" s="0" t="s">
        <v>2041</v>
      </c>
    </row>
    <row r="255" customFormat="false" ht="15" hidden="false" customHeight="false" outlineLevel="0" collapsed="false">
      <c r="AP255" s="0" t="n">
        <v>20</v>
      </c>
      <c r="AQ255" s="0" t="s">
        <v>2042</v>
      </c>
    </row>
    <row r="256" customFormat="false" ht="15" hidden="false" customHeight="false" outlineLevel="0" collapsed="false">
      <c r="AP256" s="0" t="n">
        <v>20</v>
      </c>
      <c r="AQ256" s="0" t="s">
        <v>2043</v>
      </c>
    </row>
    <row r="257" customFormat="false" ht="15" hidden="false" customHeight="false" outlineLevel="0" collapsed="false">
      <c r="AP257" s="0" t="n">
        <v>20</v>
      </c>
      <c r="AQ257" s="0" t="s">
        <v>2044</v>
      </c>
    </row>
    <row r="258" customFormat="false" ht="15" hidden="false" customHeight="false" outlineLevel="0" collapsed="false">
      <c r="AP258" s="0" t="n">
        <v>20</v>
      </c>
      <c r="AQ258" s="0" t="s">
        <v>2045</v>
      </c>
    </row>
    <row r="259" customFormat="false" ht="15" hidden="false" customHeight="false" outlineLevel="0" collapsed="false">
      <c r="AP259" s="0" t="n">
        <v>20</v>
      </c>
      <c r="AQ259" s="0" t="s">
        <v>2046</v>
      </c>
    </row>
    <row r="260" customFormat="false" ht="15" hidden="false" customHeight="false" outlineLevel="0" collapsed="false">
      <c r="AP260" s="0" t="n">
        <v>20</v>
      </c>
      <c r="AQ260" s="0" t="s">
        <v>2047</v>
      </c>
    </row>
    <row r="261" customFormat="false" ht="15" hidden="false" customHeight="false" outlineLevel="0" collapsed="false">
      <c r="AP261" s="0" t="n">
        <v>20</v>
      </c>
      <c r="AQ261" s="0" t="s">
        <v>2048</v>
      </c>
    </row>
    <row r="262" customFormat="false" ht="15" hidden="false" customHeight="false" outlineLevel="0" collapsed="false">
      <c r="AP262" s="0" t="n">
        <v>20</v>
      </c>
      <c r="AQ262" s="0" t="s">
        <v>2049</v>
      </c>
    </row>
    <row r="263" customFormat="false" ht="15" hidden="false" customHeight="false" outlineLevel="0" collapsed="false">
      <c r="AP263" s="0" t="n">
        <v>20</v>
      </c>
      <c r="AQ263" s="0" t="s">
        <v>2050</v>
      </c>
    </row>
    <row r="264" customFormat="false" ht="15" hidden="false" customHeight="false" outlineLevel="0" collapsed="false">
      <c r="AP264" s="0" t="n">
        <v>20</v>
      </c>
      <c r="AQ264" s="0" t="s">
        <v>2051</v>
      </c>
    </row>
    <row r="265" customFormat="false" ht="15" hidden="false" customHeight="false" outlineLevel="0" collapsed="false">
      <c r="AP265" s="0" t="n">
        <v>20</v>
      </c>
      <c r="AQ265" s="0" t="s">
        <v>2052</v>
      </c>
    </row>
    <row r="266" customFormat="false" ht="15" hidden="false" customHeight="false" outlineLevel="0" collapsed="false">
      <c r="AP266" s="0" t="n">
        <v>20</v>
      </c>
      <c r="AQ266" s="0" t="s">
        <v>2053</v>
      </c>
    </row>
    <row r="267" customFormat="false" ht="15" hidden="false" customHeight="false" outlineLevel="0" collapsed="false">
      <c r="AP267" s="0" t="n">
        <v>20</v>
      </c>
      <c r="AQ267" s="0" t="s">
        <v>2054</v>
      </c>
    </row>
    <row r="268" customFormat="false" ht="15" hidden="false" customHeight="false" outlineLevel="0" collapsed="false">
      <c r="AP268" s="0" t="n">
        <v>20</v>
      </c>
      <c r="AQ268" s="0" t="s">
        <v>2055</v>
      </c>
    </row>
    <row r="269" customFormat="false" ht="15" hidden="false" customHeight="false" outlineLevel="0" collapsed="false">
      <c r="AP269" s="0" t="n">
        <v>20</v>
      </c>
      <c r="AQ269" s="0" t="s">
        <v>2056</v>
      </c>
    </row>
    <row r="270" customFormat="false" ht="15" hidden="false" customHeight="false" outlineLevel="0" collapsed="false">
      <c r="AP270" s="0" t="n">
        <v>20</v>
      </c>
      <c r="AQ270" s="0" t="s">
        <v>2057</v>
      </c>
    </row>
    <row r="271" customFormat="false" ht="15" hidden="false" customHeight="false" outlineLevel="0" collapsed="false">
      <c r="AP271" s="0" t="n">
        <v>20</v>
      </c>
      <c r="AQ271" s="0" t="s">
        <v>2058</v>
      </c>
    </row>
    <row r="272" customFormat="false" ht="15" hidden="false" customHeight="false" outlineLevel="0" collapsed="false">
      <c r="AP272" s="0" t="n">
        <v>20</v>
      </c>
      <c r="AQ272" s="0" t="s">
        <v>2059</v>
      </c>
    </row>
    <row r="273" customFormat="false" ht="15" hidden="false" customHeight="false" outlineLevel="0" collapsed="false">
      <c r="AP273" s="0" t="n">
        <v>20</v>
      </c>
      <c r="AQ273" s="0" t="s">
        <v>2060</v>
      </c>
    </row>
    <row r="274" customFormat="false" ht="15" hidden="false" customHeight="false" outlineLevel="0" collapsed="false">
      <c r="AP274" s="0" t="n">
        <v>20</v>
      </c>
      <c r="AQ274" s="0" t="s">
        <v>2061</v>
      </c>
    </row>
    <row r="275" customFormat="false" ht="15" hidden="false" customHeight="false" outlineLevel="0" collapsed="false">
      <c r="AP275" s="0" t="n">
        <v>20</v>
      </c>
      <c r="AQ275" s="0" t="s">
        <v>2062</v>
      </c>
    </row>
    <row r="276" customFormat="false" ht="15" hidden="false" customHeight="false" outlineLevel="0" collapsed="false">
      <c r="AP276" s="0" t="n">
        <v>20</v>
      </c>
      <c r="AQ276" s="0" t="s">
        <v>2063</v>
      </c>
    </row>
    <row r="277" customFormat="false" ht="15" hidden="false" customHeight="false" outlineLevel="0" collapsed="false">
      <c r="AP277" s="0" t="n">
        <v>20</v>
      </c>
      <c r="AQ277" s="0" t="s">
        <v>2064</v>
      </c>
    </row>
    <row r="278" customFormat="false" ht="15" hidden="false" customHeight="false" outlineLevel="0" collapsed="false">
      <c r="AP278" s="0" t="n">
        <v>20</v>
      </c>
      <c r="AQ278" s="0" t="s">
        <v>2065</v>
      </c>
    </row>
    <row r="279" customFormat="false" ht="15" hidden="false" customHeight="false" outlineLevel="0" collapsed="false">
      <c r="AP279" s="0" t="n">
        <v>20</v>
      </c>
      <c r="AQ279" s="0" t="s">
        <v>2066</v>
      </c>
    </row>
    <row r="280" customFormat="false" ht="15" hidden="false" customHeight="false" outlineLevel="0" collapsed="false">
      <c r="AP280" s="0" t="n">
        <v>20</v>
      </c>
      <c r="AQ280" s="0" t="s">
        <v>2067</v>
      </c>
    </row>
    <row r="281" customFormat="false" ht="15" hidden="false" customHeight="false" outlineLevel="0" collapsed="false">
      <c r="AP281" s="0" t="n">
        <v>20</v>
      </c>
      <c r="AQ281" s="0" t="s">
        <v>2068</v>
      </c>
    </row>
    <row r="282" customFormat="false" ht="15" hidden="false" customHeight="false" outlineLevel="0" collapsed="false">
      <c r="AP282" s="0" t="n">
        <v>20</v>
      </c>
      <c r="AQ282" s="0" t="s">
        <v>2069</v>
      </c>
    </row>
    <row r="283" customFormat="false" ht="15" hidden="false" customHeight="false" outlineLevel="0" collapsed="false">
      <c r="AP283" s="0" t="n">
        <v>20</v>
      </c>
      <c r="AQ283" s="0" t="s">
        <v>2070</v>
      </c>
    </row>
    <row r="284" customFormat="false" ht="15" hidden="false" customHeight="false" outlineLevel="0" collapsed="false">
      <c r="AP284" s="0" t="n">
        <v>20</v>
      </c>
      <c r="AQ284" s="0" t="s">
        <v>2071</v>
      </c>
    </row>
    <row r="285" customFormat="false" ht="15" hidden="false" customHeight="false" outlineLevel="0" collapsed="false">
      <c r="AP285" s="0" t="n">
        <v>20</v>
      </c>
      <c r="AQ285" s="0" t="s">
        <v>2072</v>
      </c>
    </row>
    <row r="286" customFormat="false" ht="15" hidden="false" customHeight="false" outlineLevel="0" collapsed="false">
      <c r="AP286" s="0" t="n">
        <v>20</v>
      </c>
      <c r="AQ286" s="0" t="s">
        <v>2073</v>
      </c>
    </row>
    <row r="287" customFormat="false" ht="15" hidden="false" customHeight="false" outlineLevel="0" collapsed="false">
      <c r="AP287" s="0" t="n">
        <v>20</v>
      </c>
      <c r="AQ287" s="0" t="s">
        <v>2074</v>
      </c>
    </row>
    <row r="288" customFormat="false" ht="15" hidden="false" customHeight="false" outlineLevel="0" collapsed="false">
      <c r="AP288" s="0" t="n">
        <v>20</v>
      </c>
      <c r="AQ288" s="0" t="s">
        <v>2075</v>
      </c>
    </row>
    <row r="289" customFormat="false" ht="15" hidden="false" customHeight="false" outlineLevel="0" collapsed="false">
      <c r="AP289" s="0" t="n">
        <v>20</v>
      </c>
      <c r="AQ289" s="0" t="s">
        <v>2076</v>
      </c>
    </row>
    <row r="290" customFormat="false" ht="15" hidden="false" customHeight="false" outlineLevel="0" collapsed="false">
      <c r="AP290" s="0" t="n">
        <v>20</v>
      </c>
      <c r="AQ290" s="0" t="s">
        <v>2077</v>
      </c>
    </row>
    <row r="291" customFormat="false" ht="15" hidden="false" customHeight="false" outlineLevel="0" collapsed="false">
      <c r="AP291" s="0" t="n">
        <v>20</v>
      </c>
      <c r="AQ291" s="0" t="s">
        <v>2078</v>
      </c>
    </row>
    <row r="292" customFormat="false" ht="15" hidden="false" customHeight="false" outlineLevel="0" collapsed="false">
      <c r="AP292" s="0" t="n">
        <v>20</v>
      </c>
      <c r="AQ292" s="0" t="s">
        <v>2079</v>
      </c>
    </row>
    <row r="293" customFormat="false" ht="15" hidden="false" customHeight="false" outlineLevel="0" collapsed="false">
      <c r="AP293" s="0" t="n">
        <v>20</v>
      </c>
      <c r="AQ293" s="0" t="s">
        <v>860</v>
      </c>
    </row>
    <row r="294" customFormat="false" ht="15" hidden="false" customHeight="false" outlineLevel="0" collapsed="false">
      <c r="AP294" s="0" t="n">
        <v>20</v>
      </c>
      <c r="AQ294" s="0" t="s">
        <v>2080</v>
      </c>
    </row>
    <row r="295" customFormat="false" ht="15" hidden="false" customHeight="false" outlineLevel="0" collapsed="false">
      <c r="AP295" s="0" t="n">
        <v>20</v>
      </c>
      <c r="AQ295" s="0" t="s">
        <v>2081</v>
      </c>
    </row>
    <row r="296" customFormat="false" ht="15" hidden="false" customHeight="false" outlineLevel="0" collapsed="false">
      <c r="AP296" s="0" t="n">
        <v>20</v>
      </c>
      <c r="AQ296" s="0" t="s">
        <v>2082</v>
      </c>
    </row>
    <row r="297" customFormat="false" ht="15" hidden="false" customHeight="false" outlineLevel="0" collapsed="false">
      <c r="AP297" s="0" t="n">
        <v>20</v>
      </c>
      <c r="AQ297" s="0" t="s">
        <v>2083</v>
      </c>
    </row>
    <row r="298" customFormat="false" ht="15" hidden="false" customHeight="false" outlineLevel="0" collapsed="false">
      <c r="AP298" s="0" t="n">
        <v>20</v>
      </c>
      <c r="AQ298" s="0" t="s">
        <v>2084</v>
      </c>
    </row>
    <row r="299" customFormat="false" ht="15" hidden="false" customHeight="false" outlineLevel="0" collapsed="false">
      <c r="AP299" s="0" t="n">
        <v>20</v>
      </c>
      <c r="AQ299" s="0" t="s">
        <v>2085</v>
      </c>
    </row>
    <row r="300" customFormat="false" ht="15" hidden="false" customHeight="false" outlineLevel="0" collapsed="false">
      <c r="AP300" s="0" t="n">
        <v>20</v>
      </c>
      <c r="AQ300" s="0" t="s">
        <v>2086</v>
      </c>
    </row>
    <row r="301" customFormat="false" ht="15" hidden="false" customHeight="false" outlineLevel="0" collapsed="false">
      <c r="AP301" s="0" t="n">
        <v>20</v>
      </c>
      <c r="AQ301" s="0" t="s">
        <v>2087</v>
      </c>
    </row>
    <row r="302" customFormat="false" ht="15" hidden="false" customHeight="false" outlineLevel="0" collapsed="false">
      <c r="AP302" s="0" t="n">
        <v>20</v>
      </c>
      <c r="AQ302" s="0" t="s">
        <v>2088</v>
      </c>
    </row>
    <row r="303" customFormat="false" ht="15" hidden="false" customHeight="false" outlineLevel="0" collapsed="false">
      <c r="AP303" s="0" t="n">
        <v>20</v>
      </c>
      <c r="AQ303" s="0" t="s">
        <v>2089</v>
      </c>
    </row>
    <row r="304" customFormat="false" ht="15" hidden="false" customHeight="false" outlineLevel="0" collapsed="false">
      <c r="AP304" s="0" t="n">
        <v>20</v>
      </c>
      <c r="AQ304" s="0" t="s">
        <v>2090</v>
      </c>
    </row>
    <row r="305" customFormat="false" ht="15" hidden="false" customHeight="false" outlineLevel="0" collapsed="false">
      <c r="AP305" s="0" t="n">
        <v>20</v>
      </c>
      <c r="AQ305" s="0" t="s">
        <v>2091</v>
      </c>
    </row>
    <row r="306" customFormat="false" ht="15" hidden="false" customHeight="false" outlineLevel="0" collapsed="false">
      <c r="AP306" s="0" t="n">
        <v>20</v>
      </c>
      <c r="AQ306" s="0" t="s">
        <v>2092</v>
      </c>
    </row>
    <row r="307" customFormat="false" ht="15" hidden="false" customHeight="false" outlineLevel="0" collapsed="false">
      <c r="AP307" s="0" t="n">
        <v>20</v>
      </c>
      <c r="AQ307" s="0" t="s">
        <v>2093</v>
      </c>
    </row>
    <row r="308" customFormat="false" ht="15" hidden="false" customHeight="false" outlineLevel="0" collapsed="false">
      <c r="AP308" s="0" t="n">
        <v>20</v>
      </c>
      <c r="AQ308" s="0" t="s">
        <v>2094</v>
      </c>
    </row>
    <row r="309" customFormat="false" ht="15" hidden="false" customHeight="false" outlineLevel="0" collapsed="false">
      <c r="AP309" s="0" t="n">
        <v>20</v>
      </c>
      <c r="AQ309" s="0" t="s">
        <v>2095</v>
      </c>
    </row>
    <row r="310" customFormat="false" ht="15" hidden="false" customHeight="false" outlineLevel="0" collapsed="false">
      <c r="AP310" s="0" t="n">
        <v>20</v>
      </c>
      <c r="AQ310" s="0" t="s">
        <v>2096</v>
      </c>
    </row>
    <row r="311" customFormat="false" ht="15" hidden="false" customHeight="false" outlineLevel="0" collapsed="false">
      <c r="AP311" s="0" t="n">
        <v>20</v>
      </c>
      <c r="AQ311" s="0" t="s">
        <v>2097</v>
      </c>
    </row>
    <row r="312" customFormat="false" ht="15" hidden="false" customHeight="false" outlineLevel="0" collapsed="false">
      <c r="AP312" s="0" t="n">
        <v>20</v>
      </c>
      <c r="AQ312" s="0" t="s">
        <v>2098</v>
      </c>
    </row>
    <row r="313" customFormat="false" ht="15" hidden="false" customHeight="false" outlineLevel="0" collapsed="false">
      <c r="AP313" s="0" t="n">
        <v>20</v>
      </c>
      <c r="AQ313" s="0" t="s">
        <v>2099</v>
      </c>
    </row>
    <row r="314" customFormat="false" ht="15" hidden="false" customHeight="false" outlineLevel="0" collapsed="false">
      <c r="AP314" s="0" t="n">
        <v>20</v>
      </c>
      <c r="AQ314" s="0" t="s">
        <v>2100</v>
      </c>
    </row>
    <row r="315" customFormat="false" ht="15" hidden="false" customHeight="false" outlineLevel="0" collapsed="false">
      <c r="AP315" s="0" t="n">
        <v>20</v>
      </c>
      <c r="AQ315" s="0" t="s">
        <v>2101</v>
      </c>
    </row>
    <row r="316" customFormat="false" ht="15" hidden="false" customHeight="false" outlineLevel="0" collapsed="false">
      <c r="AP316" s="0" t="n">
        <v>20</v>
      </c>
      <c r="AQ316" s="0" t="s">
        <v>2102</v>
      </c>
    </row>
    <row r="317" customFormat="false" ht="15" hidden="false" customHeight="false" outlineLevel="0" collapsed="false">
      <c r="AP317" s="0" t="n">
        <v>20</v>
      </c>
      <c r="AQ317" s="0" t="s">
        <v>2103</v>
      </c>
    </row>
    <row r="318" customFormat="false" ht="15" hidden="false" customHeight="false" outlineLevel="0" collapsed="false">
      <c r="AP318" s="0" t="n">
        <v>20</v>
      </c>
      <c r="AQ318" s="0" t="s">
        <v>2104</v>
      </c>
    </row>
    <row r="319" customFormat="false" ht="15" hidden="false" customHeight="false" outlineLevel="0" collapsed="false">
      <c r="AP319" s="0" t="n">
        <v>20</v>
      </c>
      <c r="AQ319" s="0" t="s">
        <v>2105</v>
      </c>
    </row>
    <row r="320" customFormat="false" ht="15" hidden="false" customHeight="false" outlineLevel="0" collapsed="false">
      <c r="AP320" s="0" t="n">
        <v>20</v>
      </c>
      <c r="AQ320" s="0" t="s">
        <v>2106</v>
      </c>
    </row>
    <row r="321" customFormat="false" ht="15" hidden="false" customHeight="false" outlineLevel="0" collapsed="false">
      <c r="AP321" s="0" t="n">
        <v>20</v>
      </c>
      <c r="AQ321" s="0" t="s">
        <v>2107</v>
      </c>
    </row>
    <row r="322" customFormat="false" ht="15" hidden="false" customHeight="false" outlineLevel="0" collapsed="false">
      <c r="AP322" s="0" t="n">
        <v>20</v>
      </c>
      <c r="AQ322" s="0" t="s">
        <v>2108</v>
      </c>
    </row>
    <row r="323" customFormat="false" ht="15" hidden="false" customHeight="false" outlineLevel="0" collapsed="false">
      <c r="AP323" s="0" t="n">
        <v>20</v>
      </c>
      <c r="AQ323" s="0" t="s">
        <v>2109</v>
      </c>
    </row>
    <row r="324" customFormat="false" ht="15" hidden="false" customHeight="false" outlineLevel="0" collapsed="false">
      <c r="AP324" s="0" t="n">
        <v>20</v>
      </c>
      <c r="AQ324" s="0" t="s">
        <v>2110</v>
      </c>
    </row>
    <row r="325" customFormat="false" ht="15" hidden="false" customHeight="false" outlineLevel="0" collapsed="false">
      <c r="AP325" s="0" t="n">
        <v>20</v>
      </c>
      <c r="AQ325" s="0" t="s">
        <v>2111</v>
      </c>
    </row>
    <row r="326" customFormat="false" ht="15" hidden="false" customHeight="false" outlineLevel="0" collapsed="false">
      <c r="AP326" s="0" t="n">
        <v>20</v>
      </c>
      <c r="AQ326" s="0" t="s">
        <v>2112</v>
      </c>
    </row>
    <row r="327" customFormat="false" ht="15" hidden="false" customHeight="false" outlineLevel="0" collapsed="false">
      <c r="AP327" s="0" t="n">
        <v>20</v>
      </c>
      <c r="AQ327" s="0" t="s">
        <v>2113</v>
      </c>
    </row>
    <row r="328" customFormat="false" ht="15" hidden="false" customHeight="false" outlineLevel="0" collapsed="false">
      <c r="AP328" s="0" t="n">
        <v>20</v>
      </c>
      <c r="AQ328" s="0" t="s">
        <v>2114</v>
      </c>
    </row>
    <row r="329" customFormat="false" ht="15" hidden="false" customHeight="false" outlineLevel="0" collapsed="false">
      <c r="AP329" s="0" t="n">
        <v>20</v>
      </c>
      <c r="AQ329" s="0" t="s">
        <v>2115</v>
      </c>
    </row>
    <row r="330" customFormat="false" ht="15" hidden="false" customHeight="false" outlineLevel="0" collapsed="false">
      <c r="AP330" s="0" t="n">
        <v>20</v>
      </c>
      <c r="AQ330" s="0" t="s">
        <v>2116</v>
      </c>
    </row>
    <row r="331" customFormat="false" ht="15" hidden="false" customHeight="false" outlineLevel="0" collapsed="false">
      <c r="AP331" s="0" t="n">
        <v>20</v>
      </c>
      <c r="AQ331" s="0" t="s">
        <v>2117</v>
      </c>
    </row>
    <row r="332" customFormat="false" ht="15" hidden="false" customHeight="false" outlineLevel="0" collapsed="false">
      <c r="AP332" s="0" t="n">
        <v>20</v>
      </c>
      <c r="AQ332" s="0" t="s">
        <v>2118</v>
      </c>
    </row>
    <row r="333" customFormat="false" ht="15" hidden="false" customHeight="false" outlineLevel="0" collapsed="false">
      <c r="AP333" s="0" t="n">
        <v>20</v>
      </c>
      <c r="AQ333" s="0" t="s">
        <v>2119</v>
      </c>
    </row>
    <row r="334" customFormat="false" ht="15" hidden="false" customHeight="false" outlineLevel="0" collapsed="false">
      <c r="AP334" s="0" t="n">
        <v>20</v>
      </c>
      <c r="AQ334" s="0" t="s">
        <v>2120</v>
      </c>
    </row>
    <row r="335" customFormat="false" ht="15" hidden="false" customHeight="false" outlineLevel="0" collapsed="false">
      <c r="AP335" s="0" t="n">
        <v>20</v>
      </c>
      <c r="AQ335" s="0" t="s">
        <v>2121</v>
      </c>
    </row>
    <row r="336" customFormat="false" ht="15" hidden="false" customHeight="false" outlineLevel="0" collapsed="false">
      <c r="AP336" s="0" t="n">
        <v>20</v>
      </c>
      <c r="AQ336" s="0" t="s">
        <v>2122</v>
      </c>
    </row>
    <row r="337" customFormat="false" ht="15" hidden="false" customHeight="false" outlineLevel="0" collapsed="false">
      <c r="AP337" s="0" t="n">
        <v>20</v>
      </c>
      <c r="AQ337" s="0" t="s">
        <v>2123</v>
      </c>
    </row>
    <row r="338" customFormat="false" ht="15" hidden="false" customHeight="false" outlineLevel="0" collapsed="false">
      <c r="AP338" s="0" t="n">
        <v>20</v>
      </c>
      <c r="AQ338" s="0" t="s">
        <v>2124</v>
      </c>
    </row>
    <row r="339" customFormat="false" ht="15" hidden="false" customHeight="false" outlineLevel="0" collapsed="false">
      <c r="AP339" s="0" t="n">
        <v>20</v>
      </c>
      <c r="AQ339" s="0" t="s">
        <v>2125</v>
      </c>
    </row>
    <row r="340" customFormat="false" ht="15" hidden="false" customHeight="false" outlineLevel="0" collapsed="false">
      <c r="AP340" s="0" t="n">
        <v>20</v>
      </c>
      <c r="AQ340" s="0" t="s">
        <v>2126</v>
      </c>
    </row>
    <row r="341" customFormat="false" ht="15" hidden="false" customHeight="false" outlineLevel="0" collapsed="false">
      <c r="AP341" s="0" t="n">
        <v>20</v>
      </c>
      <c r="AQ341" s="0" t="s">
        <v>2127</v>
      </c>
    </row>
    <row r="342" customFormat="false" ht="15" hidden="false" customHeight="false" outlineLevel="0" collapsed="false">
      <c r="AP342" s="0" t="n">
        <v>20</v>
      </c>
      <c r="AQ342" s="0" t="s">
        <v>2128</v>
      </c>
    </row>
    <row r="343" customFormat="false" ht="15" hidden="false" customHeight="false" outlineLevel="0" collapsed="false">
      <c r="AP343" s="0" t="n">
        <v>20</v>
      </c>
      <c r="AQ343" s="0" t="s">
        <v>2129</v>
      </c>
    </row>
    <row r="344" customFormat="false" ht="15" hidden="false" customHeight="false" outlineLevel="0" collapsed="false">
      <c r="AP344" s="0" t="n">
        <v>20</v>
      </c>
      <c r="AQ344" s="0" t="s">
        <v>2130</v>
      </c>
    </row>
    <row r="345" customFormat="false" ht="15" hidden="false" customHeight="false" outlineLevel="0" collapsed="false">
      <c r="AP345" s="0" t="n">
        <v>20</v>
      </c>
      <c r="AQ345" s="0" t="s">
        <v>2131</v>
      </c>
    </row>
    <row r="346" customFormat="false" ht="15" hidden="false" customHeight="false" outlineLevel="0" collapsed="false">
      <c r="AP346" s="0" t="n">
        <v>20</v>
      </c>
      <c r="AQ346" s="0" t="s">
        <v>2132</v>
      </c>
    </row>
    <row r="347" customFormat="false" ht="15" hidden="false" customHeight="false" outlineLevel="0" collapsed="false">
      <c r="AP347" s="0" t="n">
        <v>20</v>
      </c>
      <c r="AQ347" s="0" t="s">
        <v>2133</v>
      </c>
    </row>
    <row r="348" customFormat="false" ht="15" hidden="false" customHeight="false" outlineLevel="0" collapsed="false">
      <c r="AP348" s="0" t="n">
        <v>20</v>
      </c>
      <c r="AQ348" s="0" t="s">
        <v>2134</v>
      </c>
    </row>
    <row r="349" customFormat="false" ht="15" hidden="false" customHeight="false" outlineLevel="0" collapsed="false">
      <c r="AP349" s="0" t="n">
        <v>20</v>
      </c>
      <c r="AQ349" s="0" t="s">
        <v>2135</v>
      </c>
    </row>
    <row r="350" customFormat="false" ht="15" hidden="false" customHeight="false" outlineLevel="0" collapsed="false">
      <c r="AP350" s="0" t="n">
        <v>20</v>
      </c>
      <c r="AQ350" s="0" t="s">
        <v>2136</v>
      </c>
    </row>
    <row r="351" customFormat="false" ht="15" hidden="false" customHeight="false" outlineLevel="0" collapsed="false">
      <c r="AP351" s="0" t="n">
        <v>20</v>
      </c>
      <c r="AQ351" s="0" t="s">
        <v>2137</v>
      </c>
    </row>
    <row r="352" customFormat="false" ht="15" hidden="false" customHeight="false" outlineLevel="0" collapsed="false">
      <c r="AP352" s="0" t="n">
        <v>20</v>
      </c>
      <c r="AQ352" s="0" t="s">
        <v>2138</v>
      </c>
    </row>
    <row r="353" customFormat="false" ht="15" hidden="false" customHeight="false" outlineLevel="0" collapsed="false">
      <c r="AP353" s="0" t="n">
        <v>20</v>
      </c>
      <c r="AQ353" s="0" t="s">
        <v>2139</v>
      </c>
    </row>
    <row r="354" customFormat="false" ht="15" hidden="false" customHeight="false" outlineLevel="0" collapsed="false">
      <c r="AP354" s="0" t="n">
        <v>20</v>
      </c>
      <c r="AQ354" s="0" t="s">
        <v>2140</v>
      </c>
    </row>
    <row r="355" customFormat="false" ht="15" hidden="false" customHeight="false" outlineLevel="0" collapsed="false">
      <c r="AP355" s="0" t="n">
        <v>20</v>
      </c>
      <c r="AQ355" s="0" t="s">
        <v>2141</v>
      </c>
    </row>
    <row r="356" customFormat="false" ht="15" hidden="false" customHeight="false" outlineLevel="0" collapsed="false">
      <c r="AP356" s="0" t="n">
        <v>20</v>
      </c>
      <c r="AQ356" s="0" t="s">
        <v>2142</v>
      </c>
    </row>
    <row r="357" customFormat="false" ht="15" hidden="false" customHeight="false" outlineLevel="0" collapsed="false">
      <c r="AP357" s="0" t="n">
        <v>20</v>
      </c>
      <c r="AQ357" s="0" t="s">
        <v>2143</v>
      </c>
    </row>
    <row r="358" customFormat="false" ht="15" hidden="false" customHeight="false" outlineLevel="0" collapsed="false">
      <c r="AP358" s="0" t="n">
        <v>20</v>
      </c>
      <c r="AQ358" s="0" t="s">
        <v>1241</v>
      </c>
    </row>
    <row r="359" customFormat="false" ht="15" hidden="false" customHeight="false" outlineLevel="0" collapsed="false">
      <c r="AP359" s="0" t="n">
        <v>20</v>
      </c>
      <c r="AQ359" s="0" t="s">
        <v>2144</v>
      </c>
    </row>
    <row r="360" customFormat="false" ht="15" hidden="false" customHeight="false" outlineLevel="0" collapsed="false">
      <c r="AP360" s="0" t="n">
        <v>20</v>
      </c>
      <c r="AQ360" s="0" t="s">
        <v>2145</v>
      </c>
    </row>
    <row r="361" customFormat="false" ht="15" hidden="false" customHeight="false" outlineLevel="0" collapsed="false">
      <c r="AP361" s="0" t="n">
        <v>20</v>
      </c>
      <c r="AQ361" s="0" t="s">
        <v>2146</v>
      </c>
    </row>
    <row r="362" customFormat="false" ht="15" hidden="false" customHeight="false" outlineLevel="0" collapsed="false">
      <c r="AP362" s="0" t="n">
        <v>20</v>
      </c>
      <c r="AQ362" s="0" t="s">
        <v>2147</v>
      </c>
    </row>
    <row r="363" customFormat="false" ht="15" hidden="false" customHeight="false" outlineLevel="0" collapsed="false">
      <c r="AP363" s="0" t="n">
        <v>20</v>
      </c>
      <c r="AQ363" s="0" t="s">
        <v>2148</v>
      </c>
    </row>
    <row r="364" customFormat="false" ht="15" hidden="false" customHeight="false" outlineLevel="0" collapsed="false">
      <c r="AP364" s="0" t="n">
        <v>20</v>
      </c>
      <c r="AQ364" s="0" t="s">
        <v>2149</v>
      </c>
    </row>
    <row r="365" customFormat="false" ht="15" hidden="false" customHeight="false" outlineLevel="0" collapsed="false">
      <c r="AP365" s="0" t="n">
        <v>20</v>
      </c>
      <c r="AQ365" s="0" t="s">
        <v>2150</v>
      </c>
    </row>
    <row r="366" customFormat="false" ht="15" hidden="false" customHeight="false" outlineLevel="0" collapsed="false">
      <c r="AP366" s="0" t="n">
        <v>20</v>
      </c>
      <c r="AQ366" s="0" t="s">
        <v>2151</v>
      </c>
    </row>
    <row r="367" customFormat="false" ht="15" hidden="false" customHeight="false" outlineLevel="0" collapsed="false">
      <c r="AP367" s="0" t="n">
        <v>20</v>
      </c>
      <c r="AQ367" s="0" t="s">
        <v>2152</v>
      </c>
    </row>
    <row r="368" customFormat="false" ht="15" hidden="false" customHeight="false" outlineLevel="0" collapsed="false">
      <c r="AP368" s="0" t="n">
        <v>20</v>
      </c>
      <c r="AQ368" s="0" t="s">
        <v>2153</v>
      </c>
    </row>
    <row r="369" customFormat="false" ht="15" hidden="false" customHeight="false" outlineLevel="0" collapsed="false">
      <c r="AP369" s="0" t="n">
        <v>20</v>
      </c>
      <c r="AQ369" s="0" t="s">
        <v>2154</v>
      </c>
    </row>
    <row r="370" customFormat="false" ht="15" hidden="false" customHeight="false" outlineLevel="0" collapsed="false">
      <c r="AP370" s="0" t="n">
        <v>20</v>
      </c>
      <c r="AQ370" s="0" t="s">
        <v>2155</v>
      </c>
    </row>
    <row r="371" customFormat="false" ht="15" hidden="false" customHeight="false" outlineLevel="0" collapsed="false">
      <c r="AP371" s="0" t="n">
        <v>20</v>
      </c>
      <c r="AQ371" s="0" t="s">
        <v>2156</v>
      </c>
    </row>
    <row r="372" customFormat="false" ht="15" hidden="false" customHeight="false" outlineLevel="0" collapsed="false">
      <c r="AP372" s="0" t="n">
        <v>20</v>
      </c>
      <c r="AQ372" s="0" t="s">
        <v>2157</v>
      </c>
    </row>
    <row r="373" customFormat="false" ht="15" hidden="false" customHeight="false" outlineLevel="0" collapsed="false">
      <c r="AP373" s="0" t="n">
        <v>20</v>
      </c>
      <c r="AQ373" s="0" t="s">
        <v>2158</v>
      </c>
    </row>
    <row r="374" customFormat="false" ht="15" hidden="false" customHeight="false" outlineLevel="0" collapsed="false">
      <c r="AP374" s="0" t="n">
        <v>20</v>
      </c>
      <c r="AQ374" s="0" t="s">
        <v>2159</v>
      </c>
    </row>
    <row r="375" customFormat="false" ht="15" hidden="false" customHeight="false" outlineLevel="0" collapsed="false">
      <c r="AP375" s="0" t="n">
        <v>20</v>
      </c>
      <c r="AQ375" s="0" t="s">
        <v>2160</v>
      </c>
    </row>
    <row r="376" customFormat="false" ht="15" hidden="false" customHeight="false" outlineLevel="0" collapsed="false">
      <c r="AP376" s="0" t="n">
        <v>20</v>
      </c>
      <c r="AQ376" s="0" t="s">
        <v>2161</v>
      </c>
    </row>
    <row r="377" customFormat="false" ht="15" hidden="false" customHeight="false" outlineLevel="0" collapsed="false">
      <c r="AP377" s="0" t="n">
        <v>20</v>
      </c>
      <c r="AQ377" s="0" t="s">
        <v>2162</v>
      </c>
    </row>
    <row r="378" customFormat="false" ht="15" hidden="false" customHeight="false" outlineLevel="0" collapsed="false">
      <c r="AP378" s="0" t="n">
        <v>20</v>
      </c>
      <c r="AQ378" s="0" t="s">
        <v>2163</v>
      </c>
    </row>
    <row r="379" customFormat="false" ht="15" hidden="false" customHeight="false" outlineLevel="0" collapsed="false">
      <c r="AP379" s="0" t="n">
        <v>20</v>
      </c>
      <c r="AQ379" s="0" t="s">
        <v>2164</v>
      </c>
    </row>
    <row r="380" customFormat="false" ht="15" hidden="false" customHeight="false" outlineLevel="0" collapsed="false">
      <c r="AP380" s="0" t="n">
        <v>20</v>
      </c>
      <c r="AQ380" s="0" t="s">
        <v>2165</v>
      </c>
    </row>
    <row r="381" customFormat="false" ht="15" hidden="false" customHeight="false" outlineLevel="0" collapsed="false">
      <c r="AP381" s="0" t="n">
        <v>20</v>
      </c>
      <c r="AQ381" s="0" t="s">
        <v>2166</v>
      </c>
    </row>
    <row r="382" customFormat="false" ht="15" hidden="false" customHeight="false" outlineLevel="0" collapsed="false">
      <c r="AP382" s="0" t="n">
        <v>20</v>
      </c>
      <c r="AQ382" s="0" t="s">
        <v>2167</v>
      </c>
    </row>
    <row r="383" customFormat="false" ht="15" hidden="false" customHeight="false" outlineLevel="0" collapsed="false">
      <c r="AP383" s="0" t="n">
        <v>20</v>
      </c>
      <c r="AQ383" s="0" t="s">
        <v>2168</v>
      </c>
    </row>
    <row r="384" customFormat="false" ht="15" hidden="false" customHeight="false" outlineLevel="0" collapsed="false">
      <c r="AP384" s="0" t="n">
        <v>20</v>
      </c>
      <c r="AQ384" s="0" t="s">
        <v>2169</v>
      </c>
    </row>
    <row r="385" customFormat="false" ht="15" hidden="false" customHeight="false" outlineLevel="0" collapsed="false">
      <c r="AP385" s="0" t="n">
        <v>20</v>
      </c>
      <c r="AQ385" s="0" t="s">
        <v>2170</v>
      </c>
    </row>
    <row r="386" customFormat="false" ht="15" hidden="false" customHeight="false" outlineLevel="0" collapsed="false">
      <c r="AP386" s="0" t="n">
        <v>20</v>
      </c>
      <c r="AQ386" s="0" t="s">
        <v>2171</v>
      </c>
    </row>
    <row r="387" customFormat="false" ht="15" hidden="false" customHeight="false" outlineLevel="0" collapsed="false">
      <c r="AP387" s="0" t="n">
        <v>20</v>
      </c>
      <c r="AQ387" s="0" t="s">
        <v>2172</v>
      </c>
    </row>
    <row r="388" customFormat="false" ht="15" hidden="false" customHeight="false" outlineLevel="0" collapsed="false">
      <c r="AP388" s="0" t="n">
        <v>20</v>
      </c>
      <c r="AQ388" s="0" t="s">
        <v>2173</v>
      </c>
    </row>
    <row r="389" customFormat="false" ht="15" hidden="false" customHeight="false" outlineLevel="0" collapsed="false">
      <c r="AP389" s="0" t="n">
        <v>20</v>
      </c>
      <c r="AQ389" s="0" t="s">
        <v>2174</v>
      </c>
    </row>
    <row r="390" customFormat="false" ht="15" hidden="false" customHeight="false" outlineLevel="0" collapsed="false">
      <c r="AP390" s="0" t="n">
        <v>20</v>
      </c>
      <c r="AQ390" s="0" t="s">
        <v>2175</v>
      </c>
    </row>
    <row r="391" customFormat="false" ht="15" hidden="false" customHeight="false" outlineLevel="0" collapsed="false">
      <c r="AP391" s="0" t="n">
        <v>20</v>
      </c>
      <c r="AQ391" s="0" t="s">
        <v>2176</v>
      </c>
    </row>
    <row r="392" customFormat="false" ht="15" hidden="false" customHeight="false" outlineLevel="0" collapsed="false">
      <c r="AP392" s="0" t="n">
        <v>20</v>
      </c>
      <c r="AQ392" s="0" t="s">
        <v>2177</v>
      </c>
    </row>
    <row r="393" customFormat="false" ht="15" hidden="false" customHeight="false" outlineLevel="0" collapsed="false">
      <c r="AP393" s="0" t="n">
        <v>20</v>
      </c>
      <c r="AQ393" s="0" t="s">
        <v>2178</v>
      </c>
    </row>
    <row r="394" customFormat="false" ht="15" hidden="false" customHeight="false" outlineLevel="0" collapsed="false">
      <c r="AP394" s="0" t="n">
        <v>20</v>
      </c>
      <c r="AQ394" s="0" t="s">
        <v>2179</v>
      </c>
    </row>
    <row r="395" customFormat="false" ht="15" hidden="false" customHeight="false" outlineLevel="0" collapsed="false">
      <c r="AP395" s="0" t="n">
        <v>20</v>
      </c>
      <c r="AQ395" s="0" t="s">
        <v>2180</v>
      </c>
    </row>
    <row r="396" customFormat="false" ht="15" hidden="false" customHeight="false" outlineLevel="0" collapsed="false">
      <c r="AP396" s="0" t="n">
        <v>20</v>
      </c>
      <c r="AQ396" s="0" t="s">
        <v>2181</v>
      </c>
    </row>
    <row r="397" customFormat="false" ht="15" hidden="false" customHeight="false" outlineLevel="0" collapsed="false">
      <c r="AP397" s="0" t="n">
        <v>20</v>
      </c>
      <c r="AQ397" s="0" t="s">
        <v>2182</v>
      </c>
    </row>
    <row r="398" customFormat="false" ht="15" hidden="false" customHeight="false" outlineLevel="0" collapsed="false">
      <c r="AP398" s="0" t="n">
        <v>20</v>
      </c>
      <c r="AQ398" s="0" t="s">
        <v>2183</v>
      </c>
    </row>
    <row r="399" customFormat="false" ht="15" hidden="false" customHeight="false" outlineLevel="0" collapsed="false">
      <c r="AP399" s="0" t="n">
        <v>20</v>
      </c>
      <c r="AQ399" s="0" t="s">
        <v>2184</v>
      </c>
    </row>
    <row r="400" customFormat="false" ht="15" hidden="false" customHeight="false" outlineLevel="0" collapsed="false">
      <c r="AP400" s="0" t="n">
        <v>20</v>
      </c>
      <c r="AQ400" s="0" t="s">
        <v>2185</v>
      </c>
    </row>
    <row r="401" customFormat="false" ht="15" hidden="false" customHeight="false" outlineLevel="0" collapsed="false">
      <c r="AP401" s="0" t="n">
        <v>20</v>
      </c>
      <c r="AQ401" s="0" t="s">
        <v>2186</v>
      </c>
    </row>
    <row r="402" customFormat="false" ht="15" hidden="false" customHeight="false" outlineLevel="0" collapsed="false">
      <c r="AP402" s="0" t="n">
        <v>20</v>
      </c>
      <c r="AQ402" s="0" t="s">
        <v>2187</v>
      </c>
    </row>
    <row r="403" customFormat="false" ht="15" hidden="false" customHeight="false" outlineLevel="0" collapsed="false">
      <c r="AP403" s="0" t="n">
        <v>20</v>
      </c>
      <c r="AQ403" s="0" t="s">
        <v>2188</v>
      </c>
    </row>
    <row r="404" customFormat="false" ht="15" hidden="false" customHeight="false" outlineLevel="0" collapsed="false">
      <c r="AP404" s="0" t="n">
        <v>20</v>
      </c>
      <c r="AQ404" s="0" t="s">
        <v>2189</v>
      </c>
    </row>
    <row r="405" customFormat="false" ht="15" hidden="false" customHeight="false" outlineLevel="0" collapsed="false">
      <c r="AP405" s="0" t="n">
        <v>20</v>
      </c>
      <c r="AQ405" s="0" t="s">
        <v>2190</v>
      </c>
    </row>
    <row r="406" customFormat="false" ht="15" hidden="false" customHeight="false" outlineLevel="0" collapsed="false">
      <c r="AP406" s="0" t="n">
        <v>20</v>
      </c>
      <c r="AQ406" s="0" t="s">
        <v>2191</v>
      </c>
    </row>
    <row r="407" customFormat="false" ht="15" hidden="false" customHeight="false" outlineLevel="0" collapsed="false">
      <c r="AP407" s="0" t="n">
        <v>20</v>
      </c>
      <c r="AQ407" s="0" t="s">
        <v>2192</v>
      </c>
    </row>
    <row r="408" customFormat="false" ht="15" hidden="false" customHeight="false" outlineLevel="0" collapsed="false">
      <c r="AP408" s="0" t="n">
        <v>20</v>
      </c>
      <c r="AQ408" s="0" t="s">
        <v>2193</v>
      </c>
    </row>
    <row r="409" customFormat="false" ht="15" hidden="false" customHeight="false" outlineLevel="0" collapsed="false">
      <c r="AP409" s="0" t="n">
        <v>20</v>
      </c>
      <c r="AQ409" s="0" t="s">
        <v>2194</v>
      </c>
    </row>
    <row r="410" customFormat="false" ht="15" hidden="false" customHeight="false" outlineLevel="0" collapsed="false">
      <c r="AP410" s="0" t="n">
        <v>20</v>
      </c>
      <c r="AQ410" s="0" t="s">
        <v>2195</v>
      </c>
    </row>
    <row r="411" customFormat="false" ht="15" hidden="false" customHeight="false" outlineLevel="0" collapsed="false">
      <c r="AP411" s="0" t="n">
        <v>20</v>
      </c>
      <c r="AQ411" s="0" t="s">
        <v>2196</v>
      </c>
    </row>
    <row r="412" customFormat="false" ht="15" hidden="false" customHeight="false" outlineLevel="0" collapsed="false">
      <c r="AP412" s="0" t="n">
        <v>20</v>
      </c>
      <c r="AQ412" s="0" t="s">
        <v>2197</v>
      </c>
    </row>
    <row r="413" customFormat="false" ht="15" hidden="false" customHeight="false" outlineLevel="0" collapsed="false">
      <c r="AP413" s="0" t="n">
        <v>20</v>
      </c>
      <c r="AQ413" s="0" t="s">
        <v>2198</v>
      </c>
    </row>
    <row r="414" customFormat="false" ht="15" hidden="false" customHeight="false" outlineLevel="0" collapsed="false">
      <c r="AP414" s="0" t="n">
        <v>20</v>
      </c>
      <c r="AQ414" s="0" t="s">
        <v>2199</v>
      </c>
    </row>
    <row r="415" customFormat="false" ht="15" hidden="false" customHeight="false" outlineLevel="0" collapsed="false">
      <c r="AP415" s="0" t="n">
        <v>20</v>
      </c>
      <c r="AQ415" s="0" t="s">
        <v>2200</v>
      </c>
    </row>
    <row r="416" customFormat="false" ht="15" hidden="false" customHeight="false" outlineLevel="0" collapsed="false">
      <c r="AP416" s="0" t="n">
        <v>20</v>
      </c>
      <c r="AQ416" s="0" t="s">
        <v>2201</v>
      </c>
    </row>
    <row r="417" customFormat="false" ht="15" hidden="false" customHeight="false" outlineLevel="0" collapsed="false">
      <c r="AP417" s="0" t="n">
        <v>20</v>
      </c>
      <c r="AQ417" s="0" t="s">
        <v>2202</v>
      </c>
    </row>
    <row r="418" customFormat="false" ht="15" hidden="false" customHeight="false" outlineLevel="0" collapsed="false">
      <c r="AP418" s="0" t="n">
        <v>20</v>
      </c>
      <c r="AQ418" s="0" t="s">
        <v>2203</v>
      </c>
    </row>
    <row r="419" customFormat="false" ht="15" hidden="false" customHeight="false" outlineLevel="0" collapsed="false">
      <c r="AP419" s="0" t="n">
        <v>20</v>
      </c>
      <c r="AQ419" s="0" t="s">
        <v>2204</v>
      </c>
    </row>
    <row r="420" customFormat="false" ht="15" hidden="false" customHeight="false" outlineLevel="0" collapsed="false">
      <c r="AP420" s="0" t="n">
        <v>20</v>
      </c>
      <c r="AQ420" s="0" t="s">
        <v>2205</v>
      </c>
    </row>
    <row r="421" customFormat="false" ht="15" hidden="false" customHeight="false" outlineLevel="0" collapsed="false">
      <c r="AP421" s="0" t="n">
        <v>20</v>
      </c>
      <c r="AQ421" s="0" t="s">
        <v>2206</v>
      </c>
    </row>
    <row r="422" customFormat="false" ht="15" hidden="false" customHeight="false" outlineLevel="0" collapsed="false">
      <c r="AP422" s="0" t="n">
        <v>20</v>
      </c>
      <c r="AQ422" s="0" t="s">
        <v>2207</v>
      </c>
    </row>
    <row r="423" customFormat="false" ht="15" hidden="false" customHeight="false" outlineLevel="0" collapsed="false">
      <c r="AP423" s="0" t="n">
        <v>20</v>
      </c>
      <c r="AQ423" s="0" t="s">
        <v>2208</v>
      </c>
    </row>
    <row r="424" customFormat="false" ht="15" hidden="false" customHeight="false" outlineLevel="0" collapsed="false">
      <c r="AP424" s="0" t="n">
        <v>20</v>
      </c>
      <c r="AQ424" s="0" t="s">
        <v>2209</v>
      </c>
    </row>
    <row r="425" customFormat="false" ht="15" hidden="false" customHeight="false" outlineLevel="0" collapsed="false">
      <c r="AP425" s="0" t="n">
        <v>20</v>
      </c>
      <c r="AQ425" s="0" t="s">
        <v>2210</v>
      </c>
    </row>
    <row r="426" customFormat="false" ht="15" hidden="false" customHeight="false" outlineLevel="0" collapsed="false">
      <c r="AP426" s="0" t="n">
        <v>20</v>
      </c>
      <c r="AQ426" s="0" t="s">
        <v>2211</v>
      </c>
    </row>
    <row r="427" customFormat="false" ht="15" hidden="false" customHeight="false" outlineLevel="0" collapsed="false">
      <c r="AP427" s="0" t="n">
        <v>20</v>
      </c>
      <c r="AQ427" s="0" t="s">
        <v>2212</v>
      </c>
    </row>
    <row r="428" customFormat="false" ht="15" hidden="false" customHeight="false" outlineLevel="0" collapsed="false">
      <c r="AP428" s="0" t="n">
        <v>20</v>
      </c>
      <c r="AQ428" s="0" t="s">
        <v>2213</v>
      </c>
    </row>
    <row r="429" customFormat="false" ht="15" hidden="false" customHeight="false" outlineLevel="0" collapsed="false">
      <c r="AP429" s="0" t="n">
        <v>20</v>
      </c>
      <c r="AQ429" s="0" t="s">
        <v>2214</v>
      </c>
    </row>
    <row r="430" customFormat="false" ht="15" hidden="false" customHeight="false" outlineLevel="0" collapsed="false">
      <c r="AP430" s="0" t="n">
        <v>20</v>
      </c>
      <c r="AQ430" s="0" t="s">
        <v>2215</v>
      </c>
    </row>
    <row r="431" customFormat="false" ht="15" hidden="false" customHeight="false" outlineLevel="0" collapsed="false">
      <c r="AP431" s="0" t="n">
        <v>20</v>
      </c>
      <c r="AQ431" s="0" t="s">
        <v>2216</v>
      </c>
    </row>
    <row r="432" customFormat="false" ht="15" hidden="false" customHeight="false" outlineLevel="0" collapsed="false">
      <c r="AP432" s="0" t="n">
        <v>20</v>
      </c>
      <c r="AQ432" s="0" t="s">
        <v>2217</v>
      </c>
    </row>
    <row r="433" customFormat="false" ht="15" hidden="false" customHeight="false" outlineLevel="0" collapsed="false">
      <c r="AP433" s="0" t="n">
        <v>20</v>
      </c>
      <c r="AQ433" s="0" t="s">
        <v>2218</v>
      </c>
    </row>
    <row r="434" customFormat="false" ht="15" hidden="false" customHeight="false" outlineLevel="0" collapsed="false">
      <c r="AP434" s="0" t="n">
        <v>20</v>
      </c>
      <c r="AQ434" s="0" t="s">
        <v>2219</v>
      </c>
    </row>
    <row r="435" customFormat="false" ht="15" hidden="false" customHeight="false" outlineLevel="0" collapsed="false">
      <c r="AP435" s="0" t="n">
        <v>20</v>
      </c>
      <c r="AQ435" s="0" t="s">
        <v>2220</v>
      </c>
    </row>
    <row r="436" customFormat="false" ht="15" hidden="false" customHeight="false" outlineLevel="0" collapsed="false">
      <c r="AP436" s="0" t="n">
        <v>20</v>
      </c>
      <c r="AQ436" s="0" t="s">
        <v>2221</v>
      </c>
    </row>
    <row r="437" customFormat="false" ht="15" hidden="false" customHeight="false" outlineLevel="0" collapsed="false">
      <c r="AP437" s="0" t="n">
        <v>20</v>
      </c>
      <c r="AQ437" s="0" t="s">
        <v>2222</v>
      </c>
    </row>
    <row r="438" customFormat="false" ht="15" hidden="false" customHeight="false" outlineLevel="0" collapsed="false">
      <c r="AP438" s="0" t="n">
        <v>20</v>
      </c>
      <c r="AQ438" s="0" t="s">
        <v>2223</v>
      </c>
    </row>
    <row r="439" customFormat="false" ht="15" hidden="false" customHeight="false" outlineLevel="0" collapsed="false">
      <c r="AP439" s="0" t="n">
        <v>20</v>
      </c>
      <c r="AQ439" s="0" t="s">
        <v>2224</v>
      </c>
    </row>
    <row r="440" customFormat="false" ht="15" hidden="false" customHeight="false" outlineLevel="0" collapsed="false">
      <c r="AP440" s="0" t="n">
        <v>20</v>
      </c>
      <c r="AQ440" s="0" t="s">
        <v>2225</v>
      </c>
    </row>
    <row r="441" customFormat="false" ht="15" hidden="false" customHeight="false" outlineLevel="0" collapsed="false">
      <c r="AP441" s="0" t="n">
        <v>20</v>
      </c>
      <c r="AQ441" s="0" t="s">
        <v>2226</v>
      </c>
    </row>
    <row r="442" customFormat="false" ht="15" hidden="false" customHeight="false" outlineLevel="0" collapsed="false">
      <c r="AP442" s="0" t="n">
        <v>20</v>
      </c>
      <c r="AQ442" s="0" t="s">
        <v>2227</v>
      </c>
    </row>
    <row r="443" customFormat="false" ht="15" hidden="false" customHeight="false" outlineLevel="0" collapsed="false">
      <c r="AP443" s="0" t="n">
        <v>20</v>
      </c>
      <c r="AQ443" s="0" t="s">
        <v>2228</v>
      </c>
    </row>
    <row r="444" customFormat="false" ht="15" hidden="false" customHeight="false" outlineLevel="0" collapsed="false">
      <c r="AP444" s="0" t="n">
        <v>20</v>
      </c>
      <c r="AQ444" s="0" t="s">
        <v>2229</v>
      </c>
    </row>
    <row r="445" customFormat="false" ht="15" hidden="false" customHeight="false" outlineLevel="0" collapsed="false">
      <c r="AP445" s="0" t="n">
        <v>20</v>
      </c>
      <c r="AQ445" s="0" t="s">
        <v>2230</v>
      </c>
    </row>
    <row r="446" customFormat="false" ht="15" hidden="false" customHeight="false" outlineLevel="0" collapsed="false">
      <c r="AP446" s="0" t="n">
        <v>20</v>
      </c>
      <c r="AQ446" s="0" t="s">
        <v>2231</v>
      </c>
    </row>
    <row r="447" customFormat="false" ht="15" hidden="false" customHeight="false" outlineLevel="0" collapsed="false">
      <c r="AP447" s="0" t="n">
        <v>20</v>
      </c>
      <c r="AQ447" s="0" t="s">
        <v>2232</v>
      </c>
    </row>
    <row r="448" customFormat="false" ht="15" hidden="false" customHeight="false" outlineLevel="0" collapsed="false">
      <c r="AP448" s="0" t="n">
        <v>20</v>
      </c>
      <c r="AQ448" s="0" t="s">
        <v>2233</v>
      </c>
    </row>
    <row r="449" customFormat="false" ht="15" hidden="false" customHeight="false" outlineLevel="0" collapsed="false">
      <c r="AP449" s="0" t="n">
        <v>20</v>
      </c>
      <c r="AQ449" s="0" t="s">
        <v>2234</v>
      </c>
    </row>
    <row r="450" customFormat="false" ht="15" hidden="false" customHeight="false" outlineLevel="0" collapsed="false">
      <c r="AP450" s="0" t="n">
        <v>20</v>
      </c>
      <c r="AQ450" s="0" t="s">
        <v>2235</v>
      </c>
    </row>
    <row r="451" customFormat="false" ht="15" hidden="false" customHeight="false" outlineLevel="0" collapsed="false">
      <c r="AP451" s="0" t="n">
        <v>20</v>
      </c>
      <c r="AQ451" s="0" t="s">
        <v>2236</v>
      </c>
    </row>
    <row r="452" customFormat="false" ht="15" hidden="false" customHeight="false" outlineLevel="0" collapsed="false">
      <c r="AP452" s="0" t="n">
        <v>20</v>
      </c>
      <c r="AQ452" s="0" t="s">
        <v>2237</v>
      </c>
    </row>
    <row r="453" customFormat="false" ht="15" hidden="false" customHeight="false" outlineLevel="0" collapsed="false">
      <c r="AP453" s="0" t="n">
        <v>20</v>
      </c>
      <c r="AQ453" s="0" t="s">
        <v>2238</v>
      </c>
    </row>
    <row r="454" customFormat="false" ht="15" hidden="false" customHeight="false" outlineLevel="0" collapsed="false">
      <c r="AP454" s="0" t="n">
        <v>20</v>
      </c>
      <c r="AQ454" s="0" t="s">
        <v>2239</v>
      </c>
    </row>
    <row r="455" customFormat="false" ht="15" hidden="false" customHeight="false" outlineLevel="0" collapsed="false">
      <c r="AP455" s="0" t="n">
        <v>20</v>
      </c>
      <c r="AQ455" s="0" t="s">
        <v>2240</v>
      </c>
    </row>
    <row r="456" customFormat="false" ht="15" hidden="false" customHeight="false" outlineLevel="0" collapsed="false">
      <c r="AP456" s="0" t="n">
        <v>20</v>
      </c>
      <c r="AQ456" s="0" t="s">
        <v>2241</v>
      </c>
    </row>
    <row r="457" customFormat="false" ht="15" hidden="false" customHeight="false" outlineLevel="0" collapsed="false">
      <c r="AP457" s="0" t="n">
        <v>20</v>
      </c>
      <c r="AQ457" s="0" t="s">
        <v>2242</v>
      </c>
    </row>
    <row r="458" customFormat="false" ht="15" hidden="false" customHeight="false" outlineLevel="0" collapsed="false">
      <c r="AP458" s="0" t="n">
        <v>20</v>
      </c>
      <c r="AQ458" s="0" t="s">
        <v>2243</v>
      </c>
    </row>
    <row r="459" customFormat="false" ht="15" hidden="false" customHeight="false" outlineLevel="0" collapsed="false">
      <c r="AP459" s="0" t="n">
        <v>20</v>
      </c>
      <c r="AQ459" s="0" t="s">
        <v>2244</v>
      </c>
    </row>
    <row r="460" customFormat="false" ht="15" hidden="false" customHeight="false" outlineLevel="0" collapsed="false">
      <c r="AP460" s="0" t="n">
        <v>20</v>
      </c>
      <c r="AQ460" s="0" t="s">
        <v>2245</v>
      </c>
    </row>
    <row r="461" customFormat="false" ht="15" hidden="false" customHeight="false" outlineLevel="0" collapsed="false">
      <c r="AP461" s="0" t="n">
        <v>20</v>
      </c>
      <c r="AQ461" s="0" t="s">
        <v>2246</v>
      </c>
    </row>
    <row r="462" customFormat="false" ht="15" hidden="false" customHeight="false" outlineLevel="0" collapsed="false">
      <c r="AP462" s="0" t="n">
        <v>20</v>
      </c>
      <c r="AQ462" s="0" t="s">
        <v>2247</v>
      </c>
    </row>
    <row r="463" customFormat="false" ht="15" hidden="false" customHeight="false" outlineLevel="0" collapsed="false">
      <c r="AP463" s="0" t="n">
        <v>20</v>
      </c>
      <c r="AQ463" s="0" t="s">
        <v>2248</v>
      </c>
    </row>
    <row r="464" customFormat="false" ht="15" hidden="false" customHeight="false" outlineLevel="0" collapsed="false">
      <c r="AP464" s="0" t="n">
        <v>20</v>
      </c>
      <c r="AQ464" s="0" t="s">
        <v>2249</v>
      </c>
    </row>
    <row r="465" customFormat="false" ht="15" hidden="false" customHeight="false" outlineLevel="0" collapsed="false">
      <c r="AP465" s="0" t="n">
        <v>20</v>
      </c>
      <c r="AQ465" s="0" t="s">
        <v>2250</v>
      </c>
    </row>
    <row r="466" customFormat="false" ht="15" hidden="false" customHeight="false" outlineLevel="0" collapsed="false">
      <c r="AP466" s="0" t="n">
        <v>20</v>
      </c>
      <c r="AQ466" s="0" t="s">
        <v>2251</v>
      </c>
    </row>
    <row r="467" customFormat="false" ht="15" hidden="false" customHeight="false" outlineLevel="0" collapsed="false">
      <c r="AP467" s="0" t="n">
        <v>20</v>
      </c>
      <c r="AQ467" s="0" t="s">
        <v>2252</v>
      </c>
    </row>
    <row r="468" customFormat="false" ht="15" hidden="false" customHeight="false" outlineLevel="0" collapsed="false">
      <c r="AP468" s="0" t="n">
        <v>20</v>
      </c>
      <c r="AQ468" s="0" t="s">
        <v>2253</v>
      </c>
    </row>
    <row r="469" customFormat="false" ht="15" hidden="false" customHeight="false" outlineLevel="0" collapsed="false">
      <c r="AP469" s="0" t="n">
        <v>20</v>
      </c>
      <c r="AQ469" s="0" t="s">
        <v>2254</v>
      </c>
    </row>
    <row r="470" customFormat="false" ht="15" hidden="false" customHeight="false" outlineLevel="0" collapsed="false">
      <c r="AP470" s="0" t="n">
        <v>20</v>
      </c>
      <c r="AQ470" s="0" t="s">
        <v>2255</v>
      </c>
    </row>
    <row r="471" customFormat="false" ht="15" hidden="false" customHeight="false" outlineLevel="0" collapsed="false">
      <c r="AP471" s="0" t="n">
        <v>20</v>
      </c>
      <c r="AQ471" s="0" t="s">
        <v>2256</v>
      </c>
    </row>
    <row r="472" customFormat="false" ht="15" hidden="false" customHeight="false" outlineLevel="0" collapsed="false">
      <c r="AP472" s="0" t="n">
        <v>20</v>
      </c>
      <c r="AQ472" s="0" t="s">
        <v>2257</v>
      </c>
    </row>
    <row r="473" customFormat="false" ht="15" hidden="false" customHeight="false" outlineLevel="0" collapsed="false">
      <c r="AP473" s="0" t="n">
        <v>20</v>
      </c>
      <c r="AQ473" s="0" t="s">
        <v>2258</v>
      </c>
    </row>
    <row r="474" customFormat="false" ht="15" hidden="false" customHeight="false" outlineLevel="0" collapsed="false">
      <c r="AP474" s="0" t="n">
        <v>20</v>
      </c>
      <c r="AQ474" s="0" t="s">
        <v>2259</v>
      </c>
    </row>
    <row r="475" customFormat="false" ht="15" hidden="false" customHeight="false" outlineLevel="0" collapsed="false">
      <c r="AP475" s="0" t="n">
        <v>20</v>
      </c>
      <c r="AQ475" s="0" t="s">
        <v>2260</v>
      </c>
    </row>
    <row r="476" customFormat="false" ht="15" hidden="false" customHeight="false" outlineLevel="0" collapsed="false">
      <c r="AP476" s="0" t="n">
        <v>20</v>
      </c>
      <c r="AQ476" s="0" t="s">
        <v>2261</v>
      </c>
    </row>
    <row r="477" customFormat="false" ht="15" hidden="false" customHeight="false" outlineLevel="0" collapsed="false">
      <c r="AP477" s="0" t="n">
        <v>20</v>
      </c>
      <c r="AQ477" s="0" t="s">
        <v>2262</v>
      </c>
    </row>
    <row r="478" customFormat="false" ht="15" hidden="false" customHeight="false" outlineLevel="0" collapsed="false">
      <c r="AP478" s="0" t="n">
        <v>20</v>
      </c>
      <c r="AQ478" s="0" t="s">
        <v>2263</v>
      </c>
    </row>
    <row r="479" customFormat="false" ht="15" hidden="false" customHeight="false" outlineLevel="0" collapsed="false">
      <c r="AP479" s="0" t="n">
        <v>20</v>
      </c>
      <c r="AQ479" s="0" t="s">
        <v>2264</v>
      </c>
    </row>
    <row r="480" customFormat="false" ht="15" hidden="false" customHeight="false" outlineLevel="0" collapsed="false">
      <c r="AP480" s="0" t="n">
        <v>20</v>
      </c>
      <c r="AQ480" s="0" t="s">
        <v>2265</v>
      </c>
    </row>
    <row r="481" customFormat="false" ht="15" hidden="false" customHeight="false" outlineLevel="0" collapsed="false">
      <c r="AP481" s="0" t="n">
        <v>20</v>
      </c>
      <c r="AQ481" s="0" t="s">
        <v>2266</v>
      </c>
    </row>
    <row r="482" customFormat="false" ht="15" hidden="false" customHeight="false" outlineLevel="0" collapsed="false">
      <c r="AP482" s="0" t="n">
        <v>20</v>
      </c>
      <c r="AQ482" s="0" t="s">
        <v>2267</v>
      </c>
    </row>
    <row r="483" customFormat="false" ht="15" hidden="false" customHeight="false" outlineLevel="0" collapsed="false">
      <c r="AP483" s="0" t="n">
        <v>20</v>
      </c>
      <c r="AQ483" s="0" t="s">
        <v>2268</v>
      </c>
    </row>
    <row r="484" customFormat="false" ht="15" hidden="false" customHeight="false" outlineLevel="0" collapsed="false">
      <c r="AP484" s="0" t="n">
        <v>20</v>
      </c>
      <c r="AQ484" s="0" t="s">
        <v>2269</v>
      </c>
    </row>
    <row r="485" customFormat="false" ht="15" hidden="false" customHeight="false" outlineLevel="0" collapsed="false">
      <c r="AP485" s="0" t="n">
        <v>20</v>
      </c>
      <c r="AQ485" s="0" t="s">
        <v>2270</v>
      </c>
    </row>
    <row r="486" customFormat="false" ht="15" hidden="false" customHeight="false" outlineLevel="0" collapsed="false">
      <c r="AP486" s="0" t="n">
        <v>20</v>
      </c>
      <c r="AQ486" s="0" t="s">
        <v>2271</v>
      </c>
    </row>
    <row r="487" customFormat="false" ht="15" hidden="false" customHeight="false" outlineLevel="0" collapsed="false">
      <c r="AP487" s="0" t="n">
        <v>20</v>
      </c>
      <c r="AQ487" s="0" t="s">
        <v>2272</v>
      </c>
    </row>
    <row r="488" customFormat="false" ht="15" hidden="false" customHeight="false" outlineLevel="0" collapsed="false">
      <c r="AP488" s="0" t="n">
        <v>20</v>
      </c>
      <c r="AQ488" s="0" t="s">
        <v>2273</v>
      </c>
    </row>
    <row r="489" customFormat="false" ht="15" hidden="false" customHeight="false" outlineLevel="0" collapsed="false">
      <c r="AP489" s="0" t="n">
        <v>20</v>
      </c>
      <c r="AQ489" s="0" t="s">
        <v>2274</v>
      </c>
    </row>
    <row r="490" customFormat="false" ht="15" hidden="false" customHeight="false" outlineLevel="0" collapsed="false">
      <c r="AP490" s="0" t="n">
        <v>20</v>
      </c>
      <c r="AQ490" s="0" t="s">
        <v>2275</v>
      </c>
    </row>
    <row r="491" customFormat="false" ht="15" hidden="false" customHeight="false" outlineLevel="0" collapsed="false">
      <c r="AP491" s="0" t="n">
        <v>20</v>
      </c>
      <c r="AQ491" s="0" t="s">
        <v>2276</v>
      </c>
    </row>
    <row r="492" customFormat="false" ht="15" hidden="false" customHeight="false" outlineLevel="0" collapsed="false">
      <c r="AP492" s="0" t="n">
        <v>20</v>
      </c>
      <c r="AQ492" s="0" t="s">
        <v>2277</v>
      </c>
    </row>
    <row r="493" customFormat="false" ht="15" hidden="false" customHeight="false" outlineLevel="0" collapsed="false">
      <c r="AP493" s="0" t="n">
        <v>20</v>
      </c>
      <c r="AQ493" s="0" t="s">
        <v>2278</v>
      </c>
    </row>
    <row r="494" customFormat="false" ht="15" hidden="false" customHeight="false" outlineLevel="0" collapsed="false">
      <c r="AP494" s="0" t="n">
        <v>20</v>
      </c>
      <c r="AQ494" s="0" t="s">
        <v>2279</v>
      </c>
    </row>
    <row r="495" customFormat="false" ht="15" hidden="false" customHeight="false" outlineLevel="0" collapsed="false">
      <c r="AP495" s="0" t="n">
        <v>20</v>
      </c>
      <c r="AQ495" s="0" t="s">
        <v>2280</v>
      </c>
    </row>
    <row r="496" customFormat="false" ht="15" hidden="false" customHeight="false" outlineLevel="0" collapsed="false">
      <c r="AP496" s="0" t="n">
        <v>20</v>
      </c>
      <c r="AQ496" s="0" t="s">
        <v>2281</v>
      </c>
    </row>
    <row r="497" customFormat="false" ht="15" hidden="false" customHeight="false" outlineLevel="0" collapsed="false">
      <c r="AP497" s="0" t="n">
        <v>20</v>
      </c>
      <c r="AQ497" s="0" t="s">
        <v>2282</v>
      </c>
    </row>
    <row r="498" customFormat="false" ht="15" hidden="false" customHeight="false" outlineLevel="0" collapsed="false">
      <c r="AP498" s="0" t="n">
        <v>20</v>
      </c>
      <c r="AQ498" s="0" t="s">
        <v>2283</v>
      </c>
    </row>
    <row r="499" customFormat="false" ht="15" hidden="false" customHeight="false" outlineLevel="0" collapsed="false">
      <c r="AP499" s="0" t="n">
        <v>20</v>
      </c>
      <c r="AQ499" s="0" t="s">
        <v>2284</v>
      </c>
    </row>
    <row r="500" customFormat="false" ht="15" hidden="false" customHeight="false" outlineLevel="0" collapsed="false">
      <c r="AP500" s="0" t="n">
        <v>20</v>
      </c>
      <c r="AQ500" s="0" t="s">
        <v>2285</v>
      </c>
    </row>
    <row r="501" customFormat="false" ht="15" hidden="false" customHeight="false" outlineLevel="0" collapsed="false">
      <c r="AP501" s="0" t="n">
        <v>20</v>
      </c>
      <c r="AQ501" s="0" t="s">
        <v>2286</v>
      </c>
    </row>
    <row r="502" customFormat="false" ht="15" hidden="false" customHeight="false" outlineLevel="0" collapsed="false">
      <c r="AP502" s="0" t="n">
        <v>20</v>
      </c>
      <c r="AQ502" s="0" t="s">
        <v>2287</v>
      </c>
    </row>
    <row r="503" customFormat="false" ht="15" hidden="false" customHeight="false" outlineLevel="0" collapsed="false">
      <c r="AP503" s="0" t="n">
        <v>20</v>
      </c>
      <c r="AQ503" s="0" t="s">
        <v>2288</v>
      </c>
    </row>
    <row r="504" customFormat="false" ht="15" hidden="false" customHeight="false" outlineLevel="0" collapsed="false">
      <c r="AP504" s="0" t="n">
        <v>20</v>
      </c>
      <c r="AQ504" s="0" t="s">
        <v>2289</v>
      </c>
    </row>
    <row r="505" customFormat="false" ht="15" hidden="false" customHeight="false" outlineLevel="0" collapsed="false">
      <c r="AP505" s="0" t="n">
        <v>20</v>
      </c>
      <c r="AQ505" s="0" t="s">
        <v>2290</v>
      </c>
    </row>
    <row r="506" customFormat="false" ht="15" hidden="false" customHeight="false" outlineLevel="0" collapsed="false">
      <c r="AP506" s="0" t="n">
        <v>20</v>
      </c>
      <c r="AQ506" s="0" t="s">
        <v>2291</v>
      </c>
    </row>
    <row r="507" customFormat="false" ht="15" hidden="false" customHeight="false" outlineLevel="0" collapsed="false">
      <c r="AP507" s="0" t="n">
        <v>20</v>
      </c>
      <c r="AQ507" s="0" t="s">
        <v>2292</v>
      </c>
    </row>
    <row r="508" customFormat="false" ht="15" hidden="false" customHeight="false" outlineLevel="0" collapsed="false">
      <c r="AP508" s="0" t="n">
        <v>20</v>
      </c>
      <c r="AQ508" s="0" t="s">
        <v>2293</v>
      </c>
    </row>
    <row r="509" customFormat="false" ht="15" hidden="false" customHeight="false" outlineLevel="0" collapsed="false">
      <c r="AP509" s="0" t="n">
        <v>20</v>
      </c>
      <c r="AQ509" s="0" t="s">
        <v>2294</v>
      </c>
    </row>
    <row r="510" customFormat="false" ht="15" hidden="false" customHeight="false" outlineLevel="0" collapsed="false">
      <c r="AP510" s="0" t="n">
        <v>20</v>
      </c>
      <c r="AQ510" s="0" t="s">
        <v>2295</v>
      </c>
    </row>
    <row r="511" customFormat="false" ht="15" hidden="false" customHeight="false" outlineLevel="0" collapsed="false">
      <c r="AP511" s="0" t="n">
        <v>20</v>
      </c>
      <c r="AQ511" s="0" t="s">
        <v>2296</v>
      </c>
    </row>
    <row r="512" customFormat="false" ht="15" hidden="false" customHeight="false" outlineLevel="0" collapsed="false">
      <c r="AP512" s="0" t="n">
        <v>20</v>
      </c>
      <c r="AQ512" s="0" t="s">
        <v>2297</v>
      </c>
    </row>
    <row r="513" customFormat="false" ht="15" hidden="false" customHeight="false" outlineLevel="0" collapsed="false">
      <c r="AP513" s="0" t="n">
        <v>20</v>
      </c>
      <c r="AQ513" s="0" t="s">
        <v>2298</v>
      </c>
    </row>
    <row r="514" customFormat="false" ht="15" hidden="false" customHeight="false" outlineLevel="0" collapsed="false">
      <c r="AP514" s="0" t="n">
        <v>20</v>
      </c>
      <c r="AQ514" s="0" t="s">
        <v>2299</v>
      </c>
    </row>
    <row r="515" customFormat="false" ht="15" hidden="false" customHeight="false" outlineLevel="0" collapsed="false">
      <c r="AP515" s="0" t="n">
        <v>20</v>
      </c>
      <c r="AQ515" s="0" t="s">
        <v>2300</v>
      </c>
    </row>
    <row r="516" customFormat="false" ht="15" hidden="false" customHeight="false" outlineLevel="0" collapsed="false">
      <c r="AP516" s="0" t="n">
        <v>20</v>
      </c>
      <c r="AQ516" s="0" t="s">
        <v>2301</v>
      </c>
    </row>
    <row r="517" customFormat="false" ht="15" hidden="false" customHeight="false" outlineLevel="0" collapsed="false">
      <c r="AP517" s="0" t="n">
        <v>20</v>
      </c>
      <c r="AQ517" s="0" t="s">
        <v>2302</v>
      </c>
    </row>
    <row r="518" customFormat="false" ht="15" hidden="false" customHeight="false" outlineLevel="0" collapsed="false">
      <c r="AP518" s="0" t="n">
        <v>20</v>
      </c>
      <c r="AQ518" s="0" t="s">
        <v>2303</v>
      </c>
    </row>
    <row r="519" customFormat="false" ht="15" hidden="false" customHeight="false" outlineLevel="0" collapsed="false">
      <c r="AP519" s="0" t="n">
        <v>20</v>
      </c>
      <c r="AQ519" s="0" t="s">
        <v>2304</v>
      </c>
    </row>
    <row r="520" customFormat="false" ht="15" hidden="false" customHeight="false" outlineLevel="0" collapsed="false">
      <c r="AP520" s="0" t="n">
        <v>20</v>
      </c>
      <c r="AQ520" s="0" t="s">
        <v>2305</v>
      </c>
    </row>
    <row r="521" customFormat="false" ht="15" hidden="false" customHeight="false" outlineLevel="0" collapsed="false">
      <c r="AP521" s="0" t="n">
        <v>20</v>
      </c>
      <c r="AQ521" s="0" t="s">
        <v>2306</v>
      </c>
    </row>
    <row r="522" customFormat="false" ht="15" hidden="false" customHeight="false" outlineLevel="0" collapsed="false">
      <c r="AP522" s="0" t="n">
        <v>20</v>
      </c>
      <c r="AQ522" s="0" t="s">
        <v>2307</v>
      </c>
    </row>
    <row r="523" customFormat="false" ht="15" hidden="false" customHeight="false" outlineLevel="0" collapsed="false">
      <c r="AP523" s="0" t="n">
        <v>20</v>
      </c>
      <c r="AQ523" s="0" t="s">
        <v>2308</v>
      </c>
    </row>
    <row r="524" customFormat="false" ht="15" hidden="false" customHeight="false" outlineLevel="0" collapsed="false">
      <c r="AP524" s="0" t="n">
        <v>20</v>
      </c>
      <c r="AQ524" s="0" t="s">
        <v>2309</v>
      </c>
    </row>
    <row r="525" customFormat="false" ht="15" hidden="false" customHeight="false" outlineLevel="0" collapsed="false">
      <c r="AP525" s="0" t="n">
        <v>20</v>
      </c>
      <c r="AQ525" s="0" t="s">
        <v>2310</v>
      </c>
    </row>
    <row r="526" customFormat="false" ht="15" hidden="false" customHeight="false" outlineLevel="0" collapsed="false">
      <c r="AP526" s="0" t="n">
        <v>20</v>
      </c>
      <c r="AQ526" s="0" t="s">
        <v>2311</v>
      </c>
    </row>
    <row r="527" customFormat="false" ht="15" hidden="false" customHeight="false" outlineLevel="0" collapsed="false">
      <c r="AP527" s="0" t="n">
        <v>20</v>
      </c>
      <c r="AQ527" s="0" t="s">
        <v>2312</v>
      </c>
    </row>
    <row r="528" customFormat="false" ht="15" hidden="false" customHeight="false" outlineLevel="0" collapsed="false">
      <c r="AP528" s="0" t="n">
        <v>20</v>
      </c>
      <c r="AQ528" s="0" t="s">
        <v>2313</v>
      </c>
    </row>
    <row r="529" customFormat="false" ht="15" hidden="false" customHeight="false" outlineLevel="0" collapsed="false">
      <c r="AP529" s="0" t="n">
        <v>20</v>
      </c>
      <c r="AQ529" s="0" t="s">
        <v>2314</v>
      </c>
    </row>
    <row r="530" customFormat="false" ht="15" hidden="false" customHeight="false" outlineLevel="0" collapsed="false">
      <c r="AP530" s="0" t="n">
        <v>20</v>
      </c>
      <c r="AQ530" s="0" t="s">
        <v>2315</v>
      </c>
    </row>
    <row r="531" customFormat="false" ht="15" hidden="false" customHeight="false" outlineLevel="0" collapsed="false">
      <c r="AP531" s="0" t="n">
        <v>20</v>
      </c>
      <c r="AQ531" s="0" t="s">
        <v>2316</v>
      </c>
    </row>
    <row r="532" customFormat="false" ht="15" hidden="false" customHeight="false" outlineLevel="0" collapsed="false">
      <c r="AP532" s="0" t="n">
        <v>20</v>
      </c>
      <c r="AQ532" s="0" t="s">
        <v>2317</v>
      </c>
    </row>
    <row r="533" customFormat="false" ht="15" hidden="false" customHeight="false" outlineLevel="0" collapsed="false">
      <c r="AP533" s="0" t="n">
        <v>20</v>
      </c>
      <c r="AQ533" s="0" t="s">
        <v>2318</v>
      </c>
    </row>
    <row r="534" customFormat="false" ht="15" hidden="false" customHeight="false" outlineLevel="0" collapsed="false">
      <c r="AP534" s="0" t="n">
        <v>20</v>
      </c>
      <c r="AQ534" s="0" t="s">
        <v>2319</v>
      </c>
    </row>
    <row r="535" customFormat="false" ht="15" hidden="false" customHeight="false" outlineLevel="0" collapsed="false">
      <c r="AP535" s="0" t="n">
        <v>20</v>
      </c>
      <c r="AQ535" s="0" t="s">
        <v>2320</v>
      </c>
    </row>
    <row r="536" customFormat="false" ht="15" hidden="false" customHeight="false" outlineLevel="0" collapsed="false">
      <c r="AP536" s="0" t="n">
        <v>20</v>
      </c>
      <c r="AQ536" s="0" t="s">
        <v>2321</v>
      </c>
    </row>
    <row r="537" customFormat="false" ht="15" hidden="false" customHeight="false" outlineLevel="0" collapsed="false">
      <c r="AP537" s="0" t="n">
        <v>20</v>
      </c>
      <c r="AQ537" s="0" t="s">
        <v>2322</v>
      </c>
    </row>
    <row r="538" customFormat="false" ht="15" hidden="false" customHeight="false" outlineLevel="0" collapsed="false">
      <c r="AP538" s="0" t="n">
        <v>20</v>
      </c>
      <c r="AQ538" s="0" t="s">
        <v>2323</v>
      </c>
    </row>
    <row r="539" customFormat="false" ht="15" hidden="false" customHeight="false" outlineLevel="0" collapsed="false">
      <c r="AP539" s="0" t="n">
        <v>20</v>
      </c>
      <c r="AQ539" s="0" t="s">
        <v>2324</v>
      </c>
    </row>
    <row r="540" customFormat="false" ht="15" hidden="false" customHeight="false" outlineLevel="0" collapsed="false">
      <c r="AP540" s="0" t="n">
        <v>20</v>
      </c>
      <c r="AQ540" s="0" t="s">
        <v>2325</v>
      </c>
    </row>
    <row r="541" customFormat="false" ht="15" hidden="false" customHeight="false" outlineLevel="0" collapsed="false">
      <c r="AP541" s="0" t="n">
        <v>20</v>
      </c>
      <c r="AQ541" s="0" t="s">
        <v>2326</v>
      </c>
    </row>
    <row r="542" customFormat="false" ht="15" hidden="false" customHeight="false" outlineLevel="0" collapsed="false">
      <c r="AP542" s="0" t="n">
        <v>20</v>
      </c>
      <c r="AQ542" s="0" t="s">
        <v>2327</v>
      </c>
    </row>
    <row r="543" customFormat="false" ht="15" hidden="false" customHeight="false" outlineLevel="0" collapsed="false">
      <c r="AP543" s="0" t="n">
        <v>20</v>
      </c>
      <c r="AQ543" s="0" t="s">
        <v>2328</v>
      </c>
    </row>
    <row r="544" customFormat="false" ht="15" hidden="false" customHeight="false" outlineLevel="0" collapsed="false">
      <c r="AP544" s="0" t="n">
        <v>20</v>
      </c>
      <c r="AQ544" s="0" t="s">
        <v>2329</v>
      </c>
    </row>
    <row r="545" customFormat="false" ht="15" hidden="false" customHeight="false" outlineLevel="0" collapsed="false">
      <c r="AP545" s="0" t="n">
        <v>20</v>
      </c>
      <c r="AQ545" s="0" t="s">
        <v>2330</v>
      </c>
    </row>
    <row r="546" customFormat="false" ht="15" hidden="false" customHeight="false" outlineLevel="0" collapsed="false">
      <c r="AP546" s="0" t="n">
        <v>20</v>
      </c>
      <c r="AQ546" s="0" t="s">
        <v>2331</v>
      </c>
    </row>
    <row r="547" customFormat="false" ht="15" hidden="false" customHeight="false" outlineLevel="0" collapsed="false">
      <c r="AP547" s="0" t="n">
        <v>20</v>
      </c>
      <c r="AQ547" s="0" t="s">
        <v>2332</v>
      </c>
    </row>
    <row r="548" customFormat="false" ht="15" hidden="false" customHeight="false" outlineLevel="0" collapsed="false">
      <c r="AP548" s="0" t="n">
        <v>20</v>
      </c>
      <c r="AQ548" s="0" t="s">
        <v>2333</v>
      </c>
    </row>
    <row r="549" customFormat="false" ht="15" hidden="false" customHeight="false" outlineLevel="0" collapsed="false">
      <c r="AP549" s="0" t="n">
        <v>20</v>
      </c>
      <c r="AQ549" s="0" t="s">
        <v>2334</v>
      </c>
    </row>
    <row r="550" customFormat="false" ht="15" hidden="false" customHeight="false" outlineLevel="0" collapsed="false">
      <c r="AP550" s="0" t="n">
        <v>20</v>
      </c>
      <c r="AQ550" s="0" t="s">
        <v>2335</v>
      </c>
    </row>
    <row r="551" customFormat="false" ht="15" hidden="false" customHeight="false" outlineLevel="0" collapsed="false">
      <c r="AP551" s="0" t="n">
        <v>20</v>
      </c>
      <c r="AQ551" s="0" t="s">
        <v>2336</v>
      </c>
    </row>
    <row r="552" customFormat="false" ht="15" hidden="false" customHeight="false" outlineLevel="0" collapsed="false">
      <c r="AP552" s="0" t="n">
        <v>20</v>
      </c>
      <c r="AQ552" s="0" t="s">
        <v>2337</v>
      </c>
    </row>
    <row r="553" customFormat="false" ht="15" hidden="false" customHeight="false" outlineLevel="0" collapsed="false">
      <c r="AP553" s="0" t="n">
        <v>20</v>
      </c>
      <c r="AQ553" s="0" t="s">
        <v>2338</v>
      </c>
    </row>
    <row r="554" customFormat="false" ht="15" hidden="false" customHeight="false" outlineLevel="0" collapsed="false">
      <c r="AP554" s="0" t="n">
        <v>20</v>
      </c>
      <c r="AQ554" s="0" t="s">
        <v>2339</v>
      </c>
    </row>
    <row r="555" customFormat="false" ht="15" hidden="false" customHeight="false" outlineLevel="0" collapsed="false">
      <c r="AP555" s="0" t="n">
        <v>20</v>
      </c>
      <c r="AQ555" s="0" t="s">
        <v>2340</v>
      </c>
    </row>
    <row r="556" customFormat="false" ht="15" hidden="false" customHeight="false" outlineLevel="0" collapsed="false">
      <c r="AP556" s="0" t="n">
        <v>20</v>
      </c>
      <c r="AQ556" s="0" t="s">
        <v>2341</v>
      </c>
    </row>
    <row r="557" customFormat="false" ht="15" hidden="false" customHeight="false" outlineLevel="0" collapsed="false">
      <c r="AP557" s="0" t="n">
        <v>20</v>
      </c>
      <c r="AQ557" s="0" t="s">
        <v>2342</v>
      </c>
    </row>
    <row r="558" customFormat="false" ht="15" hidden="false" customHeight="false" outlineLevel="0" collapsed="false">
      <c r="AP558" s="0" t="n">
        <v>20</v>
      </c>
      <c r="AQ558" s="0" t="s">
        <v>2343</v>
      </c>
    </row>
    <row r="559" customFormat="false" ht="15" hidden="false" customHeight="false" outlineLevel="0" collapsed="false">
      <c r="AP559" s="0" t="n">
        <v>20</v>
      </c>
      <c r="AQ559" s="0" t="s">
        <v>2344</v>
      </c>
    </row>
    <row r="560" customFormat="false" ht="15" hidden="false" customHeight="false" outlineLevel="0" collapsed="false">
      <c r="AP560" s="0" t="n">
        <v>20</v>
      </c>
      <c r="AQ560" s="0" t="s">
        <v>2345</v>
      </c>
    </row>
    <row r="561" customFormat="false" ht="15" hidden="false" customHeight="false" outlineLevel="0" collapsed="false">
      <c r="AP561" s="0" t="n">
        <v>20</v>
      </c>
      <c r="AQ561" s="0" t="s">
        <v>2346</v>
      </c>
    </row>
    <row r="562" customFormat="false" ht="15" hidden="false" customHeight="false" outlineLevel="0" collapsed="false">
      <c r="AP562" s="0" t="n">
        <v>20</v>
      </c>
      <c r="AQ562" s="0" t="s">
        <v>2347</v>
      </c>
    </row>
    <row r="563" customFormat="false" ht="15" hidden="false" customHeight="false" outlineLevel="0" collapsed="false">
      <c r="AP563" s="0" t="n">
        <v>20</v>
      </c>
      <c r="AQ563" s="0" t="s">
        <v>1165</v>
      </c>
    </row>
    <row r="564" customFormat="false" ht="15" hidden="false" customHeight="false" outlineLevel="0" collapsed="false">
      <c r="AP564" s="0" t="n">
        <v>20</v>
      </c>
      <c r="AQ564" s="0" t="s">
        <v>2348</v>
      </c>
    </row>
    <row r="565" customFormat="false" ht="15" hidden="false" customHeight="false" outlineLevel="0" collapsed="false">
      <c r="AP565" s="0" t="n">
        <v>20</v>
      </c>
      <c r="AQ565" s="0" t="s">
        <v>2349</v>
      </c>
    </row>
    <row r="566" customFormat="false" ht="15" hidden="false" customHeight="false" outlineLevel="0" collapsed="false">
      <c r="AP566" s="0" t="n">
        <v>20</v>
      </c>
      <c r="AQ566" s="0" t="s">
        <v>2350</v>
      </c>
    </row>
    <row r="567" customFormat="false" ht="15" hidden="false" customHeight="false" outlineLevel="0" collapsed="false">
      <c r="AP567" s="0" t="n">
        <v>20</v>
      </c>
      <c r="AQ567" s="0" t="s">
        <v>2351</v>
      </c>
    </row>
    <row r="568" customFormat="false" ht="15" hidden="false" customHeight="false" outlineLevel="0" collapsed="false">
      <c r="AP568" s="0" t="n">
        <v>20</v>
      </c>
      <c r="AQ568" s="0" t="s">
        <v>2352</v>
      </c>
    </row>
    <row r="569" customFormat="false" ht="15" hidden="false" customHeight="false" outlineLevel="0" collapsed="false">
      <c r="AP569" s="0" t="n">
        <v>20</v>
      </c>
      <c r="AQ569" s="0" t="s">
        <v>2353</v>
      </c>
    </row>
    <row r="570" customFormat="false" ht="15" hidden="false" customHeight="false" outlineLevel="0" collapsed="false">
      <c r="AP570" s="0" t="n">
        <v>20</v>
      </c>
      <c r="AQ570" s="0" t="s">
        <v>2354</v>
      </c>
    </row>
    <row r="571" customFormat="false" ht="15" hidden="false" customHeight="false" outlineLevel="0" collapsed="false">
      <c r="AP571" s="0" t="n">
        <v>20</v>
      </c>
      <c r="AQ571" s="0" t="s">
        <v>2355</v>
      </c>
    </row>
    <row r="572" customFormat="false" ht="15" hidden="false" customHeight="false" outlineLevel="0" collapsed="false">
      <c r="AP572" s="0" t="n">
        <v>20</v>
      </c>
      <c r="AQ572" s="0" t="s">
        <v>2356</v>
      </c>
    </row>
  </sheetData>
  <sheetProtection algorithmName="SHA-512" hashValue="qevmCoF5TPFieandj4bWTlig0PZmEwacloJLxvKDr7Lc7g2m3yohoGC3drRs2JZ/W4USOoGwCWjXimrjdWy4+Q==" saltValue="TShsdXaCPddPLOnCrpvmrg==" spinCount="100000" sheet="true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6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9.14453125" defaultRowHeight="15" zeroHeight="true" outlineLevelRow="0" outlineLevelCol="0"/>
  <cols>
    <col collapsed="false" customWidth="true" hidden="false" outlineLevel="0" max="1" min="1" style="61" width="72.14"/>
    <col collapsed="false" customWidth="true" hidden="false" outlineLevel="0" max="6" min="2" style="0" width="20.71"/>
    <col collapsed="false" customWidth="false" hidden="true" outlineLevel="0" max="1024" min="7" style="0" width="9.14"/>
  </cols>
  <sheetData>
    <row r="1" s="75" customFormat="true" ht="34.5" hidden="false" customHeight="true" outlineLevel="0" collapsed="false">
      <c r="A1" s="22" t="s">
        <v>3254</v>
      </c>
      <c r="B1" s="22"/>
      <c r="C1" s="22"/>
      <c r="D1" s="22"/>
      <c r="E1" s="22"/>
      <c r="F1" s="22"/>
      <c r="G1" s="74"/>
    </row>
    <row r="2" customFormat="false" ht="14.25" hidden="false" customHeight="false" outlineLevel="0" collapsed="false">
      <c r="A2" s="24" t="str">
        <f aca="false">ENTE_PUBLICO</f>
        <v>JUNTA MUNICIPAL DE AGUA POTABLE, ALCANTARILLADO Y SANEAMIENTO DE CORONEO, GTO., Gobierno del Estado de Guanajuato</v>
      </c>
      <c r="B2" s="24"/>
      <c r="C2" s="24"/>
      <c r="D2" s="24"/>
      <c r="E2" s="24"/>
      <c r="F2" s="24"/>
    </row>
    <row r="3" customFormat="false" ht="14.25" hidden="false" customHeight="false" outlineLevel="0" collapsed="false">
      <c r="A3" s="27" t="s">
        <v>3255</v>
      </c>
      <c r="B3" s="27"/>
      <c r="C3" s="27"/>
      <c r="D3" s="27"/>
      <c r="E3" s="27"/>
      <c r="F3" s="27"/>
    </row>
    <row r="4" customFormat="false" ht="28.5" hidden="false" customHeight="false" outlineLevel="0" collapsed="false">
      <c r="A4" s="154"/>
      <c r="B4" s="154" t="s">
        <v>3256</v>
      </c>
      <c r="C4" s="154" t="s">
        <v>3120</v>
      </c>
      <c r="D4" s="154" t="s">
        <v>3257</v>
      </c>
      <c r="E4" s="154" t="s">
        <v>3258</v>
      </c>
      <c r="F4" s="154" t="s">
        <v>3259</v>
      </c>
    </row>
    <row r="5" customFormat="false" ht="14.25" hidden="false" customHeight="false" outlineLevel="0" collapsed="false">
      <c r="A5" s="155" t="s">
        <v>3260</v>
      </c>
      <c r="B5" s="66"/>
      <c r="C5" s="66"/>
      <c r="D5" s="66"/>
      <c r="E5" s="66"/>
      <c r="F5" s="66"/>
    </row>
    <row r="6" customFormat="false" ht="30" hidden="false" customHeight="false" outlineLevel="0" collapsed="false">
      <c r="A6" s="156" t="s">
        <v>3261</v>
      </c>
      <c r="B6" s="69"/>
      <c r="C6" s="69"/>
      <c r="D6" s="69"/>
      <c r="E6" s="69"/>
      <c r="F6" s="69"/>
    </row>
    <row r="7" customFormat="false" ht="15" hidden="false" customHeight="false" outlineLevel="0" collapsed="false">
      <c r="A7" s="156" t="s">
        <v>3262</v>
      </c>
      <c r="B7" s="69"/>
      <c r="C7" s="69"/>
      <c r="D7" s="69"/>
      <c r="E7" s="69"/>
      <c r="F7" s="69"/>
    </row>
    <row r="8" customFormat="false" ht="14.25" hidden="false" customHeight="false" outlineLevel="0" collapsed="false">
      <c r="A8" s="157"/>
      <c r="B8" s="37"/>
      <c r="C8" s="37"/>
      <c r="D8" s="37"/>
      <c r="E8" s="37"/>
      <c r="F8" s="37"/>
    </row>
    <row r="9" customFormat="false" ht="15" hidden="false" customHeight="false" outlineLevel="0" collapsed="false">
      <c r="A9" s="155" t="s">
        <v>3263</v>
      </c>
      <c r="B9" s="37"/>
      <c r="C9" s="37"/>
      <c r="D9" s="37"/>
      <c r="E9" s="37"/>
      <c r="F9" s="37"/>
    </row>
    <row r="10" customFormat="false" ht="14.25" hidden="false" customHeight="false" outlineLevel="0" collapsed="false">
      <c r="A10" s="156" t="s">
        <v>3264</v>
      </c>
      <c r="B10" s="69"/>
      <c r="C10" s="69"/>
      <c r="D10" s="69"/>
      <c r="E10" s="69"/>
      <c r="F10" s="69"/>
    </row>
    <row r="11" customFormat="false" ht="15" hidden="false" customHeight="false" outlineLevel="0" collapsed="false">
      <c r="A11" s="158" t="s">
        <v>3265</v>
      </c>
      <c r="B11" s="69"/>
      <c r="C11" s="69"/>
      <c r="D11" s="69"/>
      <c r="E11" s="69"/>
      <c r="F11" s="69"/>
    </row>
    <row r="12" customFormat="false" ht="15" hidden="false" customHeight="false" outlineLevel="0" collapsed="false">
      <c r="A12" s="158" t="s">
        <v>3266</v>
      </c>
      <c r="B12" s="69"/>
      <c r="C12" s="69"/>
      <c r="D12" s="69"/>
      <c r="E12" s="69"/>
      <c r="F12" s="69"/>
    </row>
    <row r="13" customFormat="false" ht="14.25" hidden="false" customHeight="false" outlineLevel="0" collapsed="false">
      <c r="A13" s="158" t="s">
        <v>3267</v>
      </c>
      <c r="B13" s="69"/>
      <c r="C13" s="69"/>
      <c r="D13" s="69"/>
      <c r="E13" s="69"/>
      <c r="F13" s="69"/>
    </row>
    <row r="14" customFormat="false" ht="14.25" hidden="false" customHeight="false" outlineLevel="0" collapsed="false">
      <c r="A14" s="156" t="s">
        <v>3268</v>
      </c>
      <c r="B14" s="69"/>
      <c r="C14" s="69"/>
      <c r="D14" s="69"/>
      <c r="E14" s="69"/>
      <c r="F14" s="69"/>
    </row>
    <row r="15" customFormat="false" ht="15" hidden="false" customHeight="false" outlineLevel="0" collapsed="false">
      <c r="A15" s="158" t="s">
        <v>3265</v>
      </c>
      <c r="B15" s="69"/>
      <c r="C15" s="69"/>
      <c r="D15" s="69"/>
      <c r="E15" s="69"/>
      <c r="F15" s="69"/>
    </row>
    <row r="16" customFormat="false" ht="15" hidden="false" customHeight="false" outlineLevel="0" collapsed="false">
      <c r="A16" s="158" t="s">
        <v>3266</v>
      </c>
      <c r="B16" s="69"/>
      <c r="C16" s="69"/>
      <c r="D16" s="69"/>
      <c r="E16" s="69"/>
      <c r="F16" s="69"/>
    </row>
    <row r="17" customFormat="false" ht="14.25" hidden="false" customHeight="false" outlineLevel="0" collapsed="false">
      <c r="A17" s="158" t="s">
        <v>3267</v>
      </c>
      <c r="B17" s="69"/>
      <c r="C17" s="69"/>
      <c r="D17" s="69"/>
      <c r="E17" s="69"/>
      <c r="F17" s="69"/>
    </row>
    <row r="18" customFormat="false" ht="14.25" hidden="false" customHeight="false" outlineLevel="0" collapsed="false">
      <c r="A18" s="156" t="s">
        <v>3269</v>
      </c>
      <c r="B18" s="159"/>
      <c r="C18" s="69"/>
      <c r="D18" s="69"/>
      <c r="E18" s="69"/>
      <c r="F18" s="69"/>
    </row>
    <row r="19" customFormat="false" ht="15" hidden="false" customHeight="false" outlineLevel="0" collapsed="false">
      <c r="A19" s="156" t="s">
        <v>3270</v>
      </c>
      <c r="B19" s="69"/>
      <c r="C19" s="69"/>
      <c r="D19" s="69"/>
      <c r="E19" s="69"/>
      <c r="F19" s="69"/>
    </row>
    <row r="20" customFormat="false" ht="15" hidden="false" customHeight="false" outlineLevel="0" collapsed="false">
      <c r="A20" s="156" t="s">
        <v>3271</v>
      </c>
      <c r="B20" s="160"/>
      <c r="C20" s="160"/>
      <c r="D20" s="160"/>
      <c r="E20" s="160"/>
      <c r="F20" s="160"/>
    </row>
    <row r="21" customFormat="false" ht="15" hidden="false" customHeight="false" outlineLevel="0" collapsed="false">
      <c r="A21" s="156" t="s">
        <v>3272</v>
      </c>
      <c r="B21" s="160"/>
      <c r="C21" s="160"/>
      <c r="D21" s="160"/>
      <c r="E21" s="160"/>
      <c r="F21" s="160"/>
    </row>
    <row r="22" customFormat="false" ht="15" hidden="false" customHeight="false" outlineLevel="0" collapsed="false">
      <c r="A22" s="134" t="s">
        <v>3273</v>
      </c>
      <c r="B22" s="160"/>
      <c r="C22" s="160"/>
      <c r="D22" s="160"/>
      <c r="E22" s="160"/>
      <c r="F22" s="160"/>
    </row>
    <row r="23" customFormat="false" ht="15" hidden="false" customHeight="false" outlineLevel="0" collapsed="false">
      <c r="A23" s="134" t="s">
        <v>3274</v>
      </c>
      <c r="B23" s="160"/>
      <c r="C23" s="160"/>
      <c r="D23" s="160"/>
      <c r="E23" s="160"/>
      <c r="F23" s="160"/>
    </row>
    <row r="24" customFormat="false" ht="15" hidden="false" customHeight="false" outlineLevel="0" collapsed="false">
      <c r="A24" s="134" t="s">
        <v>3275</v>
      </c>
      <c r="B24" s="161"/>
      <c r="C24" s="69"/>
      <c r="D24" s="69"/>
      <c r="E24" s="69"/>
      <c r="F24" s="69"/>
    </row>
    <row r="25" customFormat="false" ht="15" hidden="false" customHeight="false" outlineLevel="0" collapsed="false">
      <c r="A25" s="156" t="s">
        <v>3276</v>
      </c>
      <c r="B25" s="161"/>
      <c r="C25" s="69"/>
      <c r="D25" s="69"/>
      <c r="E25" s="69"/>
      <c r="F25" s="69"/>
    </row>
    <row r="26" customFormat="false" ht="15" hidden="false" customHeight="false" outlineLevel="0" collapsed="false">
      <c r="A26" s="157"/>
      <c r="B26" s="37"/>
      <c r="C26" s="37"/>
      <c r="D26" s="37"/>
      <c r="E26" s="37"/>
      <c r="F26" s="37"/>
    </row>
    <row r="27" customFormat="false" ht="15" hidden="false" customHeight="false" outlineLevel="0" collapsed="false">
      <c r="A27" s="155" t="s">
        <v>3277</v>
      </c>
      <c r="B27" s="37"/>
      <c r="C27" s="37"/>
      <c r="D27" s="37"/>
      <c r="E27" s="37"/>
      <c r="F27" s="37"/>
    </row>
    <row r="28" customFormat="false" ht="15" hidden="false" customHeight="false" outlineLevel="0" collapsed="false">
      <c r="A28" s="156" t="s">
        <v>3278</v>
      </c>
      <c r="B28" s="69"/>
      <c r="C28" s="69"/>
      <c r="D28" s="69"/>
      <c r="E28" s="69"/>
      <c r="F28" s="69"/>
    </row>
    <row r="29" customFormat="false" ht="15" hidden="false" customHeight="false" outlineLevel="0" collapsed="false">
      <c r="A29" s="157"/>
      <c r="B29" s="37"/>
      <c r="C29" s="37"/>
      <c r="D29" s="37"/>
      <c r="E29" s="37"/>
      <c r="F29" s="37"/>
    </row>
    <row r="30" customFormat="false" ht="15" hidden="false" customHeight="false" outlineLevel="0" collapsed="false">
      <c r="A30" s="155" t="s">
        <v>3279</v>
      </c>
      <c r="B30" s="37"/>
      <c r="C30" s="37"/>
      <c r="D30" s="37"/>
      <c r="E30" s="37"/>
      <c r="F30" s="37"/>
    </row>
    <row r="31" customFormat="false" ht="15" hidden="false" customHeight="false" outlineLevel="0" collapsed="false">
      <c r="A31" s="156" t="s">
        <v>3264</v>
      </c>
      <c r="B31" s="69"/>
      <c r="C31" s="69"/>
      <c r="D31" s="69"/>
      <c r="E31" s="69"/>
      <c r="F31" s="69"/>
    </row>
    <row r="32" customFormat="false" ht="15" hidden="false" customHeight="false" outlineLevel="0" collapsed="false">
      <c r="A32" s="156" t="s">
        <v>3268</v>
      </c>
      <c r="B32" s="69"/>
      <c r="C32" s="69"/>
      <c r="D32" s="69"/>
      <c r="E32" s="69"/>
      <c r="F32" s="69"/>
    </row>
    <row r="33" customFormat="false" ht="15" hidden="false" customHeight="false" outlineLevel="0" collapsed="false">
      <c r="A33" s="156" t="s">
        <v>3280</v>
      </c>
      <c r="B33" s="69"/>
      <c r="C33" s="69"/>
      <c r="D33" s="69"/>
      <c r="E33" s="69"/>
      <c r="F33" s="69"/>
    </row>
    <row r="34" customFormat="false" ht="15" hidden="false" customHeight="false" outlineLevel="0" collapsed="false">
      <c r="A34" s="157"/>
      <c r="B34" s="37"/>
      <c r="C34" s="37"/>
      <c r="D34" s="37"/>
      <c r="E34" s="37"/>
      <c r="F34" s="37"/>
    </row>
    <row r="35" customFormat="false" ht="15" hidden="false" customHeight="false" outlineLevel="0" collapsed="false">
      <c r="A35" s="155" t="s">
        <v>3281</v>
      </c>
      <c r="B35" s="37"/>
      <c r="C35" s="37"/>
      <c r="D35" s="37"/>
      <c r="E35" s="37"/>
      <c r="F35" s="37"/>
    </row>
    <row r="36" customFormat="false" ht="15" hidden="false" customHeight="false" outlineLevel="0" collapsed="false">
      <c r="A36" s="156" t="s">
        <v>3282</v>
      </c>
      <c r="B36" s="69"/>
      <c r="C36" s="69"/>
      <c r="D36" s="69"/>
      <c r="E36" s="69"/>
      <c r="F36" s="69"/>
    </row>
    <row r="37" customFormat="false" ht="15" hidden="false" customHeight="false" outlineLevel="0" collapsed="false">
      <c r="A37" s="156" t="s">
        <v>3283</v>
      </c>
      <c r="B37" s="69"/>
      <c r="C37" s="69"/>
      <c r="D37" s="69"/>
      <c r="E37" s="69"/>
      <c r="F37" s="69"/>
    </row>
    <row r="38" customFormat="false" ht="15" hidden="false" customHeight="false" outlineLevel="0" collapsed="false">
      <c r="A38" s="156" t="s">
        <v>3284</v>
      </c>
      <c r="B38" s="161"/>
      <c r="C38" s="69"/>
      <c r="D38" s="69"/>
      <c r="E38" s="69"/>
      <c r="F38" s="69"/>
    </row>
    <row r="39" customFormat="false" ht="15" hidden="false" customHeight="false" outlineLevel="0" collapsed="false">
      <c r="A39" s="157"/>
      <c r="B39" s="37"/>
      <c r="C39" s="37"/>
      <c r="D39" s="37"/>
      <c r="E39" s="37"/>
      <c r="F39" s="37"/>
    </row>
    <row r="40" customFormat="false" ht="15" hidden="false" customHeight="false" outlineLevel="0" collapsed="false">
      <c r="A40" s="155" t="s">
        <v>3285</v>
      </c>
      <c r="B40" s="69"/>
      <c r="C40" s="69"/>
      <c r="D40" s="69"/>
      <c r="E40" s="69"/>
      <c r="F40" s="69"/>
    </row>
    <row r="41" customFormat="false" ht="15" hidden="false" customHeight="false" outlineLevel="0" collapsed="false">
      <c r="A41" s="157"/>
      <c r="B41" s="37"/>
      <c r="C41" s="37"/>
      <c r="D41" s="37"/>
      <c r="E41" s="37"/>
      <c r="F41" s="37"/>
    </row>
    <row r="42" customFormat="false" ht="15" hidden="false" customHeight="false" outlineLevel="0" collapsed="false">
      <c r="A42" s="155" t="s">
        <v>3286</v>
      </c>
      <c r="B42" s="37"/>
      <c r="C42" s="37"/>
      <c r="D42" s="37"/>
      <c r="E42" s="37"/>
      <c r="F42" s="37"/>
    </row>
    <row r="43" customFormat="false" ht="15" hidden="false" customHeight="false" outlineLevel="0" collapsed="false">
      <c r="A43" s="156" t="s">
        <v>3287</v>
      </c>
      <c r="B43" s="69"/>
      <c r="C43" s="69"/>
      <c r="D43" s="69"/>
      <c r="E43" s="69"/>
      <c r="F43" s="69"/>
    </row>
    <row r="44" customFormat="false" ht="15" hidden="false" customHeight="false" outlineLevel="0" collapsed="false">
      <c r="A44" s="156" t="s">
        <v>3288</v>
      </c>
      <c r="B44" s="69"/>
      <c r="C44" s="69"/>
      <c r="D44" s="69"/>
      <c r="E44" s="69"/>
      <c r="F44" s="69"/>
    </row>
    <row r="45" customFormat="false" ht="15" hidden="false" customHeight="false" outlineLevel="0" collapsed="false">
      <c r="A45" s="156" t="s">
        <v>3289</v>
      </c>
      <c r="B45" s="69"/>
      <c r="C45" s="69"/>
      <c r="D45" s="69"/>
      <c r="E45" s="69"/>
      <c r="F45" s="69"/>
    </row>
    <row r="46" customFormat="false" ht="15" hidden="false" customHeight="false" outlineLevel="0" collapsed="false">
      <c r="A46" s="157"/>
      <c r="B46" s="37"/>
      <c r="C46" s="37"/>
      <c r="D46" s="37"/>
      <c r="E46" s="37"/>
      <c r="F46" s="37"/>
    </row>
    <row r="47" customFormat="false" ht="30" hidden="false" customHeight="false" outlineLevel="0" collapsed="false">
      <c r="A47" s="155" t="s">
        <v>3290</v>
      </c>
      <c r="B47" s="37"/>
      <c r="C47" s="37"/>
      <c r="D47" s="37"/>
      <c r="E47" s="37"/>
      <c r="F47" s="37"/>
    </row>
    <row r="48" customFormat="false" ht="15" hidden="false" customHeight="false" outlineLevel="0" collapsed="false">
      <c r="A48" s="134" t="s">
        <v>3288</v>
      </c>
      <c r="B48" s="160"/>
      <c r="C48" s="160"/>
      <c r="D48" s="160"/>
      <c r="E48" s="160"/>
      <c r="F48" s="160"/>
    </row>
    <row r="49" customFormat="false" ht="15" hidden="false" customHeight="false" outlineLevel="0" collapsed="false">
      <c r="A49" s="134" t="s">
        <v>3289</v>
      </c>
      <c r="B49" s="160"/>
      <c r="C49" s="160"/>
      <c r="D49" s="160"/>
      <c r="E49" s="160"/>
      <c r="F49" s="160"/>
    </row>
    <row r="50" customFormat="false" ht="15" hidden="false" customHeight="false" outlineLevel="0" collapsed="false">
      <c r="A50" s="157"/>
      <c r="B50" s="37"/>
      <c r="C50" s="37"/>
      <c r="D50" s="37"/>
      <c r="E50" s="37"/>
      <c r="F50" s="37"/>
    </row>
    <row r="51" customFormat="false" ht="15" hidden="false" customHeight="false" outlineLevel="0" collapsed="false">
      <c r="A51" s="155" t="s">
        <v>3291</v>
      </c>
      <c r="B51" s="37"/>
      <c r="C51" s="37"/>
      <c r="D51" s="37"/>
      <c r="E51" s="37"/>
      <c r="F51" s="37"/>
    </row>
    <row r="52" customFormat="false" ht="15" hidden="false" customHeight="false" outlineLevel="0" collapsed="false">
      <c r="A52" s="156" t="s">
        <v>3288</v>
      </c>
      <c r="B52" s="69"/>
      <c r="C52" s="69"/>
      <c r="D52" s="69"/>
      <c r="E52" s="69"/>
      <c r="F52" s="69"/>
    </row>
    <row r="53" customFormat="false" ht="15" hidden="false" customHeight="false" outlineLevel="0" collapsed="false">
      <c r="A53" s="156" t="s">
        <v>3289</v>
      </c>
      <c r="B53" s="69"/>
      <c r="C53" s="69"/>
      <c r="D53" s="69"/>
      <c r="E53" s="69"/>
      <c r="F53" s="69"/>
    </row>
    <row r="54" customFormat="false" ht="15" hidden="false" customHeight="false" outlineLevel="0" collapsed="false">
      <c r="A54" s="156" t="s">
        <v>3292</v>
      </c>
      <c r="B54" s="69"/>
      <c r="C54" s="69"/>
      <c r="D54" s="69"/>
      <c r="E54" s="69"/>
      <c r="F54" s="69"/>
    </row>
    <row r="55" customFormat="false" ht="15" hidden="false" customHeight="false" outlineLevel="0" collapsed="false">
      <c r="A55" s="157"/>
      <c r="B55" s="37"/>
      <c r="C55" s="37"/>
      <c r="D55" s="37"/>
      <c r="E55" s="37"/>
      <c r="F55" s="37"/>
    </row>
    <row r="56" customFormat="false" ht="15" hidden="false" customHeight="false" outlineLevel="0" collapsed="false">
      <c r="A56" s="155" t="s">
        <v>3293</v>
      </c>
      <c r="B56" s="37"/>
      <c r="C56" s="37"/>
      <c r="D56" s="37"/>
      <c r="E56" s="37"/>
      <c r="F56" s="37"/>
    </row>
    <row r="57" customFormat="false" ht="15" hidden="false" customHeight="false" outlineLevel="0" collapsed="false">
      <c r="A57" s="156" t="s">
        <v>3288</v>
      </c>
      <c r="B57" s="69"/>
      <c r="C57" s="69"/>
      <c r="D57" s="69"/>
      <c r="E57" s="69"/>
      <c r="F57" s="69"/>
    </row>
    <row r="58" customFormat="false" ht="15" hidden="false" customHeight="false" outlineLevel="0" collapsed="false">
      <c r="A58" s="156" t="s">
        <v>3289</v>
      </c>
      <c r="B58" s="69"/>
      <c r="C58" s="69"/>
      <c r="D58" s="69"/>
      <c r="E58" s="69"/>
      <c r="F58" s="69"/>
    </row>
    <row r="59" customFormat="false" ht="15" hidden="false" customHeight="false" outlineLevel="0" collapsed="false">
      <c r="A59" s="157"/>
      <c r="B59" s="37"/>
      <c r="C59" s="37"/>
      <c r="D59" s="37"/>
      <c r="E59" s="37"/>
      <c r="F59" s="37"/>
    </row>
    <row r="60" customFormat="false" ht="15" hidden="false" customHeight="false" outlineLevel="0" collapsed="false">
      <c r="A60" s="155" t="s">
        <v>3294</v>
      </c>
      <c r="B60" s="37"/>
      <c r="C60" s="37"/>
      <c r="D60" s="37"/>
      <c r="E60" s="37"/>
      <c r="F60" s="37"/>
    </row>
    <row r="61" customFormat="false" ht="15" hidden="false" customHeight="false" outlineLevel="0" collapsed="false">
      <c r="A61" s="156" t="s">
        <v>3295</v>
      </c>
      <c r="B61" s="69"/>
      <c r="C61" s="69"/>
      <c r="D61" s="69"/>
      <c r="E61" s="69"/>
      <c r="F61" s="69"/>
    </row>
    <row r="62" customFormat="false" ht="15" hidden="false" customHeight="false" outlineLevel="0" collapsed="false">
      <c r="A62" s="156" t="s">
        <v>3296</v>
      </c>
      <c r="B62" s="161"/>
      <c r="C62" s="69"/>
      <c r="D62" s="69"/>
      <c r="E62" s="69"/>
      <c r="F62" s="69"/>
    </row>
    <row r="63" customFormat="false" ht="15" hidden="false" customHeight="false" outlineLevel="0" collapsed="false">
      <c r="A63" s="157"/>
      <c r="B63" s="37"/>
      <c r="C63" s="37"/>
      <c r="D63" s="37"/>
      <c r="E63" s="37"/>
      <c r="F63" s="37"/>
    </row>
    <row r="64" customFormat="false" ht="15" hidden="false" customHeight="false" outlineLevel="0" collapsed="false">
      <c r="A64" s="155" t="s">
        <v>3297</v>
      </c>
      <c r="B64" s="37"/>
      <c r="C64" s="37"/>
      <c r="D64" s="37"/>
      <c r="E64" s="37"/>
      <c r="F64" s="37"/>
    </row>
    <row r="65" customFormat="false" ht="15" hidden="false" customHeight="false" outlineLevel="0" collapsed="false">
      <c r="A65" s="156" t="s">
        <v>3298</v>
      </c>
      <c r="B65" s="69"/>
      <c r="C65" s="69"/>
      <c r="D65" s="69"/>
      <c r="E65" s="69"/>
      <c r="F65" s="69"/>
    </row>
    <row r="66" customFormat="false" ht="15" hidden="false" customHeight="false" outlineLevel="0" collapsed="false">
      <c r="A66" s="156" t="s">
        <v>3299</v>
      </c>
      <c r="B66" s="69"/>
      <c r="C66" s="69"/>
      <c r="D66" s="69"/>
      <c r="E66" s="69"/>
      <c r="F66" s="69"/>
    </row>
    <row r="67" customFormat="false" ht="15" hidden="false" customHeight="false" outlineLevel="0" collapsed="false">
      <c r="A67" s="162"/>
      <c r="B67" s="55"/>
      <c r="C67" s="55"/>
      <c r="D67" s="55"/>
      <c r="E67" s="55"/>
      <c r="F67" s="55"/>
    </row>
  </sheetData>
  <sheetProtection sheet="true" password="d4cf" objects="true" scenarios="true"/>
  <mergeCells count="3">
    <mergeCell ref="A1:F1"/>
    <mergeCell ref="A2:F2"/>
    <mergeCell ref="A3:F3"/>
  </mergeCells>
  <dataValidations count="26">
    <dataValidation allowBlank="true" operator="between" showDropDown="false" showErrorMessage="true" showInputMessage="true" sqref="B10:F10 B14:F14" type="decimal">
      <formula1>0</formula1>
      <formula2>200</formula2>
    </dataValidation>
    <dataValidation allowBlank="true" operator="between" prompt="El porcentaje (%) de crecimiento esperado de los activos del plan." showDropDown="false" showErrorMessage="true" showInputMessage="true" sqref="B23:F23" type="decimal">
      <formula1>0</formula1>
      <formula2>100</formula2>
    </dataValidation>
    <dataValidation allowBlank="true" operator="between" prompt="El año en que se elaboró el estudio actuarial más reciente." showDropDown="false" showErrorMessage="true" showInputMessage="true" sqref="B65:F65" type="whole">
      <formula1>1900</formula1>
      <formula2>2099</formula2>
    </dataValidation>
    <dataValidation allowBlank="true" operator="between" prompt="Promedio de años de servicios de los trabajadores afiliados activos." showDropDown="false" showErrorMessage="true" showInputMessage="true" sqref="B19:F19" type="whole">
      <formula1>0</formula1>
      <formula2>100</formula2>
    </dataValidation>
    <dataValidation allowBlank="true" operator="between" prompt="La aportación que realiza el ente público al plan de pensión como porcentaje (%) del salario." showDropDown="false" showErrorMessage="true" showInputMessage="true" sqref="B20:F21" type="decimal">
      <formula1>0</formula1>
      <formula2>100</formula2>
    </dataValidation>
    <dataValidation allowBlank="true" operator="between" prompt="El porcentaje (%) de crecimiento esperado de los pensionados y jubilados." showDropDown="false" showErrorMessage="true" showInputMessage="true" sqref="B22:F22" type="decimal">
      <formula1>0</formula1>
      <formula2>100</formula2>
    </dataValidation>
    <dataValidation allowBlank="true" operator="between" prompt="La edad (en años) a la que el afiliado puede tramitar su jubilación o pensión." showDropDown="false" showErrorMessage="true" showInputMessage="true" sqref="B24:F24" type="whole">
      <formula1>0</formula1>
      <formula2>199</formula2>
    </dataValidation>
    <dataValidation allowBlank="true" operator="between" prompt="La esperanza de vida (en años) de los afiliados al plan. " showDropDown="false" showErrorMessage="true" showInputMessage="true" sqref="B25:F25" type="decimal">
      <formula1>0</formula1>
      <formula2>199</formula2>
    </dataValidation>
    <dataValidation allowBlank="true" operator="between" prompt="El año en que el plan se encuentre en descapitalización." showDropDown="false" showErrorMessage="true" showInputMessage="true" sqref="B61:F61" type="whole">
      <formula1>1900</formula1>
      <formula2>2099</formula2>
    </dataValidation>
    <dataValidation allowBlank="true" operator="between" prompt="La empresa o institución que elaboró el estudio actuarial más reciente." showDropDown="false" showErrorMessage="true" showInputMessage="true" sqref="B66:F66" type="none">
      <formula1>0</formula1>
      <formula2>0</formula2>
    </dataValidation>
    <dataValidation allowBlank="true" operator="between" prompt="Definir si el tipo de sistema corresponde a una prestación laboral o es un fondo general para trabajadores del estado o municipio." showDropDown="false" showErrorMessage="true" showInputMessage="true" sqref="B6:F6" type="none">
      <formula1>0</formula1>
      <formula2>0</formula2>
    </dataValidation>
    <dataValidation allowBlank="true" operator="between" prompt="Definir si el tipo de sistema es un plan de beneficio definido, de contribución definida o mixto." showDropDown="false" showErrorMessage="true" showInputMessage="true" sqref="B7:F7" type="none">
      <formula1>0</formula1>
      <formula2>0</formula2>
    </dataValidation>
    <dataValidation allowBlank="true" operator="between" showDropDown="false" showErrorMessage="true" showInputMessage="true" sqref="B11:F13 B15:F17" type="whole">
      <formula1>0</formula1>
      <formula2>199</formula2>
    </dataValidation>
    <dataValidation allowBlank="true" operator="between" showDropDown="false" showErrorMessage="true" showInputMessage="true" sqref="B28:F28 B31:F33 B36:F38 B43:F45 B52:F54 B57:F58 B62:F62" type="decimal">
      <formula1>-1.79769313486231E+100</formula1>
      <formula2>1.79769313486231E+100</formula2>
    </dataValidation>
    <dataValidation allowBlank="true" operator="between" prompt="El monto de la reserva a la fecha de cierre del ejercicio solicitado." showDropDown="false" showErrorMessage="true" showInputMessage="true" sqref="B40" type="decimal">
      <formula1>0</formula1>
      <formula2>'Info General'!E30</formula2>
    </dataValidation>
    <dataValidation allowBlank="true" operator="between" prompt="El valor presente de las contribuciones asociadas a los sueldos futuros de cotización de la generación actual." showDropDown="false" showErrorMessage="true" showInputMessage="true" sqref="B48:F48" type="decimal">
      <formula1>0</formula1>
      <formula2>'Info General'!E16</formula2>
    </dataValidation>
    <dataValidation allowBlank="true" operator="between" prompt="El valor presente de las contribuciones asociadas a los sueldos futuros de cotización de generaciones futuras." showDropDown="false" showErrorMessage="true" showInputMessage="true" sqref="B49:F49" type="decimal">
      <formula1>0</formula1>
      <formula2>'Info General'!E17</formula2>
    </dataValidation>
    <dataValidation allowBlank="true" operator="between" showDropDown="false" showErrorMessage="true" showInputMessage="true" sqref="B18" type="whole">
      <formula1>0</formula1>
      <formula2>'Info General'!E30</formula2>
    </dataValidation>
    <dataValidation allowBlank="true" operator="between" showDropDown="false" showErrorMessage="true" showInputMessage="true" sqref="C18" type="whole">
      <formula1>0</formula1>
      <formula2>'Info General'!E30</formula2>
    </dataValidation>
    <dataValidation allowBlank="true" operator="between" showDropDown="false" showErrorMessage="true" showInputMessage="true" sqref="D18" type="whole">
      <formula1>0</formula1>
      <formula2>'Info General'!E30</formula2>
    </dataValidation>
    <dataValidation allowBlank="true" operator="between" showDropDown="false" showErrorMessage="true" showInputMessage="true" sqref="E18" type="whole">
      <formula1>0</formula1>
      <formula2>'Info General'!E30</formula2>
    </dataValidation>
    <dataValidation allowBlank="true" operator="between" showDropDown="false" showErrorMessage="true" showInputMessage="true" sqref="F18" type="whole">
      <formula1>0</formula1>
      <formula2>'Info General'!E30</formula2>
    </dataValidation>
    <dataValidation allowBlank="true" operator="between" prompt="El monto de la reserva a la fecha de cierre del ejercicio solicitado." showDropDown="false" showErrorMessage="true" showInputMessage="true" sqref="C40" type="decimal">
      <formula1>0</formula1>
      <formula2>'Info General'!E30</formula2>
    </dataValidation>
    <dataValidation allowBlank="true" operator="between" prompt="El monto de la reserva a la fecha de cierre del ejercicio solicitado." showDropDown="false" showErrorMessage="true" showInputMessage="true" sqref="D40" type="decimal">
      <formula1>0</formula1>
      <formula2>'Info General'!E30</formula2>
    </dataValidation>
    <dataValidation allowBlank="true" operator="between" prompt="El monto de la reserva a la fecha de cierre del ejercicio solicitado." showDropDown="false" showErrorMessage="true" showInputMessage="true" sqref="E40" type="decimal">
      <formula1>0</formula1>
      <formula2>'Info General'!E30</formula2>
    </dataValidation>
    <dataValidation allowBlank="true" operator="between" prompt="El monto de la reserva a la fecha de cierre del ejercicio solicitado." showDropDown="false" showErrorMessage="true" showInputMessage="true" sqref="F40" type="decimal">
      <formula1>0</formula1>
      <formula2>'Info General'!E30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20" min="20" style="0" width="11"/>
    <col collapsed="false" customWidth="true" hidden="false" outlineLevel="0" max="21" min="21" style="0" width="20.71"/>
    <col collapsed="false" customWidth="true" hidden="false" outlineLevel="0" max="22" min="22" style="0" width="15"/>
    <col collapsed="false" customWidth="true" hidden="false" outlineLevel="0" max="23" min="23" style="0" width="27.29"/>
    <col collapsed="false" customWidth="true" hidden="false" outlineLevel="0" max="24" min="24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154" t="s">
        <v>3300</v>
      </c>
      <c r="Q1" s="154" t="s">
        <v>3301</v>
      </c>
      <c r="R1" s="154" t="s">
        <v>3302</v>
      </c>
      <c r="S1" s="154" t="s">
        <v>3303</v>
      </c>
      <c r="T1" s="154" t="s">
        <v>3304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 s="0" t="n">
        <v>8</v>
      </c>
      <c r="C2" s="0" t="n">
        <v>1</v>
      </c>
      <c r="I2" s="0" t="s">
        <v>3260</v>
      </c>
      <c r="P2" s="56"/>
      <c r="Q2" s="56"/>
      <c r="R2" s="56"/>
      <c r="S2" s="56"/>
      <c r="T2" s="56"/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 s="0" t="n">
        <v>8</v>
      </c>
      <c r="C3" s="0" t="n">
        <v>1</v>
      </c>
      <c r="D3" s="0" t="n">
        <v>1</v>
      </c>
      <c r="J3" s="0" t="s">
        <v>3261</v>
      </c>
      <c r="P3" s="56" t="n">
        <f aca="false">'Formato 8'!B6</f>
        <v>0</v>
      </c>
      <c r="Q3" s="56" t="n">
        <f aca="false">'Formato 8'!C6</f>
        <v>0</v>
      </c>
      <c r="R3" s="56" t="n">
        <f aca="false">'Formato 8'!D6</f>
        <v>0</v>
      </c>
      <c r="S3" s="56" t="n">
        <f aca="false">'Formato 8'!E6</f>
        <v>0</v>
      </c>
      <c r="T3" s="56" t="n">
        <f aca="false">'Formato 8'!F6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8,1,2,0,0,0,0</v>
      </c>
      <c r="B4" s="0" t="n">
        <v>8</v>
      </c>
      <c r="C4" s="0" t="n">
        <v>1</v>
      </c>
      <c r="D4" s="0" t="n">
        <v>2</v>
      </c>
      <c r="J4" s="0" t="s">
        <v>3262</v>
      </c>
      <c r="P4" s="56" t="n">
        <f aca="false">'Formato 8'!B7</f>
        <v>0</v>
      </c>
      <c r="Q4" s="56" t="n">
        <f aca="false">'Formato 8'!C7</f>
        <v>0</v>
      </c>
      <c r="R4" s="56" t="n">
        <f aca="false">'Formato 8'!D7</f>
        <v>0</v>
      </c>
      <c r="S4" s="56" t="n">
        <f aca="false">'Formato 8'!E7</f>
        <v>0</v>
      </c>
      <c r="T4" s="56" t="n">
        <f aca="false">'Formato 8'!F7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8,2,0,0,0,0,0</v>
      </c>
      <c r="B5" s="0" t="n">
        <v>8</v>
      </c>
      <c r="C5" s="0" t="n">
        <v>2</v>
      </c>
      <c r="I5" s="0" t="s">
        <v>3263</v>
      </c>
      <c r="P5" s="56"/>
      <c r="Q5" s="56"/>
      <c r="R5" s="56"/>
      <c r="S5" s="56"/>
      <c r="T5" s="56"/>
    </row>
    <row r="6" customFormat="false" ht="14.2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8,2,1,0,0,0,0</v>
      </c>
      <c r="B6" s="0" t="n">
        <v>8</v>
      </c>
      <c r="C6" s="0" t="n">
        <v>2</v>
      </c>
      <c r="D6" s="0" t="n">
        <v>1</v>
      </c>
      <c r="J6" s="0" t="s">
        <v>3264</v>
      </c>
      <c r="P6" s="56" t="n">
        <f aca="false">'Formato 8'!B10</f>
        <v>0</v>
      </c>
      <c r="Q6" s="56" t="n">
        <f aca="false">'Formato 8'!C10</f>
        <v>0</v>
      </c>
      <c r="R6" s="56" t="n">
        <f aca="false">'Formato 8'!D10</f>
        <v>0</v>
      </c>
      <c r="S6" s="56" t="n">
        <f aca="false">'Formato 8'!E10</f>
        <v>0</v>
      </c>
      <c r="T6" s="56" t="n">
        <f aca="false">'Formato 8'!F10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8,2,1,1,0,0,0</v>
      </c>
      <c r="B7" s="0" t="n">
        <v>8</v>
      </c>
      <c r="C7" s="0" t="n">
        <v>2</v>
      </c>
      <c r="D7" s="0" t="n">
        <v>1</v>
      </c>
      <c r="E7" s="0" t="n">
        <v>1</v>
      </c>
      <c r="K7" s="0" t="s">
        <v>3265</v>
      </c>
      <c r="P7" s="56" t="n">
        <f aca="false">'Formato 8'!B11</f>
        <v>0</v>
      </c>
      <c r="Q7" s="56" t="n">
        <f aca="false">'Formato 8'!C11</f>
        <v>0</v>
      </c>
      <c r="R7" s="56" t="n">
        <f aca="false">'Formato 8'!D11</f>
        <v>0</v>
      </c>
      <c r="S7" s="56" t="n">
        <f aca="false">'Formato 8'!E11</f>
        <v>0</v>
      </c>
      <c r="T7" s="56" t="n">
        <f aca="false">'Formato 8'!F11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8,2,1,2,0,0,0</v>
      </c>
      <c r="B8" s="0" t="n">
        <v>8</v>
      </c>
      <c r="C8" s="0" t="n">
        <v>2</v>
      </c>
      <c r="D8" s="0" t="n">
        <v>1</v>
      </c>
      <c r="E8" s="0" t="n">
        <v>2</v>
      </c>
      <c r="K8" s="0" t="s">
        <v>3266</v>
      </c>
      <c r="P8" s="56" t="n">
        <f aca="false">'Formato 8'!B12</f>
        <v>0</v>
      </c>
      <c r="Q8" s="56" t="n">
        <f aca="false">'Formato 8'!C12</f>
        <v>0</v>
      </c>
      <c r="R8" s="56" t="n">
        <f aca="false">'Formato 8'!D12</f>
        <v>0</v>
      </c>
      <c r="S8" s="56" t="n">
        <f aca="false">'Formato 8'!E12</f>
        <v>0</v>
      </c>
      <c r="T8" s="56" t="n">
        <f aca="false">'Formato 8'!F12</f>
        <v>0</v>
      </c>
    </row>
    <row r="9" customFormat="false" ht="14.2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8,2,1,3,0,0,0</v>
      </c>
      <c r="B9" s="0" t="n">
        <v>8</v>
      </c>
      <c r="C9" s="0" t="n">
        <v>2</v>
      </c>
      <c r="D9" s="0" t="n">
        <v>1</v>
      </c>
      <c r="E9" s="0" t="n">
        <v>3</v>
      </c>
      <c r="K9" s="0" t="s">
        <v>3267</v>
      </c>
      <c r="P9" s="56" t="n">
        <f aca="false">'Formato 8'!B13</f>
        <v>0</v>
      </c>
      <c r="Q9" s="56" t="n">
        <f aca="false">'Formato 8'!C13</f>
        <v>0</v>
      </c>
      <c r="R9" s="56" t="n">
        <f aca="false">'Formato 8'!D13</f>
        <v>0</v>
      </c>
      <c r="S9" s="56" t="n">
        <f aca="false">'Formato 8'!E13</f>
        <v>0</v>
      </c>
      <c r="T9" s="56" t="n">
        <f aca="false">'Formato 8'!F13</f>
        <v>0</v>
      </c>
    </row>
    <row r="10" customFormat="false" ht="14.2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8,2,2,0,0,0,0</v>
      </c>
      <c r="B10" s="0" t="n">
        <v>8</v>
      </c>
      <c r="C10" s="0" t="n">
        <v>2</v>
      </c>
      <c r="D10" s="0" t="n">
        <v>2</v>
      </c>
      <c r="J10" s="0" t="s">
        <v>3268</v>
      </c>
      <c r="P10" s="56" t="n">
        <f aca="false">'Formato 8'!B14</f>
        <v>0</v>
      </c>
      <c r="Q10" s="56" t="n">
        <f aca="false">'Formato 8'!C14</f>
        <v>0</v>
      </c>
      <c r="R10" s="56" t="n">
        <f aca="false">'Formato 8'!D14</f>
        <v>0</v>
      </c>
      <c r="S10" s="56" t="n">
        <f aca="false">'Formato 8'!E14</f>
        <v>0</v>
      </c>
      <c r="T10" s="56" t="n">
        <f aca="false">'Formato 8'!F14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8,2,2,1,0,0,0</v>
      </c>
      <c r="B11" s="0" t="n">
        <v>8</v>
      </c>
      <c r="C11" s="0" t="n">
        <v>2</v>
      </c>
      <c r="D11" s="0" t="n">
        <v>2</v>
      </c>
      <c r="E11" s="0" t="n">
        <v>1</v>
      </c>
      <c r="K11" s="0" t="s">
        <v>3265</v>
      </c>
      <c r="P11" s="56" t="n">
        <f aca="false">'Formato 8'!B15</f>
        <v>0</v>
      </c>
      <c r="Q11" s="56" t="n">
        <f aca="false">'Formato 8'!C15</f>
        <v>0</v>
      </c>
      <c r="R11" s="56" t="n">
        <f aca="false">'Formato 8'!D15</f>
        <v>0</v>
      </c>
      <c r="S11" s="56" t="n">
        <f aca="false">'Formato 8'!E15</f>
        <v>0</v>
      </c>
      <c r="T11" s="56" t="n">
        <f aca="false">'Formato 8'!F15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8,2,2,2,0,0,0</v>
      </c>
      <c r="B12" s="0" t="n">
        <v>8</v>
      </c>
      <c r="C12" s="0" t="n">
        <v>2</v>
      </c>
      <c r="D12" s="0" t="n">
        <v>2</v>
      </c>
      <c r="E12" s="0" t="n">
        <v>2</v>
      </c>
      <c r="K12" s="0" t="s">
        <v>3266</v>
      </c>
      <c r="P12" s="56" t="n">
        <f aca="false">'Formato 8'!B16</f>
        <v>0</v>
      </c>
      <c r="Q12" s="56" t="n">
        <f aca="false">'Formato 8'!C16</f>
        <v>0</v>
      </c>
      <c r="R12" s="56" t="n">
        <f aca="false">'Formato 8'!D16</f>
        <v>0</v>
      </c>
      <c r="S12" s="56" t="n">
        <f aca="false">'Formato 8'!E16</f>
        <v>0</v>
      </c>
      <c r="T12" s="56" t="n">
        <f aca="false">'Formato 8'!F16</f>
        <v>0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8,2,2,3,0,0,0</v>
      </c>
      <c r="B13" s="0" t="n">
        <v>8</v>
      </c>
      <c r="C13" s="0" t="n">
        <v>2</v>
      </c>
      <c r="D13" s="0" t="n">
        <v>2</v>
      </c>
      <c r="E13" s="0" t="n">
        <v>3</v>
      </c>
      <c r="K13" s="0" t="s">
        <v>3267</v>
      </c>
      <c r="P13" s="56" t="n">
        <f aca="false">'Formato 8'!B17</f>
        <v>0</v>
      </c>
      <c r="Q13" s="56" t="n">
        <f aca="false">'Formato 8'!C17</f>
        <v>0</v>
      </c>
      <c r="R13" s="56" t="n">
        <f aca="false">'Formato 8'!D17</f>
        <v>0</v>
      </c>
      <c r="S13" s="56" t="n">
        <f aca="false">'Formato 8'!E17</f>
        <v>0</v>
      </c>
      <c r="T13" s="56" t="n">
        <f aca="false">'Formato 8'!F17</f>
        <v>0</v>
      </c>
    </row>
    <row r="14" customFormat="false" ht="14.2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8,2,3,0,0,0,0</v>
      </c>
      <c r="B14" s="0" t="n">
        <v>8</v>
      </c>
      <c r="C14" s="0" t="n">
        <v>2</v>
      </c>
      <c r="D14" s="0" t="n">
        <v>3</v>
      </c>
      <c r="J14" s="0" t="s">
        <v>3269</v>
      </c>
      <c r="P14" s="56" t="n">
        <f aca="false">'Formato 8'!B18</f>
        <v>0</v>
      </c>
      <c r="Q14" s="56" t="n">
        <f aca="false">'Formato 8'!C18</f>
        <v>0</v>
      </c>
      <c r="R14" s="56" t="n">
        <f aca="false">'Formato 8'!D18</f>
        <v>0</v>
      </c>
      <c r="S14" s="56" t="n">
        <f aca="false">'Formato 8'!E18</f>
        <v>0</v>
      </c>
      <c r="T14" s="56" t="n">
        <f aca="false">'Formato 8'!F18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8,2,4,0,0,0,0</v>
      </c>
      <c r="B15" s="0" t="n">
        <v>8</v>
      </c>
      <c r="C15" s="0" t="n">
        <v>2</v>
      </c>
      <c r="D15" s="0" t="n">
        <v>4</v>
      </c>
      <c r="J15" s="0" t="s">
        <v>3270</v>
      </c>
      <c r="P15" s="56" t="n">
        <f aca="false">'Formato 8'!B19</f>
        <v>0</v>
      </c>
      <c r="Q15" s="56" t="n">
        <f aca="false">'Formato 8'!C19</f>
        <v>0</v>
      </c>
      <c r="R15" s="56" t="n">
        <f aca="false">'Formato 8'!D19</f>
        <v>0</v>
      </c>
      <c r="S15" s="56" t="n">
        <f aca="false">'Formato 8'!E19</f>
        <v>0</v>
      </c>
      <c r="T15" s="56" t="n">
        <f aca="false">'Formato 8'!F19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8,2,5,0,0,0,0</v>
      </c>
      <c r="B16" s="0" t="n">
        <v>8</v>
      </c>
      <c r="C16" s="0" t="n">
        <v>2</v>
      </c>
      <c r="D16" s="0" t="n">
        <v>5</v>
      </c>
      <c r="J16" s="0" t="s">
        <v>3271</v>
      </c>
      <c r="P16" s="56" t="n">
        <f aca="false">'Formato 8'!B20</f>
        <v>0</v>
      </c>
      <c r="Q16" s="56" t="n">
        <f aca="false">'Formato 8'!C20</f>
        <v>0</v>
      </c>
      <c r="R16" s="56" t="n">
        <f aca="false">'Formato 8'!D20</f>
        <v>0</v>
      </c>
      <c r="S16" s="56" t="n">
        <f aca="false">'Formato 8'!E20</f>
        <v>0</v>
      </c>
      <c r="T16" s="56" t="n">
        <f aca="false">'Formato 8'!F20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8,2,6,0,0,0,0</v>
      </c>
      <c r="B17" s="0" t="n">
        <v>8</v>
      </c>
      <c r="C17" s="0" t="n">
        <v>2</v>
      </c>
      <c r="D17" s="0" t="n">
        <v>6</v>
      </c>
      <c r="J17" s="0" t="s">
        <v>3272</v>
      </c>
      <c r="P17" s="56" t="n">
        <f aca="false">'Formato 8'!B21</f>
        <v>0</v>
      </c>
      <c r="Q17" s="56" t="n">
        <f aca="false">'Formato 8'!C21</f>
        <v>0</v>
      </c>
      <c r="R17" s="56" t="n">
        <f aca="false">'Formato 8'!D21</f>
        <v>0</v>
      </c>
      <c r="S17" s="56" t="n">
        <f aca="false">'Formato 8'!E21</f>
        <v>0</v>
      </c>
      <c r="T17" s="56" t="n">
        <f aca="false">'Formato 8'!F21</f>
        <v>0</v>
      </c>
    </row>
    <row r="18" customFormat="false" ht="14.2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8,2,7,0,0,0,0</v>
      </c>
      <c r="B18" s="0" t="n">
        <v>8</v>
      </c>
      <c r="C18" s="0" t="n">
        <v>2</v>
      </c>
      <c r="D18" s="0" t="n">
        <v>7</v>
      </c>
      <c r="J18" s="0" t="s">
        <v>3273</v>
      </c>
      <c r="P18" s="56" t="n">
        <f aca="false">'Formato 8'!B22</f>
        <v>0</v>
      </c>
      <c r="Q18" s="56" t="n">
        <f aca="false">'Formato 8'!C22</f>
        <v>0</v>
      </c>
      <c r="R18" s="56" t="n">
        <f aca="false">'Formato 8'!D22</f>
        <v>0</v>
      </c>
      <c r="S18" s="56" t="n">
        <f aca="false">'Formato 8'!E22</f>
        <v>0</v>
      </c>
      <c r="T18" s="56" t="n">
        <f aca="false">'Formato 8'!F22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8,2,8,0,0,0,0</v>
      </c>
      <c r="B19" s="0" t="n">
        <v>8</v>
      </c>
      <c r="C19" s="0" t="n">
        <v>2</v>
      </c>
      <c r="D19" s="0" t="n">
        <v>8</v>
      </c>
      <c r="J19" s="0" t="s">
        <v>3274</v>
      </c>
      <c r="P19" s="56" t="n">
        <f aca="false">'Formato 8'!B23</f>
        <v>0</v>
      </c>
      <c r="Q19" s="56" t="n">
        <f aca="false">'Formato 8'!C23</f>
        <v>0</v>
      </c>
      <c r="R19" s="56" t="n">
        <f aca="false">'Formato 8'!D23</f>
        <v>0</v>
      </c>
      <c r="S19" s="56" t="n">
        <f aca="false">'Formato 8'!E23</f>
        <v>0</v>
      </c>
      <c r="T19" s="56" t="n">
        <f aca="false">'Formato 8'!F23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8,2,9,0,0,0,0</v>
      </c>
      <c r="B20" s="0" t="n">
        <v>8</v>
      </c>
      <c r="C20" s="0" t="n">
        <v>2</v>
      </c>
      <c r="D20" s="0" t="n">
        <v>9</v>
      </c>
      <c r="J20" s="0" t="s">
        <v>3275</v>
      </c>
      <c r="P20" s="56" t="n">
        <f aca="false">'Formato 8'!B24</f>
        <v>0</v>
      </c>
      <c r="Q20" s="56" t="n">
        <f aca="false">'Formato 8'!C24</f>
        <v>0</v>
      </c>
      <c r="R20" s="56" t="n">
        <f aca="false">'Formato 8'!D24</f>
        <v>0</v>
      </c>
      <c r="S20" s="56" t="n">
        <f aca="false">'Formato 8'!E24</f>
        <v>0</v>
      </c>
      <c r="T20" s="56" t="n">
        <f aca="false">'Formato 8'!F24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8,2,10,0,0,0,0</v>
      </c>
      <c r="B21" s="0" t="n">
        <v>8</v>
      </c>
      <c r="C21" s="0" t="n">
        <v>2</v>
      </c>
      <c r="D21" s="0" t="n">
        <v>10</v>
      </c>
      <c r="J21" s="0" t="s">
        <v>3276</v>
      </c>
      <c r="P21" s="56" t="n">
        <f aca="false">'Formato 8'!B25</f>
        <v>0</v>
      </c>
      <c r="Q21" s="56" t="n">
        <f aca="false">'Formato 8'!C25</f>
        <v>0</v>
      </c>
      <c r="R21" s="56" t="n">
        <f aca="false">'Formato 8'!D25</f>
        <v>0</v>
      </c>
      <c r="S21" s="56" t="n">
        <f aca="false">'Formato 8'!E25</f>
        <v>0</v>
      </c>
      <c r="T21" s="56" t="n">
        <f aca="false">'Formato 8'!F25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8,3,0,0,0,0,0</v>
      </c>
      <c r="B22" s="0" t="n">
        <v>8</v>
      </c>
      <c r="C22" s="0" t="n">
        <v>3</v>
      </c>
      <c r="I22" s="0" t="s">
        <v>3277</v>
      </c>
      <c r="P22" s="56"/>
      <c r="Q22" s="56"/>
      <c r="R22" s="56"/>
      <c r="S22" s="56"/>
      <c r="T22" s="56"/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8,3,1,0,0,0,0</v>
      </c>
      <c r="B23" s="0" t="n">
        <v>8</v>
      </c>
      <c r="C23" s="0" t="n">
        <v>3</v>
      </c>
      <c r="D23" s="0" t="n">
        <v>1</v>
      </c>
      <c r="J23" s="0" t="s">
        <v>3278</v>
      </c>
      <c r="P23" s="56" t="n">
        <f aca="false">'Formato 8'!B28</f>
        <v>0</v>
      </c>
      <c r="Q23" s="56" t="n">
        <f aca="false">'Formato 8'!C28</f>
        <v>0</v>
      </c>
      <c r="R23" s="56" t="n">
        <f aca="false">'Formato 8'!D28</f>
        <v>0</v>
      </c>
      <c r="S23" s="56" t="n">
        <f aca="false">'Formato 8'!E28</f>
        <v>0</v>
      </c>
      <c r="T23" s="56" t="n">
        <f aca="false">'Formato 8'!F28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8,4,0,0,0,0,0</v>
      </c>
      <c r="B24" s="0" t="n">
        <v>8</v>
      </c>
      <c r="C24" s="0" t="n">
        <v>4</v>
      </c>
      <c r="I24" s="0" t="s">
        <v>3279</v>
      </c>
      <c r="P24" s="56"/>
      <c r="Q24" s="56"/>
      <c r="R24" s="56"/>
      <c r="S24" s="56"/>
      <c r="T24" s="56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8,4,1,0,0,0,0</v>
      </c>
      <c r="B25" s="0" t="n">
        <v>8</v>
      </c>
      <c r="C25" s="0" t="n">
        <v>4</v>
      </c>
      <c r="D25" s="0" t="n">
        <v>1</v>
      </c>
      <c r="J25" s="0" t="s">
        <v>3264</v>
      </c>
      <c r="P25" s="56" t="n">
        <f aca="false">'Formato 8'!B31</f>
        <v>0</v>
      </c>
      <c r="Q25" s="56" t="n">
        <f aca="false">'Formato 8'!C31</f>
        <v>0</v>
      </c>
      <c r="R25" s="56" t="n">
        <f aca="false">'Formato 8'!D31</f>
        <v>0</v>
      </c>
      <c r="S25" s="56" t="n">
        <f aca="false">'Formato 8'!E31</f>
        <v>0</v>
      </c>
      <c r="T25" s="56" t="n">
        <f aca="false">'Formato 8'!F31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8,4,2,0,0,0,0</v>
      </c>
      <c r="B26" s="0" t="n">
        <v>8</v>
      </c>
      <c r="C26" s="0" t="n">
        <v>4</v>
      </c>
      <c r="D26" s="0" t="n">
        <v>2</v>
      </c>
      <c r="J26" s="0" t="s">
        <v>3268</v>
      </c>
      <c r="P26" s="56" t="n">
        <f aca="false">'Formato 8'!B32</f>
        <v>0</v>
      </c>
      <c r="Q26" s="56" t="n">
        <f aca="false">'Formato 8'!C32</f>
        <v>0</v>
      </c>
      <c r="R26" s="56" t="n">
        <f aca="false">'Formato 8'!D32</f>
        <v>0</v>
      </c>
      <c r="S26" s="56" t="n">
        <f aca="false">'Formato 8'!E32</f>
        <v>0</v>
      </c>
      <c r="T26" s="56" t="n">
        <f aca="false">'Formato 8'!F32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8,4,3,0,0,0,0</v>
      </c>
      <c r="B27" s="0" t="n">
        <v>8</v>
      </c>
      <c r="C27" s="0" t="n">
        <v>4</v>
      </c>
      <c r="D27" s="0" t="n">
        <v>3</v>
      </c>
      <c r="J27" s="0" t="s">
        <v>3280</v>
      </c>
      <c r="P27" s="56" t="n">
        <f aca="false">'Formato 8'!B33</f>
        <v>0</v>
      </c>
      <c r="Q27" s="56" t="n">
        <f aca="false">'Formato 8'!C33</f>
        <v>0</v>
      </c>
      <c r="R27" s="56" t="n">
        <f aca="false">'Formato 8'!D33</f>
        <v>0</v>
      </c>
      <c r="S27" s="56" t="n">
        <f aca="false">'Formato 8'!E33</f>
        <v>0</v>
      </c>
      <c r="T27" s="56" t="n">
        <f aca="false">'Formato 8'!F33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8,5,0,0,0,0,0</v>
      </c>
      <c r="B28" s="0" t="n">
        <v>8</v>
      </c>
      <c r="C28" s="0" t="n">
        <v>5</v>
      </c>
      <c r="I28" s="0" t="s">
        <v>3281</v>
      </c>
      <c r="P28" s="56"/>
      <c r="Q28" s="56"/>
      <c r="R28" s="56"/>
      <c r="S28" s="56"/>
      <c r="T28" s="56"/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8,5,1,0,0,0,0</v>
      </c>
      <c r="B29" s="0" t="n">
        <v>8</v>
      </c>
      <c r="C29" s="0" t="n">
        <v>5</v>
      </c>
      <c r="D29" s="0" t="n">
        <v>1</v>
      </c>
      <c r="J29" s="0" t="s">
        <v>3282</v>
      </c>
      <c r="P29" s="56" t="n">
        <f aca="false">'Formato 8'!B36</f>
        <v>0</v>
      </c>
      <c r="Q29" s="56" t="n">
        <f aca="false">'Formato 8'!C36</f>
        <v>0</v>
      </c>
      <c r="R29" s="56" t="n">
        <f aca="false">'Formato 8'!D36</f>
        <v>0</v>
      </c>
      <c r="S29" s="56" t="n">
        <f aca="false">'Formato 8'!E36</f>
        <v>0</v>
      </c>
      <c r="T29" s="56" t="n">
        <f aca="false">'Formato 8'!F36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8,5,2,0,0,0,0</v>
      </c>
      <c r="B30" s="0" t="n">
        <v>8</v>
      </c>
      <c r="C30" s="0" t="n">
        <v>5</v>
      </c>
      <c r="D30" s="0" t="n">
        <v>2</v>
      </c>
      <c r="J30" s="0" t="s">
        <v>3283</v>
      </c>
      <c r="P30" s="56" t="n">
        <f aca="false">'Formato 8'!B37</f>
        <v>0</v>
      </c>
      <c r="Q30" s="56" t="n">
        <f aca="false">'Formato 8'!C37</f>
        <v>0</v>
      </c>
      <c r="R30" s="56" t="n">
        <f aca="false">'Formato 8'!D37</f>
        <v>0</v>
      </c>
      <c r="S30" s="56" t="n">
        <f aca="false">'Formato 8'!E37</f>
        <v>0</v>
      </c>
      <c r="T30" s="56" t="n">
        <f aca="false">'Formato 8'!F37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8,5,3,0,0,0,0</v>
      </c>
      <c r="B31" s="0" t="n">
        <v>8</v>
      </c>
      <c r="C31" s="0" t="n">
        <v>5</v>
      </c>
      <c r="D31" s="0" t="n">
        <v>3</v>
      </c>
      <c r="J31" s="0" t="s">
        <v>3284</v>
      </c>
      <c r="P31" s="56" t="n">
        <f aca="false">'Formato 8'!B38</f>
        <v>0</v>
      </c>
      <c r="Q31" s="56" t="n">
        <f aca="false">'Formato 8'!C38</f>
        <v>0</v>
      </c>
      <c r="R31" s="56" t="n">
        <f aca="false">'Formato 8'!D38</f>
        <v>0</v>
      </c>
      <c r="S31" s="56" t="n">
        <f aca="false">'Formato 8'!E38</f>
        <v>0</v>
      </c>
      <c r="T31" s="56" t="n">
        <f aca="false">'Formato 8'!F38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8,6,0,0,0,0,0</v>
      </c>
      <c r="B32" s="0" t="n">
        <v>8</v>
      </c>
      <c r="C32" s="0" t="n">
        <v>6</v>
      </c>
      <c r="I32" s="0" t="s">
        <v>3285</v>
      </c>
      <c r="P32" s="56" t="n">
        <f aca="false">'Formato 8'!B40</f>
        <v>0</v>
      </c>
      <c r="Q32" s="56" t="n">
        <f aca="false">'Formato 8'!C40</f>
        <v>0</v>
      </c>
      <c r="R32" s="56" t="n">
        <f aca="false">'Formato 8'!D40</f>
        <v>0</v>
      </c>
      <c r="S32" s="56" t="n">
        <f aca="false">'Formato 8'!E40</f>
        <v>0</v>
      </c>
      <c r="T32" s="56" t="n">
        <f aca="false">'Formato 8'!F40</f>
        <v>0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8,7,0,0,0,0,0</v>
      </c>
      <c r="B33" s="0" t="n">
        <v>8</v>
      </c>
      <c r="C33" s="0" t="n">
        <v>7</v>
      </c>
      <c r="I33" s="0" t="s">
        <v>3286</v>
      </c>
      <c r="P33" s="56"/>
      <c r="Q33" s="56"/>
      <c r="R33" s="56"/>
      <c r="S33" s="56"/>
      <c r="T33" s="56"/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8,7,1,0,0,0,0</v>
      </c>
      <c r="B34" s="0" t="n">
        <v>8</v>
      </c>
      <c r="C34" s="0" t="n">
        <v>7</v>
      </c>
      <c r="D34" s="0" t="n">
        <v>1</v>
      </c>
      <c r="J34" s="0" t="s">
        <v>3287</v>
      </c>
      <c r="P34" s="56" t="n">
        <f aca="false">'Formato 8'!B43</f>
        <v>0</v>
      </c>
      <c r="Q34" s="56" t="n">
        <f aca="false">'Formato 8'!C43</f>
        <v>0</v>
      </c>
      <c r="R34" s="56" t="n">
        <f aca="false">'Formato 8'!D43</f>
        <v>0</v>
      </c>
      <c r="S34" s="56" t="n">
        <f aca="false">'Formato 8'!E43</f>
        <v>0</v>
      </c>
      <c r="T34" s="56" t="n">
        <f aca="false">'Formato 8'!F43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8,7,2,0,0,0,0</v>
      </c>
      <c r="B35" s="0" t="n">
        <v>8</v>
      </c>
      <c r="C35" s="0" t="n">
        <v>7</v>
      </c>
      <c r="D35" s="0" t="n">
        <v>2</v>
      </c>
      <c r="J35" s="0" t="s">
        <v>3288</v>
      </c>
      <c r="P35" s="56" t="n">
        <f aca="false">'Formato 8'!B44</f>
        <v>0</v>
      </c>
      <c r="Q35" s="56" t="n">
        <f aca="false">'Formato 8'!C44</f>
        <v>0</v>
      </c>
      <c r="R35" s="56" t="n">
        <f aca="false">'Formato 8'!D44</f>
        <v>0</v>
      </c>
      <c r="S35" s="56" t="n">
        <f aca="false">'Formato 8'!E44</f>
        <v>0</v>
      </c>
      <c r="T35" s="56" t="n">
        <f aca="false">'Formato 8'!F44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8,7,3,0,0,0,0</v>
      </c>
      <c r="B36" s="0" t="n">
        <v>8</v>
      </c>
      <c r="C36" s="0" t="n">
        <v>7</v>
      </c>
      <c r="D36" s="0" t="n">
        <v>3</v>
      </c>
      <c r="J36" s="0" t="s">
        <v>3289</v>
      </c>
      <c r="P36" s="56" t="n">
        <f aca="false">'Formato 8'!B45</f>
        <v>0</v>
      </c>
      <c r="Q36" s="56" t="n">
        <f aca="false">'Formato 8'!C45</f>
        <v>0</v>
      </c>
      <c r="R36" s="56" t="n">
        <f aca="false">'Formato 8'!D45</f>
        <v>0</v>
      </c>
      <c r="S36" s="56" t="n">
        <f aca="false">'Formato 8'!E45</f>
        <v>0</v>
      </c>
      <c r="T36" s="56" t="n">
        <f aca="false">'Formato 8'!F45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8,8,0,0,0,0,0</v>
      </c>
      <c r="B37" s="0" t="n">
        <v>8</v>
      </c>
      <c r="C37" s="0" t="n">
        <v>8</v>
      </c>
      <c r="I37" s="0" t="s">
        <v>3290</v>
      </c>
      <c r="P37" s="56"/>
      <c r="Q37" s="56"/>
      <c r="R37" s="56"/>
      <c r="S37" s="56"/>
      <c r="T37" s="56"/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8,8,1,0,0,0,0</v>
      </c>
      <c r="B38" s="0" t="n">
        <v>8</v>
      </c>
      <c r="C38" s="0" t="n">
        <v>8</v>
      </c>
      <c r="D38" s="0" t="n">
        <v>1</v>
      </c>
      <c r="J38" s="0" t="s">
        <v>3288</v>
      </c>
      <c r="P38" s="56" t="n">
        <f aca="false">'Formato 8'!B48</f>
        <v>0</v>
      </c>
      <c r="Q38" s="56" t="n">
        <f aca="false">'Formato 8'!C48</f>
        <v>0</v>
      </c>
      <c r="R38" s="56" t="n">
        <f aca="false">'Formato 8'!D48</f>
        <v>0</v>
      </c>
      <c r="S38" s="56" t="n">
        <f aca="false">'Formato 8'!E48</f>
        <v>0</v>
      </c>
      <c r="T38" s="56" t="n">
        <f aca="false">'Formato 8'!F48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8,8,2,0,0,0,0</v>
      </c>
      <c r="B39" s="0" t="n">
        <v>8</v>
      </c>
      <c r="C39" s="0" t="n">
        <v>8</v>
      </c>
      <c r="D39" s="0" t="n">
        <v>2</v>
      </c>
      <c r="J39" s="0" t="s">
        <v>3289</v>
      </c>
      <c r="P39" s="56" t="n">
        <f aca="false">'Formato 8'!B49</f>
        <v>0</v>
      </c>
      <c r="Q39" s="56" t="n">
        <f aca="false">'Formato 8'!C49</f>
        <v>0</v>
      </c>
      <c r="R39" s="56" t="n">
        <f aca="false">'Formato 8'!D49</f>
        <v>0</v>
      </c>
      <c r="S39" s="56" t="n">
        <f aca="false">'Formato 8'!E49</f>
        <v>0</v>
      </c>
      <c r="T39" s="56" t="n">
        <f aca="false">'Formato 8'!F49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8,9,0,0,0,0,0</v>
      </c>
      <c r="B40" s="0" t="n">
        <v>8</v>
      </c>
      <c r="C40" s="0" t="n">
        <v>9</v>
      </c>
      <c r="I40" s="0" t="s">
        <v>3291</v>
      </c>
      <c r="P40" s="56"/>
      <c r="Q40" s="56"/>
      <c r="R40" s="56"/>
      <c r="S40" s="56"/>
      <c r="T40" s="56"/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8,9,1,0,0,0,0</v>
      </c>
      <c r="B41" s="0" t="n">
        <v>8</v>
      </c>
      <c r="C41" s="0" t="n">
        <v>9</v>
      </c>
      <c r="D41" s="0" t="n">
        <v>1</v>
      </c>
      <c r="J41" s="0" t="s">
        <v>3288</v>
      </c>
      <c r="P41" s="56" t="n">
        <f aca="false">'Formato 8'!B52</f>
        <v>0</v>
      </c>
      <c r="Q41" s="56" t="n">
        <f aca="false">'Formato 8'!C52</f>
        <v>0</v>
      </c>
      <c r="R41" s="56" t="n">
        <f aca="false">'Formato 8'!D52</f>
        <v>0</v>
      </c>
      <c r="S41" s="56" t="n">
        <f aca="false">'Formato 8'!E52</f>
        <v>0</v>
      </c>
      <c r="T41" s="56" t="n">
        <f aca="false">'Formato 8'!F52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8,9,2,0,0,0,0</v>
      </c>
      <c r="B42" s="0" t="n">
        <v>8</v>
      </c>
      <c r="C42" s="0" t="n">
        <v>9</v>
      </c>
      <c r="D42" s="0" t="n">
        <v>2</v>
      </c>
      <c r="J42" s="0" t="s">
        <v>3289</v>
      </c>
      <c r="P42" s="56" t="n">
        <f aca="false">'Formato 8'!B53</f>
        <v>0</v>
      </c>
      <c r="Q42" s="56" t="n">
        <f aca="false">'Formato 8'!C53</f>
        <v>0</v>
      </c>
      <c r="R42" s="56" t="n">
        <f aca="false">'Formato 8'!D53</f>
        <v>0</v>
      </c>
      <c r="S42" s="56" t="n">
        <f aca="false">'Formato 8'!E53</f>
        <v>0</v>
      </c>
      <c r="T42" s="56" t="n">
        <f aca="false">'Formato 8'!F53</f>
        <v>0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8,9,3,0,0,0,0</v>
      </c>
      <c r="B43" s="0" t="n">
        <v>8</v>
      </c>
      <c r="C43" s="0" t="n">
        <v>9</v>
      </c>
      <c r="D43" s="0" t="n">
        <v>3</v>
      </c>
      <c r="J43" s="0" t="s">
        <v>3292</v>
      </c>
      <c r="P43" s="56" t="n">
        <f aca="false">'Formato 8'!B54</f>
        <v>0</v>
      </c>
      <c r="Q43" s="56" t="n">
        <f aca="false">'Formato 8'!C54</f>
        <v>0</v>
      </c>
      <c r="R43" s="56" t="n">
        <f aca="false">'Formato 8'!D54</f>
        <v>0</v>
      </c>
      <c r="S43" s="56" t="n">
        <f aca="false">'Formato 8'!E54</f>
        <v>0</v>
      </c>
      <c r="T43" s="56" t="n">
        <f aca="false">'Formato 8'!F54</f>
        <v>0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8,10,0,0,0,0,0</v>
      </c>
      <c r="B44" s="0" t="n">
        <v>8</v>
      </c>
      <c r="C44" s="0" t="n">
        <v>10</v>
      </c>
      <c r="I44" s="0" t="s">
        <v>3293</v>
      </c>
      <c r="P44" s="56"/>
      <c r="Q44" s="56"/>
      <c r="R44" s="56"/>
      <c r="S44" s="56"/>
      <c r="T44" s="56"/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8,10,1,0,0,0,0</v>
      </c>
      <c r="B45" s="0" t="n">
        <v>8</v>
      </c>
      <c r="C45" s="0" t="n">
        <v>10</v>
      </c>
      <c r="D45" s="0" t="n">
        <v>1</v>
      </c>
      <c r="J45" s="0" t="s">
        <v>3288</v>
      </c>
      <c r="P45" s="56" t="n">
        <f aca="false">'Formato 8'!B57</f>
        <v>0</v>
      </c>
      <c r="Q45" s="56" t="n">
        <f aca="false">'Formato 8'!C57</f>
        <v>0</v>
      </c>
      <c r="R45" s="56" t="n">
        <f aca="false">'Formato 8'!D57</f>
        <v>0</v>
      </c>
      <c r="S45" s="56" t="n">
        <f aca="false">'Formato 8'!E57</f>
        <v>0</v>
      </c>
      <c r="T45" s="56" t="n">
        <f aca="false">'Formato 8'!F57</f>
        <v>0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8,10,2,0,0,0,0</v>
      </c>
      <c r="B46" s="0" t="n">
        <v>8</v>
      </c>
      <c r="C46" s="0" t="n">
        <v>10</v>
      </c>
      <c r="D46" s="0" t="n">
        <v>2</v>
      </c>
      <c r="J46" s="0" t="s">
        <v>3289</v>
      </c>
      <c r="P46" s="56" t="n">
        <f aca="false">'Formato 8'!B58</f>
        <v>0</v>
      </c>
      <c r="Q46" s="56" t="n">
        <f aca="false">'Formato 8'!C58</f>
        <v>0</v>
      </c>
      <c r="R46" s="56" t="n">
        <f aca="false">'Formato 8'!D58</f>
        <v>0</v>
      </c>
      <c r="S46" s="56" t="n">
        <f aca="false">'Formato 8'!E58</f>
        <v>0</v>
      </c>
      <c r="T46" s="56" t="n">
        <f aca="false">'Formato 8'!F58</f>
        <v>0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8,11,0,0,0,0,0</v>
      </c>
      <c r="B47" s="0" t="n">
        <v>8</v>
      </c>
      <c r="C47" s="0" t="n">
        <v>11</v>
      </c>
      <c r="I47" s="0" t="s">
        <v>3294</v>
      </c>
      <c r="P47" s="56"/>
      <c r="Q47" s="56"/>
      <c r="R47" s="56"/>
      <c r="S47" s="56"/>
      <c r="T47" s="56"/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8,11,1,0,0,0,0</v>
      </c>
      <c r="B48" s="0" t="n">
        <v>8</v>
      </c>
      <c r="C48" s="0" t="n">
        <v>11</v>
      </c>
      <c r="D48" s="0" t="n">
        <v>1</v>
      </c>
      <c r="J48" s="0" t="s">
        <v>3295</v>
      </c>
      <c r="P48" s="56" t="n">
        <f aca="false">'Formato 8'!B61</f>
        <v>0</v>
      </c>
      <c r="Q48" s="56" t="n">
        <f aca="false">'Formato 8'!C61</f>
        <v>0</v>
      </c>
      <c r="R48" s="56" t="n">
        <f aca="false">'Formato 8'!D61</f>
        <v>0</v>
      </c>
      <c r="S48" s="56" t="n">
        <f aca="false">'Formato 8'!E61</f>
        <v>0</v>
      </c>
      <c r="T48" s="56" t="n">
        <f aca="false">'Formato 8'!F61</f>
        <v>0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8,11,2,0,0,0,0</v>
      </c>
      <c r="B49" s="0" t="n">
        <v>8</v>
      </c>
      <c r="C49" s="0" t="n">
        <v>11</v>
      </c>
      <c r="D49" s="0" t="n">
        <v>2</v>
      </c>
      <c r="J49" s="0" t="s">
        <v>3296</v>
      </c>
      <c r="P49" s="56" t="n">
        <f aca="false">'Formato 8'!B62</f>
        <v>0</v>
      </c>
      <c r="Q49" s="56" t="n">
        <f aca="false">'Formato 8'!C62</f>
        <v>0</v>
      </c>
      <c r="R49" s="56" t="n">
        <f aca="false">'Formato 8'!D62</f>
        <v>0</v>
      </c>
      <c r="S49" s="56" t="n">
        <f aca="false">'Formato 8'!E62</f>
        <v>0</v>
      </c>
      <c r="T49" s="56" t="n">
        <f aca="false">'Formato 8'!F62</f>
        <v>0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8,12,0,0,0,0,0</v>
      </c>
      <c r="B50" s="0" t="n">
        <v>8</v>
      </c>
      <c r="C50" s="0" t="n">
        <v>12</v>
      </c>
      <c r="I50" s="0" t="s">
        <v>3297</v>
      </c>
      <c r="P50" s="56"/>
      <c r="Q50" s="56"/>
      <c r="R50" s="56"/>
      <c r="S50" s="56"/>
      <c r="T50" s="56"/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8,12,1,0,0,0,0</v>
      </c>
      <c r="B51" s="0" t="n">
        <v>8</v>
      </c>
      <c r="C51" s="0" t="n">
        <v>12</v>
      </c>
      <c r="D51" s="0" t="n">
        <v>1</v>
      </c>
      <c r="J51" s="0" t="s">
        <v>3298</v>
      </c>
      <c r="P51" s="56" t="n">
        <f aca="false">'Formato 8'!B65</f>
        <v>0</v>
      </c>
      <c r="Q51" s="56" t="n">
        <f aca="false">'Formato 8'!C65</f>
        <v>0</v>
      </c>
      <c r="R51" s="56" t="n">
        <f aca="false">'Formato 8'!D65</f>
        <v>0</v>
      </c>
      <c r="S51" s="56" t="n">
        <f aca="false">'Formato 8'!E65</f>
        <v>0</v>
      </c>
      <c r="T51" s="56" t="n">
        <f aca="false">'Formato 8'!F65</f>
        <v>0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8,12,2,0,0,0,0</v>
      </c>
      <c r="B52" s="0" t="n">
        <v>8</v>
      </c>
      <c r="C52" s="0" t="n">
        <v>12</v>
      </c>
      <c r="D52" s="0" t="n">
        <v>2</v>
      </c>
      <c r="J52" s="0" t="s">
        <v>3299</v>
      </c>
      <c r="P52" s="56" t="n">
        <f aca="false">'Formato 8'!B66</f>
        <v>0</v>
      </c>
      <c r="Q52" s="56" t="n">
        <f aca="false">'Formato 8'!C66</f>
        <v>0</v>
      </c>
      <c r="R52" s="56" t="n">
        <f aca="false">'Formato 8'!D66</f>
        <v>0</v>
      </c>
      <c r="S52" s="56" t="n">
        <f aca="false">'Formato 8'!E66</f>
        <v>0</v>
      </c>
      <c r="T52" s="56" t="n">
        <f aca="false"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108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69" activeCellId="0" sqref="E69"/>
    </sheetView>
  </sheetViews>
  <sheetFormatPr defaultColWidth="10.71484375" defaultRowHeight="15" zeroHeight="true" outlineLevelRow="0" outlineLevelCol="0"/>
  <cols>
    <col collapsed="false" customWidth="true" hidden="false" outlineLevel="0" max="1" min="1" style="21" width="99.85"/>
    <col collapsed="false" customWidth="true" hidden="false" outlineLevel="0" max="3" min="2" style="0" width="20"/>
    <col collapsed="false" customWidth="true" hidden="false" outlineLevel="0" max="4" min="4" style="21" width="100"/>
    <col collapsed="false" customWidth="true" hidden="false" outlineLevel="0" max="6" min="5" style="0" width="20"/>
    <col collapsed="false" customWidth="false" hidden="true" outlineLevel="0" max="1024" min="7" style="0" width="10.71"/>
  </cols>
  <sheetData>
    <row r="1" s="23" customFormat="true" ht="37.5" hidden="false" customHeight="true" outlineLevel="0" collapsed="false">
      <c r="A1" s="22" t="s">
        <v>2357</v>
      </c>
      <c r="B1" s="22"/>
      <c r="C1" s="22"/>
      <c r="D1" s="22"/>
      <c r="E1" s="22"/>
      <c r="F1" s="22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</row>
    <row r="3" customFormat="false" ht="15" hidden="false" customHeight="false" outlineLevel="0" collapsed="false">
      <c r="A3" s="25" t="s">
        <v>2358</v>
      </c>
      <c r="B3" s="25"/>
      <c r="C3" s="25"/>
      <c r="D3" s="25"/>
      <c r="E3" s="25"/>
      <c r="F3" s="25"/>
    </row>
    <row r="4" customFormat="false" ht="14.25" hidden="false" customHeight="false" outlineLevel="0" collapsed="false">
      <c r="A4" s="26" t="str">
        <f aca="false">PERIODO_INFORME</f>
        <v>Al 31 de diciembre de 2021 y al 30 de junio de 2022 (b)</v>
      </c>
      <c r="B4" s="26"/>
      <c r="C4" s="26"/>
      <c r="D4" s="26"/>
      <c r="E4" s="26"/>
      <c r="F4" s="26"/>
    </row>
    <row r="5" customFormat="false" ht="14.25" hidden="false" customHeight="false" outlineLevel="0" collapsed="false">
      <c r="A5" s="27" t="s">
        <v>2359</v>
      </c>
      <c r="B5" s="27"/>
      <c r="C5" s="27"/>
      <c r="D5" s="27"/>
      <c r="E5" s="27"/>
      <c r="F5" s="27"/>
    </row>
    <row r="6" s="32" customFormat="true" ht="28.5" hidden="false" customHeight="false" outlineLevel="0" collapsed="false">
      <c r="A6" s="28" t="s">
        <v>2360</v>
      </c>
      <c r="B6" s="29" t="str">
        <f aca="false">ANIO</f>
        <v>2022 (d)</v>
      </c>
      <c r="C6" s="30" t="str">
        <f aca="false">ULTIMO</f>
        <v>31 de diciembre de 2021 (e)</v>
      </c>
      <c r="D6" s="31" t="s">
        <v>2361</v>
      </c>
      <c r="E6" s="29" t="str">
        <f aca="false">ANIO</f>
        <v>2022 (d)</v>
      </c>
      <c r="F6" s="30" t="str">
        <f aca="false">ULTIMO</f>
        <v>31 de diciembre de 2021 (e)</v>
      </c>
    </row>
    <row r="7" customFormat="false" ht="14.25" hidden="false" customHeight="false" outlineLevel="0" collapsed="false">
      <c r="A7" s="33" t="s">
        <v>2362</v>
      </c>
      <c r="B7" s="34"/>
      <c r="C7" s="34"/>
      <c r="D7" s="35" t="s">
        <v>2363</v>
      </c>
      <c r="E7" s="34"/>
      <c r="F7" s="34"/>
    </row>
    <row r="8" customFormat="false" ht="14.25" hidden="false" customHeight="false" outlineLevel="0" collapsed="false">
      <c r="A8" s="36" t="s">
        <v>2364</v>
      </c>
      <c r="B8" s="37"/>
      <c r="C8" s="37"/>
      <c r="D8" s="38" t="s">
        <v>2365</v>
      </c>
      <c r="E8" s="37"/>
      <c r="F8" s="37"/>
    </row>
    <row r="9" customFormat="false" ht="14.25" hidden="false" customHeight="false" outlineLevel="0" collapsed="false">
      <c r="A9" s="39" t="s">
        <v>2366</v>
      </c>
      <c r="B9" s="40" t="n">
        <f aca="false">SUM(B10:B16)</f>
        <v>618850.52</v>
      </c>
      <c r="C9" s="40" t="n">
        <f aca="false">SUM(C10:C16)</f>
        <v>95237.62</v>
      </c>
      <c r="D9" s="41" t="s">
        <v>2367</v>
      </c>
      <c r="E9" s="40" t="n">
        <f aca="false">SUM(E10:E18)</f>
        <v>912327.53</v>
      </c>
      <c r="F9" s="40" t="n">
        <f aca="false">SUM(F10:F18)</f>
        <v>852627.94</v>
      </c>
    </row>
    <row r="10" customFormat="false" ht="15" hidden="false" customHeight="false" outlineLevel="0" collapsed="false">
      <c r="A10" s="42" t="s">
        <v>2368</v>
      </c>
      <c r="B10" s="40" t="n">
        <v>-1722.22</v>
      </c>
      <c r="C10" s="40" t="n">
        <v>-1725.62</v>
      </c>
      <c r="D10" s="43" t="s">
        <v>2369</v>
      </c>
      <c r="E10" s="40" t="n">
        <v>0</v>
      </c>
      <c r="F10" s="40" t="n">
        <v>0</v>
      </c>
    </row>
    <row r="11" customFormat="false" ht="15" hidden="false" customHeight="false" outlineLevel="0" collapsed="false">
      <c r="A11" s="42" t="s">
        <v>2370</v>
      </c>
      <c r="B11" s="40" t="n">
        <v>0</v>
      </c>
      <c r="C11" s="40" t="n">
        <v>0</v>
      </c>
      <c r="D11" s="43" t="s">
        <v>2371</v>
      </c>
      <c r="E11" s="40" t="n">
        <v>0</v>
      </c>
      <c r="F11" s="40" t="n">
        <v>0</v>
      </c>
    </row>
    <row r="12" customFormat="false" ht="15" hidden="false" customHeight="false" outlineLevel="0" collapsed="false">
      <c r="A12" s="42" t="s">
        <v>2372</v>
      </c>
      <c r="B12" s="44" t="n">
        <v>611348.35</v>
      </c>
      <c r="C12" s="40" t="n">
        <v>87738.85</v>
      </c>
      <c r="D12" s="43" t="s">
        <v>2373</v>
      </c>
      <c r="E12" s="40" t="n">
        <v>0</v>
      </c>
      <c r="F12" s="40" t="n">
        <v>0</v>
      </c>
    </row>
    <row r="13" customFormat="false" ht="15" hidden="false" customHeight="false" outlineLevel="0" collapsed="false">
      <c r="A13" s="42" t="s">
        <v>2374</v>
      </c>
      <c r="B13" s="40" t="n">
        <v>0</v>
      </c>
      <c r="C13" s="40" t="n">
        <v>0</v>
      </c>
      <c r="D13" s="43" t="s">
        <v>2375</v>
      </c>
      <c r="E13" s="40" t="n">
        <v>0</v>
      </c>
      <c r="F13" s="40" t="n">
        <v>0</v>
      </c>
    </row>
    <row r="14" customFormat="false" ht="15" hidden="false" customHeight="false" outlineLevel="0" collapsed="false">
      <c r="A14" s="42" t="s">
        <v>2376</v>
      </c>
      <c r="B14" s="40" t="n">
        <v>0</v>
      </c>
      <c r="C14" s="40" t="n">
        <v>0</v>
      </c>
      <c r="D14" s="43" t="s">
        <v>2377</v>
      </c>
      <c r="E14" s="40" t="n">
        <v>0</v>
      </c>
      <c r="F14" s="40" t="n">
        <v>0</v>
      </c>
    </row>
    <row r="15" customFormat="false" ht="15" hidden="false" customHeight="false" outlineLevel="0" collapsed="false">
      <c r="A15" s="42" t="s">
        <v>2378</v>
      </c>
      <c r="B15" s="40" t="n">
        <v>9224.39</v>
      </c>
      <c r="C15" s="40" t="n">
        <v>9224.39</v>
      </c>
      <c r="D15" s="43" t="s">
        <v>2379</v>
      </c>
      <c r="E15" s="40" t="n">
        <v>0</v>
      </c>
      <c r="F15" s="40" t="n">
        <v>0</v>
      </c>
    </row>
    <row r="16" customFormat="false" ht="15" hidden="false" customHeight="false" outlineLevel="0" collapsed="false">
      <c r="A16" s="42" t="s">
        <v>2380</v>
      </c>
      <c r="B16" s="40" t="n">
        <v>0</v>
      </c>
      <c r="C16" s="40" t="n">
        <v>0</v>
      </c>
      <c r="D16" s="43" t="s">
        <v>2381</v>
      </c>
      <c r="E16" s="40" t="n">
        <v>0</v>
      </c>
      <c r="F16" s="40" t="n">
        <v>0</v>
      </c>
    </row>
    <row r="17" customFormat="false" ht="14.25" hidden="false" customHeight="false" outlineLevel="0" collapsed="false">
      <c r="A17" s="39" t="s">
        <v>2382</v>
      </c>
      <c r="B17" s="40" t="n">
        <f aca="false">SUM(B18:B24)</f>
        <v>2335083.79</v>
      </c>
      <c r="C17" s="40" t="n">
        <f aca="false">SUM(C18:C24)</f>
        <v>2250130.01</v>
      </c>
      <c r="D17" s="43" t="s">
        <v>2383</v>
      </c>
      <c r="E17" s="40" t="n">
        <v>0</v>
      </c>
      <c r="F17" s="40" t="n">
        <v>0</v>
      </c>
    </row>
    <row r="18" customFormat="false" ht="15" hidden="false" customHeight="false" outlineLevel="0" collapsed="false">
      <c r="A18" s="42" t="s">
        <v>2384</v>
      </c>
      <c r="B18" s="40"/>
      <c r="C18" s="40"/>
      <c r="D18" s="43" t="s">
        <v>2385</v>
      </c>
      <c r="E18" s="40" t="n">
        <v>912327.53</v>
      </c>
      <c r="F18" s="40" t="n">
        <v>852627.94</v>
      </c>
    </row>
    <row r="19" customFormat="false" ht="14.25" hidden="false" customHeight="false" outlineLevel="0" collapsed="false">
      <c r="A19" s="42" t="s">
        <v>2386</v>
      </c>
      <c r="B19" s="40"/>
      <c r="C19" s="40"/>
      <c r="D19" s="41" t="s">
        <v>2387</v>
      </c>
      <c r="E19" s="40" t="n">
        <f aca="false">SUM(E20:E22)</f>
        <v>0</v>
      </c>
      <c r="F19" s="40" t="n">
        <f aca="false">SUM(F20:F22)</f>
        <v>0</v>
      </c>
    </row>
    <row r="20" customFormat="false" ht="14.25" hidden="false" customHeight="false" outlineLevel="0" collapsed="false">
      <c r="A20" s="42" t="s">
        <v>2388</v>
      </c>
      <c r="B20" s="40"/>
      <c r="C20" s="40"/>
      <c r="D20" s="43" t="s">
        <v>2389</v>
      </c>
      <c r="E20" s="40" t="n">
        <v>0</v>
      </c>
      <c r="F20" s="40" t="n">
        <v>0</v>
      </c>
    </row>
    <row r="21" customFormat="false" ht="15" hidden="false" customHeight="false" outlineLevel="0" collapsed="false">
      <c r="A21" s="42" t="s">
        <v>2390</v>
      </c>
      <c r="B21" s="40"/>
      <c r="C21" s="40"/>
      <c r="D21" s="43" t="s">
        <v>2391</v>
      </c>
      <c r="E21" s="40" t="n">
        <v>0</v>
      </c>
      <c r="F21" s="40" t="n">
        <v>0</v>
      </c>
    </row>
    <row r="22" customFormat="false" ht="15" hidden="false" customHeight="false" outlineLevel="0" collapsed="false">
      <c r="A22" s="42" t="s">
        <v>2392</v>
      </c>
      <c r="B22" s="40"/>
      <c r="C22" s="40"/>
      <c r="D22" s="43" t="s">
        <v>2393</v>
      </c>
      <c r="E22" s="40" t="n">
        <v>0</v>
      </c>
      <c r="F22" s="40" t="n">
        <v>0</v>
      </c>
    </row>
    <row r="23" customFormat="false" ht="15" hidden="false" customHeight="false" outlineLevel="0" collapsed="false">
      <c r="A23" s="42" t="s">
        <v>2394</v>
      </c>
      <c r="B23" s="40"/>
      <c r="C23" s="40"/>
      <c r="D23" s="41" t="s">
        <v>2395</v>
      </c>
      <c r="E23" s="40" t="n">
        <f aca="false">E24+E25</f>
        <v>0</v>
      </c>
      <c r="F23" s="40" t="n">
        <f aca="false">F24+F25</f>
        <v>0</v>
      </c>
    </row>
    <row r="24" customFormat="false" ht="15" hidden="false" customHeight="false" outlineLevel="0" collapsed="false">
      <c r="A24" s="42" t="s">
        <v>2396</v>
      </c>
      <c r="B24" s="40" t="n">
        <v>2335083.79</v>
      </c>
      <c r="C24" s="40" t="n">
        <v>2250130.01</v>
      </c>
      <c r="D24" s="43" t="s">
        <v>2397</v>
      </c>
      <c r="E24" s="40" t="n">
        <v>0</v>
      </c>
      <c r="F24" s="40" t="n">
        <v>0</v>
      </c>
    </row>
    <row r="25" customFormat="false" ht="15" hidden="false" customHeight="false" outlineLevel="0" collapsed="false">
      <c r="A25" s="39" t="s">
        <v>2398</v>
      </c>
      <c r="B25" s="40" t="n">
        <f aca="false">SUM(B26:B30)</f>
        <v>-5904.98</v>
      </c>
      <c r="C25" s="40" t="n">
        <v>-5904.98</v>
      </c>
      <c r="D25" s="43" t="s">
        <v>2399</v>
      </c>
      <c r="E25" s="40" t="n">
        <v>0</v>
      </c>
      <c r="F25" s="40" t="n">
        <v>0</v>
      </c>
    </row>
    <row r="26" customFormat="false" ht="15" hidden="false" customHeight="false" outlineLevel="0" collapsed="false">
      <c r="A26" s="42" t="s">
        <v>2400</v>
      </c>
      <c r="B26" s="40"/>
      <c r="C26" s="40"/>
      <c r="D26" s="41" t="s">
        <v>2401</v>
      </c>
      <c r="E26" s="40" t="n">
        <v>0</v>
      </c>
      <c r="F26" s="40" t="n">
        <v>0</v>
      </c>
    </row>
    <row r="27" customFormat="false" ht="15" hidden="false" customHeight="false" outlineLevel="0" collapsed="false">
      <c r="A27" s="42" t="s">
        <v>2402</v>
      </c>
      <c r="B27" s="40"/>
      <c r="C27" s="40"/>
      <c r="D27" s="41" t="s">
        <v>2403</v>
      </c>
      <c r="E27" s="40" t="n">
        <f aca="false">SUM(E28:E30)</f>
        <v>15606</v>
      </c>
      <c r="F27" s="40" t="n">
        <f aca="false">SUM(F28:F30)</f>
        <v>9805.5</v>
      </c>
    </row>
    <row r="28" customFormat="false" ht="15" hidden="false" customHeight="false" outlineLevel="0" collapsed="false">
      <c r="A28" s="42" t="s">
        <v>2404</v>
      </c>
      <c r="B28" s="40"/>
      <c r="C28" s="40"/>
      <c r="D28" s="43" t="s">
        <v>2405</v>
      </c>
      <c r="E28" s="40" t="n">
        <v>0</v>
      </c>
      <c r="F28" s="40" t="n">
        <v>0</v>
      </c>
    </row>
    <row r="29" customFormat="false" ht="15" hidden="false" customHeight="false" outlineLevel="0" collapsed="false">
      <c r="A29" s="42" t="s">
        <v>2406</v>
      </c>
      <c r="B29" s="40"/>
      <c r="C29" s="40"/>
      <c r="D29" s="43" t="s">
        <v>2407</v>
      </c>
      <c r="E29" s="40" t="n">
        <v>0</v>
      </c>
      <c r="F29" s="40" t="n">
        <v>0</v>
      </c>
    </row>
    <row r="30" customFormat="false" ht="15" hidden="false" customHeight="false" outlineLevel="0" collapsed="false">
      <c r="A30" s="42" t="s">
        <v>2408</v>
      </c>
      <c r="B30" s="40" t="n">
        <v>-5904.98</v>
      </c>
      <c r="C30" s="40" t="n">
        <v>-5904.98</v>
      </c>
      <c r="D30" s="43" t="s">
        <v>2409</v>
      </c>
      <c r="E30" s="40" t="n">
        <v>15606</v>
      </c>
      <c r="F30" s="40" t="n">
        <v>9805.5</v>
      </c>
    </row>
    <row r="31" customFormat="false" ht="15" hidden="false" customHeight="false" outlineLevel="0" collapsed="false">
      <c r="A31" s="39" t="s">
        <v>2410</v>
      </c>
      <c r="B31" s="40" t="n">
        <f aca="false">SUM(B32:B36)</f>
        <v>0</v>
      </c>
      <c r="C31" s="40" t="n">
        <f aca="false">SUM(C32:C36)</f>
        <v>0</v>
      </c>
      <c r="D31" s="41" t="s">
        <v>2411</v>
      </c>
      <c r="E31" s="40" t="n">
        <f aca="false">SUM(E32:E37)</f>
        <v>0</v>
      </c>
      <c r="F31" s="40" t="n">
        <f aca="false">SUM(F32:F37)</f>
        <v>0</v>
      </c>
    </row>
    <row r="32" customFormat="false" ht="15" hidden="false" customHeight="false" outlineLevel="0" collapsed="false">
      <c r="A32" s="42" t="s">
        <v>2412</v>
      </c>
      <c r="B32" s="40"/>
      <c r="C32" s="40"/>
      <c r="D32" s="43" t="s">
        <v>2413</v>
      </c>
      <c r="E32" s="40" t="n">
        <v>0</v>
      </c>
      <c r="F32" s="40" t="n">
        <v>0</v>
      </c>
    </row>
    <row r="33" customFormat="false" ht="15" hidden="false" customHeight="false" outlineLevel="0" collapsed="false">
      <c r="A33" s="42" t="s">
        <v>2414</v>
      </c>
      <c r="B33" s="40"/>
      <c r="C33" s="40"/>
      <c r="D33" s="43" t="s">
        <v>2415</v>
      </c>
      <c r="E33" s="40" t="n">
        <v>0</v>
      </c>
      <c r="F33" s="40" t="n">
        <v>0</v>
      </c>
    </row>
    <row r="34" customFormat="false" ht="15" hidden="false" customHeight="false" outlineLevel="0" collapsed="false">
      <c r="A34" s="42" t="s">
        <v>2416</v>
      </c>
      <c r="B34" s="40"/>
      <c r="C34" s="40"/>
      <c r="D34" s="43" t="s">
        <v>2417</v>
      </c>
      <c r="E34" s="40" t="n">
        <v>0</v>
      </c>
      <c r="F34" s="40" t="n">
        <v>0</v>
      </c>
    </row>
    <row r="35" customFormat="false" ht="15" hidden="false" customHeight="false" outlineLevel="0" collapsed="false">
      <c r="A35" s="42" t="s">
        <v>2418</v>
      </c>
      <c r="B35" s="40"/>
      <c r="C35" s="40"/>
      <c r="D35" s="43" t="s">
        <v>2419</v>
      </c>
      <c r="E35" s="40" t="n">
        <v>0</v>
      </c>
      <c r="F35" s="40" t="n">
        <v>0</v>
      </c>
    </row>
    <row r="36" customFormat="false" ht="15" hidden="false" customHeight="false" outlineLevel="0" collapsed="false">
      <c r="A36" s="42" t="s">
        <v>2420</v>
      </c>
      <c r="B36" s="40"/>
      <c r="C36" s="40"/>
      <c r="D36" s="43" t="s">
        <v>2421</v>
      </c>
      <c r="E36" s="40" t="n">
        <v>0</v>
      </c>
      <c r="F36" s="40" t="n">
        <v>0</v>
      </c>
    </row>
    <row r="37" customFormat="false" ht="15" hidden="false" customHeight="false" outlineLevel="0" collapsed="false">
      <c r="A37" s="39" t="s">
        <v>2422</v>
      </c>
      <c r="B37" s="45" t="n">
        <v>3637.62</v>
      </c>
      <c r="C37" s="45" t="n">
        <v>3637.62</v>
      </c>
      <c r="D37" s="43" t="s">
        <v>2423</v>
      </c>
      <c r="E37" s="40" t="n">
        <v>0</v>
      </c>
      <c r="F37" s="40" t="n">
        <v>0</v>
      </c>
    </row>
    <row r="38" customFormat="false" ht="15" hidden="false" customHeight="false" outlineLevel="0" collapsed="false">
      <c r="A38" s="39" t="s">
        <v>2424</v>
      </c>
      <c r="B38" s="40" t="n">
        <f aca="false">SUM(B39:B40)</f>
        <v>0</v>
      </c>
      <c r="C38" s="40" t="n">
        <f aca="false">SUM(C39:C40)</f>
        <v>0</v>
      </c>
      <c r="D38" s="41" t="s">
        <v>2425</v>
      </c>
      <c r="E38" s="40" t="n">
        <f aca="false">SUM(E39:E41)</f>
        <v>-71706.73</v>
      </c>
      <c r="F38" s="40" t="n">
        <f aca="false">SUM(F39:F41)</f>
        <v>-3400.21</v>
      </c>
    </row>
    <row r="39" customFormat="false" ht="15" hidden="false" customHeight="false" outlineLevel="0" collapsed="false">
      <c r="A39" s="42" t="s">
        <v>2426</v>
      </c>
      <c r="B39" s="40"/>
      <c r="C39" s="40"/>
      <c r="D39" s="43" t="s">
        <v>2427</v>
      </c>
      <c r="E39" s="40" t="n">
        <v>0</v>
      </c>
      <c r="F39" s="40" t="n">
        <v>0</v>
      </c>
    </row>
    <row r="40" customFormat="false" ht="15" hidden="false" customHeight="false" outlineLevel="0" collapsed="false">
      <c r="A40" s="42" t="s">
        <v>2428</v>
      </c>
      <c r="B40" s="40"/>
      <c r="C40" s="40"/>
      <c r="D40" s="43" t="s">
        <v>2429</v>
      </c>
      <c r="E40" s="40" t="n">
        <v>0</v>
      </c>
      <c r="F40" s="40" t="n">
        <v>0</v>
      </c>
    </row>
    <row r="41" customFormat="false" ht="15" hidden="false" customHeight="false" outlineLevel="0" collapsed="false">
      <c r="A41" s="39" t="s">
        <v>2430</v>
      </c>
      <c r="B41" s="40" t="n">
        <f aca="false">SUM(B42:B45)</f>
        <v>0</v>
      </c>
      <c r="C41" s="40" t="n">
        <f aca="false">SUM(C42:C45)</f>
        <v>0</v>
      </c>
      <c r="D41" s="43" t="s">
        <v>2431</v>
      </c>
      <c r="E41" s="40" t="n">
        <v>-71706.73</v>
      </c>
      <c r="F41" s="40" t="n">
        <v>-3400.21</v>
      </c>
    </row>
    <row r="42" customFormat="false" ht="15" hidden="false" customHeight="false" outlineLevel="0" collapsed="false">
      <c r="A42" s="42" t="s">
        <v>2432</v>
      </c>
      <c r="B42" s="40" t="n">
        <v>0</v>
      </c>
      <c r="C42" s="40" t="n">
        <v>0</v>
      </c>
      <c r="D42" s="41" t="s">
        <v>2433</v>
      </c>
      <c r="E42" s="40" t="n">
        <f aca="false">SUM(E43:E45)</f>
        <v>0</v>
      </c>
      <c r="F42" s="40" t="n">
        <f aca="false">SUM(F43:F45)</f>
        <v>0</v>
      </c>
    </row>
    <row r="43" customFormat="false" ht="15" hidden="false" customHeight="false" outlineLevel="0" collapsed="false">
      <c r="A43" s="42" t="s">
        <v>2434</v>
      </c>
      <c r="B43" s="40" t="n">
        <v>0</v>
      </c>
      <c r="C43" s="40" t="n">
        <v>0</v>
      </c>
      <c r="D43" s="43" t="s">
        <v>2435</v>
      </c>
      <c r="E43" s="40" t="n">
        <v>0</v>
      </c>
      <c r="F43" s="40" t="n">
        <v>0</v>
      </c>
    </row>
    <row r="44" customFormat="false" ht="15" hidden="false" customHeight="false" outlineLevel="0" collapsed="false">
      <c r="A44" s="42" t="s">
        <v>2436</v>
      </c>
      <c r="B44" s="40" t="n">
        <v>0</v>
      </c>
      <c r="C44" s="40" t="n">
        <v>0</v>
      </c>
      <c r="D44" s="43" t="s">
        <v>2437</v>
      </c>
      <c r="E44" s="40" t="n">
        <v>0</v>
      </c>
      <c r="F44" s="40" t="n">
        <v>0</v>
      </c>
    </row>
    <row r="45" customFormat="false" ht="15" hidden="false" customHeight="false" outlineLevel="0" collapsed="false">
      <c r="A45" s="42" t="s">
        <v>2438</v>
      </c>
      <c r="B45" s="40" t="n">
        <v>0</v>
      </c>
      <c r="C45" s="40" t="n">
        <v>0</v>
      </c>
      <c r="D45" s="43" t="s">
        <v>2439</v>
      </c>
      <c r="E45" s="40" t="n">
        <v>0</v>
      </c>
      <c r="F45" s="40" t="n">
        <v>0</v>
      </c>
    </row>
    <row r="46" customFormat="false" ht="15" hidden="false" customHeight="false" outlineLevel="0" collapsed="false">
      <c r="A46" s="37"/>
      <c r="B46" s="37"/>
      <c r="C46" s="37"/>
      <c r="D46" s="37"/>
      <c r="E46" s="37"/>
      <c r="F46" s="37"/>
    </row>
    <row r="47" customFormat="false" ht="15" hidden="false" customHeight="false" outlineLevel="0" collapsed="false">
      <c r="A47" s="46" t="s">
        <v>2440</v>
      </c>
      <c r="B47" s="47" t="n">
        <f aca="false">B9+B17+B25+B31+B37+B38+B41</f>
        <v>2951666.95</v>
      </c>
      <c r="C47" s="48" t="n">
        <f aca="false">C9+C17+C25+C31+C38+C41</f>
        <v>2339462.65</v>
      </c>
      <c r="D47" s="38" t="s">
        <v>2441</v>
      </c>
      <c r="E47" s="48" t="n">
        <f aca="false">E9+E19+E23+E26+E27+E31+E38+E42</f>
        <v>856226.8</v>
      </c>
      <c r="F47" s="48" t="n">
        <f aca="false">F9+F19+F23+F26+F27+F31+F38+F42</f>
        <v>859033.23</v>
      </c>
    </row>
    <row r="48" customFormat="false" ht="15" hidden="false" customHeight="false" outlineLevel="0" collapsed="false">
      <c r="A48" s="37"/>
      <c r="B48" s="37"/>
      <c r="C48" s="37"/>
      <c r="D48" s="37"/>
      <c r="E48" s="37"/>
      <c r="F48" s="37"/>
    </row>
    <row r="49" customFormat="false" ht="15" hidden="false" customHeight="false" outlineLevel="0" collapsed="false">
      <c r="A49" s="36" t="s">
        <v>2442</v>
      </c>
      <c r="B49" s="37"/>
      <c r="C49" s="37"/>
      <c r="D49" s="38" t="s">
        <v>2443</v>
      </c>
      <c r="E49" s="37"/>
      <c r="F49" s="37"/>
    </row>
    <row r="50" customFormat="false" ht="15" hidden="false" customHeight="false" outlineLevel="0" collapsed="false">
      <c r="A50" s="39" t="s">
        <v>2444</v>
      </c>
      <c r="B50" s="40" t="n">
        <v>0</v>
      </c>
      <c r="C50" s="40" t="n">
        <v>0</v>
      </c>
      <c r="D50" s="41" t="s">
        <v>2445</v>
      </c>
      <c r="E50" s="40" t="n">
        <v>0</v>
      </c>
      <c r="F50" s="40" t="n">
        <v>0</v>
      </c>
    </row>
    <row r="51" customFormat="false" ht="15" hidden="false" customHeight="false" outlineLevel="0" collapsed="false">
      <c r="A51" s="39" t="s">
        <v>2446</v>
      </c>
      <c r="B51" s="40" t="n">
        <v>10075.88</v>
      </c>
      <c r="C51" s="40" t="n">
        <v>10075.88</v>
      </c>
      <c r="D51" s="41" t="s">
        <v>2447</v>
      </c>
      <c r="E51" s="40" t="n">
        <v>0</v>
      </c>
      <c r="F51" s="40" t="n">
        <v>0</v>
      </c>
    </row>
    <row r="52" customFormat="false" ht="15" hidden="false" customHeight="false" outlineLevel="0" collapsed="false">
      <c r="A52" s="39" t="s">
        <v>2448</v>
      </c>
      <c r="B52" s="40" t="n">
        <v>387260.95</v>
      </c>
      <c r="C52" s="40" t="n">
        <v>387260.95</v>
      </c>
      <c r="D52" s="41" t="s">
        <v>2449</v>
      </c>
      <c r="E52" s="40" t="n">
        <v>0</v>
      </c>
      <c r="F52" s="40" t="n">
        <v>0</v>
      </c>
    </row>
    <row r="53" customFormat="false" ht="15" hidden="false" customHeight="false" outlineLevel="0" collapsed="false">
      <c r="A53" s="39" t="s">
        <v>2450</v>
      </c>
      <c r="B53" s="40" t="n">
        <v>1264093.79</v>
      </c>
      <c r="C53" s="40" t="n">
        <v>1264093.79</v>
      </c>
      <c r="D53" s="41" t="s">
        <v>2451</v>
      </c>
      <c r="E53" s="40" t="n">
        <v>0</v>
      </c>
      <c r="F53" s="40" t="n">
        <v>0</v>
      </c>
    </row>
    <row r="54" customFormat="false" ht="15" hidden="false" customHeight="false" outlineLevel="0" collapsed="false">
      <c r="A54" s="39" t="s">
        <v>2452</v>
      </c>
      <c r="B54" s="40" t="n">
        <v>181127.81</v>
      </c>
      <c r="C54" s="40" t="n">
        <v>181127.81</v>
      </c>
      <c r="D54" s="41" t="s">
        <v>2453</v>
      </c>
      <c r="E54" s="40" t="n">
        <v>0</v>
      </c>
      <c r="F54" s="40" t="n">
        <v>0</v>
      </c>
    </row>
    <row r="55" customFormat="false" ht="15" hidden="false" customHeight="false" outlineLevel="0" collapsed="false">
      <c r="A55" s="39" t="s">
        <v>2454</v>
      </c>
      <c r="B55" s="40" t="n">
        <v>-529322</v>
      </c>
      <c r="C55" s="40" t="n">
        <v>-529322</v>
      </c>
      <c r="D55" s="49" t="s">
        <v>2455</v>
      </c>
      <c r="E55" s="40" t="n">
        <v>0</v>
      </c>
      <c r="F55" s="40" t="n">
        <v>0</v>
      </c>
    </row>
    <row r="56" customFormat="false" ht="15" hidden="false" customHeight="false" outlineLevel="0" collapsed="false">
      <c r="A56" s="39" t="s">
        <v>2456</v>
      </c>
      <c r="B56" s="40" t="n">
        <v>0</v>
      </c>
      <c r="C56" s="40" t="n">
        <v>0</v>
      </c>
      <c r="D56" s="37"/>
      <c r="E56" s="37"/>
      <c r="F56" s="37"/>
    </row>
    <row r="57" customFormat="false" ht="15" hidden="false" customHeight="false" outlineLevel="0" collapsed="false">
      <c r="A57" s="39" t="s">
        <v>2457</v>
      </c>
      <c r="B57" s="40" t="n">
        <v>0</v>
      </c>
      <c r="C57" s="40" t="n">
        <v>0</v>
      </c>
      <c r="D57" s="38" t="s">
        <v>2458</v>
      </c>
      <c r="E57" s="48" t="n">
        <f aca="false">SUM(E50:E55)</f>
        <v>0</v>
      </c>
      <c r="F57" s="48" t="n">
        <f aca="false">SUM(F50:F55)</f>
        <v>0</v>
      </c>
    </row>
    <row r="58" customFormat="false" ht="15" hidden="false" customHeight="false" outlineLevel="0" collapsed="false">
      <c r="A58" s="39" t="s">
        <v>2459</v>
      </c>
      <c r="B58" s="40" t="n">
        <v>0</v>
      </c>
      <c r="C58" s="40" t="n">
        <v>0</v>
      </c>
      <c r="D58" s="37"/>
      <c r="E58" s="37"/>
      <c r="F58" s="37"/>
    </row>
    <row r="59" customFormat="false" ht="15" hidden="false" customHeight="false" outlineLevel="0" collapsed="false">
      <c r="A59" s="37"/>
      <c r="B59" s="37"/>
      <c r="C59" s="37"/>
      <c r="D59" s="38" t="s">
        <v>2460</v>
      </c>
      <c r="E59" s="48" t="n">
        <f aca="false">E47+E57</f>
        <v>856226.8</v>
      </c>
      <c r="F59" s="48" t="n">
        <f aca="false">F47+F57</f>
        <v>859033.23</v>
      </c>
    </row>
    <row r="60" customFormat="false" ht="15" hidden="false" customHeight="false" outlineLevel="0" collapsed="false">
      <c r="A60" s="46" t="s">
        <v>2461</v>
      </c>
      <c r="B60" s="48" t="n">
        <f aca="false">SUM(B50:B58)</f>
        <v>1313236.43</v>
      </c>
      <c r="C60" s="48" t="n">
        <f aca="false">SUM(C50:C58)</f>
        <v>1313236.43</v>
      </c>
      <c r="D60" s="37"/>
      <c r="E60" s="37"/>
      <c r="F60" s="37"/>
    </row>
    <row r="61" customFormat="false" ht="15" hidden="false" customHeight="false" outlineLevel="0" collapsed="false">
      <c r="A61" s="37"/>
      <c r="B61" s="37"/>
      <c r="C61" s="37"/>
      <c r="D61" s="50" t="s">
        <v>2462</v>
      </c>
      <c r="E61" s="51"/>
      <c r="F61" s="51"/>
    </row>
    <row r="62" customFormat="false" ht="15" hidden="false" customHeight="false" outlineLevel="0" collapsed="false">
      <c r="A62" s="46" t="s">
        <v>2463</v>
      </c>
      <c r="B62" s="48" t="n">
        <f aca="false">SUM(B47+B60)</f>
        <v>4264903.38</v>
      </c>
      <c r="C62" s="48" t="n">
        <f aca="false">SUM(C47+C60)</f>
        <v>3652699.08</v>
      </c>
      <c r="D62" s="37"/>
      <c r="E62" s="37"/>
      <c r="F62" s="37"/>
    </row>
    <row r="63" customFormat="false" ht="15" hidden="false" customHeight="false" outlineLevel="0" collapsed="false">
      <c r="A63" s="37"/>
      <c r="B63" s="37"/>
      <c r="C63" s="37"/>
      <c r="D63" s="52" t="s">
        <v>2464</v>
      </c>
      <c r="E63" s="44" t="n">
        <f aca="false">SUM(E64:E66)</f>
        <v>1384029.22</v>
      </c>
      <c r="F63" s="44" t="n">
        <f aca="false">SUM(F64:F66)</f>
        <v>1384029.22</v>
      </c>
    </row>
    <row r="64" customFormat="false" ht="15" hidden="false" customHeight="false" outlineLevel="0" collapsed="false">
      <c r="A64" s="37"/>
      <c r="B64" s="37"/>
      <c r="C64" s="37"/>
      <c r="D64" s="41" t="s">
        <v>2465</v>
      </c>
      <c r="E64" s="40" t="n">
        <v>551958.5</v>
      </c>
      <c r="F64" s="40" t="n">
        <v>551958.5</v>
      </c>
    </row>
    <row r="65" customFormat="false" ht="15" hidden="false" customHeight="false" outlineLevel="0" collapsed="false">
      <c r="A65" s="37"/>
      <c r="B65" s="37"/>
      <c r="C65" s="37"/>
      <c r="D65" s="49" t="s">
        <v>2466</v>
      </c>
      <c r="E65" s="40" t="n">
        <v>0</v>
      </c>
      <c r="F65" s="40" t="n">
        <v>0</v>
      </c>
    </row>
    <row r="66" customFormat="false" ht="15" hidden="false" customHeight="false" outlineLevel="0" collapsed="false">
      <c r="A66" s="37"/>
      <c r="B66" s="37"/>
      <c r="C66" s="37"/>
      <c r="D66" s="41" t="s">
        <v>2467</v>
      </c>
      <c r="E66" s="40" t="n">
        <v>832070.72</v>
      </c>
      <c r="F66" s="40" t="n">
        <v>832070.72</v>
      </c>
    </row>
    <row r="67" customFormat="false" ht="15" hidden="false" customHeight="false" outlineLevel="0" collapsed="false">
      <c r="A67" s="37"/>
      <c r="B67" s="37"/>
      <c r="C67" s="37"/>
      <c r="D67" s="37"/>
      <c r="E67" s="37"/>
      <c r="F67" s="37"/>
    </row>
    <row r="68" customFormat="false" ht="15" hidden="false" customHeight="false" outlineLevel="0" collapsed="false">
      <c r="A68" s="37"/>
      <c r="B68" s="37"/>
      <c r="C68" s="37"/>
      <c r="D68" s="52" t="s">
        <v>2468</v>
      </c>
      <c r="E68" s="44" t="n">
        <f aca="false">SUM(E69:E73)</f>
        <v>2024647.36</v>
      </c>
      <c r="F68" s="44" t="n">
        <f aca="false">SUM(F69:F73)</f>
        <v>1413274.25</v>
      </c>
    </row>
    <row r="69" customFormat="false" ht="15" hidden="false" customHeight="false" outlineLevel="0" collapsed="false">
      <c r="A69" s="53"/>
      <c r="B69" s="37"/>
      <c r="C69" s="37"/>
      <c r="D69" s="41" t="s">
        <v>2469</v>
      </c>
      <c r="E69" s="40" t="n">
        <v>622433.59</v>
      </c>
      <c r="F69" s="40" t="n">
        <v>165133.77</v>
      </c>
    </row>
    <row r="70" customFormat="false" ht="15" hidden="false" customHeight="false" outlineLevel="0" collapsed="false">
      <c r="A70" s="53"/>
      <c r="B70" s="37"/>
      <c r="C70" s="37"/>
      <c r="D70" s="41" t="s">
        <v>2470</v>
      </c>
      <c r="E70" s="40" t="n">
        <v>1402213.77</v>
      </c>
      <c r="F70" s="40" t="n">
        <v>1248140.48</v>
      </c>
    </row>
    <row r="71" customFormat="false" ht="15" hidden="false" customHeight="false" outlineLevel="0" collapsed="false">
      <c r="A71" s="53"/>
      <c r="B71" s="37"/>
      <c r="C71" s="37"/>
      <c r="D71" s="41" t="s">
        <v>2471</v>
      </c>
      <c r="E71" s="40" t="n">
        <v>0</v>
      </c>
      <c r="F71" s="40" t="n">
        <v>0</v>
      </c>
    </row>
    <row r="72" customFormat="false" ht="15" hidden="false" customHeight="false" outlineLevel="0" collapsed="false">
      <c r="A72" s="53"/>
      <c r="B72" s="37"/>
      <c r="C72" s="37"/>
      <c r="D72" s="41" t="s">
        <v>2472</v>
      </c>
      <c r="E72" s="40" t="n">
        <v>0</v>
      </c>
      <c r="F72" s="40" t="n">
        <v>0</v>
      </c>
    </row>
    <row r="73" customFormat="false" ht="15" hidden="false" customHeight="false" outlineLevel="0" collapsed="false">
      <c r="A73" s="53"/>
      <c r="B73" s="37"/>
      <c r="C73" s="37"/>
      <c r="D73" s="41" t="s">
        <v>2473</v>
      </c>
      <c r="E73" s="40" t="n">
        <v>0</v>
      </c>
      <c r="F73" s="40" t="n">
        <v>0</v>
      </c>
    </row>
    <row r="74" customFormat="false" ht="15" hidden="false" customHeight="false" outlineLevel="0" collapsed="false">
      <c r="A74" s="53"/>
      <c r="B74" s="37"/>
      <c r="C74" s="37"/>
      <c r="D74" s="37"/>
      <c r="E74" s="37"/>
      <c r="F74" s="37"/>
    </row>
    <row r="75" customFormat="false" ht="15" hidden="false" customHeight="false" outlineLevel="0" collapsed="false">
      <c r="A75" s="53"/>
      <c r="B75" s="37"/>
      <c r="C75" s="37"/>
      <c r="D75" s="52" t="s">
        <v>2474</v>
      </c>
      <c r="E75" s="44" t="n">
        <f aca="false">E76+E77</f>
        <v>0</v>
      </c>
      <c r="F75" s="44" t="n">
        <f aca="false">F76+F77</f>
        <v>0</v>
      </c>
    </row>
    <row r="76" customFormat="false" ht="15" hidden="false" customHeight="false" outlineLevel="0" collapsed="false">
      <c r="A76" s="53"/>
      <c r="B76" s="37"/>
      <c r="C76" s="37"/>
      <c r="D76" s="41" t="s">
        <v>2475</v>
      </c>
      <c r="E76" s="40" t="n">
        <v>0</v>
      </c>
      <c r="F76" s="40" t="n">
        <v>0</v>
      </c>
    </row>
    <row r="77" customFormat="false" ht="15" hidden="false" customHeight="false" outlineLevel="0" collapsed="false">
      <c r="A77" s="53"/>
      <c r="B77" s="37"/>
      <c r="C77" s="37"/>
      <c r="D77" s="41" t="s">
        <v>2476</v>
      </c>
      <c r="E77" s="40" t="n">
        <v>0</v>
      </c>
      <c r="F77" s="40" t="n">
        <v>0</v>
      </c>
    </row>
    <row r="78" customFormat="false" ht="15" hidden="false" customHeight="false" outlineLevel="0" collapsed="false">
      <c r="A78" s="53"/>
      <c r="B78" s="37"/>
      <c r="C78" s="37"/>
      <c r="D78" s="37"/>
      <c r="E78" s="37"/>
      <c r="F78" s="37"/>
    </row>
    <row r="79" customFormat="false" ht="15" hidden="false" customHeight="false" outlineLevel="0" collapsed="false">
      <c r="A79" s="53"/>
      <c r="B79" s="37"/>
      <c r="C79" s="37"/>
      <c r="D79" s="38" t="s">
        <v>2477</v>
      </c>
      <c r="E79" s="48" t="n">
        <f aca="false">E63+E68+E75</f>
        <v>3408676.58</v>
      </c>
      <c r="F79" s="48" t="n">
        <f aca="false">F63+F68+F75</f>
        <v>2797303.47</v>
      </c>
    </row>
    <row r="80" customFormat="false" ht="15" hidden="false" customHeight="false" outlineLevel="0" collapsed="false">
      <c r="A80" s="53"/>
      <c r="B80" s="37"/>
      <c r="C80" s="37"/>
      <c r="D80" s="37"/>
      <c r="E80" s="37"/>
      <c r="F80" s="37"/>
    </row>
    <row r="81" customFormat="false" ht="15" hidden="false" customHeight="false" outlineLevel="0" collapsed="false">
      <c r="A81" s="53"/>
      <c r="B81" s="37"/>
      <c r="C81" s="37"/>
      <c r="D81" s="38" t="s">
        <v>2478</v>
      </c>
      <c r="E81" s="48" t="n">
        <f aca="false">E59+E79</f>
        <v>4264903.38</v>
      </c>
      <c r="F81" s="48" t="n">
        <f aca="false">F59+F79</f>
        <v>3656336.7</v>
      </c>
    </row>
    <row r="82" customFormat="false" ht="15" hidden="false" customHeight="false" outlineLevel="0" collapsed="false">
      <c r="A82" s="54"/>
      <c r="B82" s="55"/>
      <c r="C82" s="55"/>
      <c r="D82" s="55"/>
      <c r="E82" s="55"/>
      <c r="F82" s="55"/>
    </row>
    <row r="83" customFormat="false" ht="14.25" hidden="true" customHeight="false" outlineLevel="0" collapsed="false"/>
    <row r="84" customFormat="false" ht="14.25" hidden="true" customHeight="false" outlineLevel="0" collapsed="false"/>
    <row r="85" customFormat="false" ht="14.25" hidden="true" customHeight="false" outlineLevel="0" collapsed="false"/>
    <row r="86" customFormat="false" ht="14.25" hidden="true" customHeight="false" outlineLevel="0" collapsed="false"/>
    <row r="87" customFormat="false" ht="14.25" hidden="true" customHeight="false" outlineLevel="0" collapsed="false"/>
    <row r="88" customFormat="false" ht="14.25" hidden="true" customHeight="false" outlineLevel="0" collapsed="false"/>
    <row r="89" customFormat="false" ht="14.25" hidden="true" customHeight="false" outlineLevel="0" collapsed="false"/>
    <row r="90" customFormat="false" ht="14.25" hidden="true" customHeight="false" outlineLevel="0" collapsed="false"/>
    <row r="91" customFormat="false" ht="14.25" hidden="true" customHeight="false" outlineLevel="0" collapsed="false"/>
    <row r="92" customFormat="false" ht="14.25" hidden="true" customHeight="false" outlineLevel="0" collapsed="false"/>
    <row r="93" customFormat="false" ht="14.25" hidden="true" customHeight="false" outlineLevel="0" collapsed="false"/>
    <row r="94" customFormat="false" ht="14.25" hidden="true" customHeight="false" outlineLevel="0" collapsed="false"/>
    <row r="95" customFormat="false" ht="14.25" hidden="true" customHeight="false" outlineLevel="0" collapsed="false"/>
    <row r="96" customFormat="false" ht="14.25" hidden="true" customHeight="false" outlineLevel="0" collapsed="false"/>
    <row r="97" customFormat="false" ht="14.25" hidden="true" customHeight="false" outlineLevel="0" collapsed="false"/>
    <row r="98" customFormat="false" ht="14.25" hidden="true" customHeight="false" outlineLevel="0" collapsed="false"/>
    <row r="99" customFormat="false" ht="14.25" hidden="true" customHeight="false" outlineLevel="0" collapsed="false"/>
    <row r="100" customFormat="false" ht="14.25" hidden="true" customHeight="false" outlineLevel="0" collapsed="false"/>
    <row r="101" customFormat="false" ht="14.25" hidden="true" customHeight="false" outlineLevel="0" collapsed="false"/>
    <row r="102" customFormat="false" ht="14.25" hidden="true" customHeight="false" outlineLevel="0" collapsed="false"/>
    <row r="103" customFormat="false" ht="14.25" hidden="true" customHeight="false" outlineLevel="0" collapsed="false"/>
    <row r="104" customFormat="false" ht="14.25" hidden="true" customHeight="false" outlineLevel="0" collapsed="false"/>
    <row r="105" customFormat="false" ht="14.25" hidden="true" customHeight="false" outlineLevel="0" collapsed="false"/>
    <row r="106" customFormat="false" ht="14.25" hidden="true" customHeight="false" outlineLevel="0" collapsed="false"/>
    <row r="107" customFormat="false" ht="14.25" hidden="true" customHeight="false" outlineLevel="0" collapsed="false"/>
    <row r="108" customFormat="false" ht="14.25" hidden="true" customHeight="false" outlineLevel="0" collapsed="false"/>
    <row r="109" customFormat="false" ht="14.25" hidden="true" customHeight="false" outlineLevel="0" collapsed="false"/>
    <row r="110" customFormat="false" ht="14.25" hidden="true" customHeight="false" outlineLevel="0" collapsed="false"/>
    <row r="111" customFormat="false" ht="14.25" hidden="true" customHeight="false" outlineLevel="0" collapsed="false"/>
    <row r="112" customFormat="false" ht="14.25" hidden="true" customHeight="false" outlineLevel="0" collapsed="false"/>
    <row r="113" customFormat="false" ht="14.25" hidden="true" customHeight="false" outlineLevel="0" collapsed="false"/>
    <row r="114" customFormat="false" ht="14.25" hidden="true" customHeight="false" outlineLevel="0" collapsed="false"/>
    <row r="115" customFormat="false" ht="14.25" hidden="true" customHeight="false" outlineLevel="0" collapsed="false"/>
    <row r="116" customFormat="false" ht="14.25" hidden="true" customHeight="false" outlineLevel="0" collapsed="false"/>
    <row r="117" customFormat="false" ht="14.25" hidden="true" customHeight="false" outlineLevel="0" collapsed="false"/>
    <row r="118" customFormat="false" ht="14.25" hidden="true" customHeight="false" outlineLevel="0" collapsed="false"/>
    <row r="119" customFormat="false" ht="14.25" hidden="true" customHeight="false" outlineLevel="0" collapsed="false"/>
    <row r="120" customFormat="false" ht="14.25" hidden="true" customHeight="false" outlineLevel="0" collapsed="false"/>
    <row r="121" customFormat="false" ht="14.25" hidden="true" customHeight="false" outlineLevel="0" collapsed="false"/>
    <row r="122" customFormat="false" ht="14.25" hidden="true" customHeight="false" outlineLevel="0" collapsed="false"/>
    <row r="123" customFormat="false" ht="14.25" hidden="true" customHeight="false" outlineLevel="0" collapsed="false"/>
    <row r="124" customFormat="false" ht="14.25" hidden="true" customHeight="false" outlineLevel="0" collapsed="false"/>
    <row r="125" customFormat="false" ht="14.25" hidden="true" customHeight="false" outlineLevel="0" collapsed="false"/>
    <row r="126" customFormat="false" ht="14.25" hidden="true" customHeight="false" outlineLevel="0" collapsed="false"/>
    <row r="127" customFormat="false" ht="14.25" hidden="true" customHeight="false" outlineLevel="0" collapsed="false"/>
    <row r="128" customFormat="false" ht="14.25" hidden="true" customHeight="false" outlineLevel="0" collapsed="false"/>
    <row r="129" customFormat="false" ht="14.25" hidden="true" customHeight="false" outlineLevel="0" collapsed="false"/>
    <row r="130" customFormat="false" ht="14.25" hidden="true" customHeight="false" outlineLevel="0" collapsed="false"/>
    <row r="131" customFormat="false" ht="14.25" hidden="true" customHeight="false" outlineLevel="0" collapsed="false"/>
    <row r="132" customFormat="false" ht="14.25" hidden="true" customHeight="false" outlineLevel="0" collapsed="false"/>
    <row r="133" customFormat="false" ht="14.25" hidden="true" customHeight="false" outlineLevel="0" collapsed="false"/>
    <row r="134" customFormat="false" ht="14.25" hidden="true" customHeight="false" outlineLevel="0" collapsed="false"/>
    <row r="135" customFormat="false" ht="14.25" hidden="true" customHeight="false" outlineLevel="0" collapsed="false"/>
    <row r="136" customFormat="false" ht="14.25" hidden="true" customHeight="false" outlineLevel="0" collapsed="false"/>
    <row r="137" customFormat="false" ht="14.25" hidden="true" customHeight="false" outlineLevel="0" collapsed="false"/>
    <row r="138" customFormat="false" ht="14.25" hidden="true" customHeight="false" outlineLevel="0" collapsed="false"/>
    <row r="139" customFormat="false" ht="14.25" hidden="true" customHeight="false" outlineLevel="0" collapsed="false"/>
    <row r="140" customFormat="false" ht="14.25" hidden="true" customHeight="false" outlineLevel="0" collapsed="false"/>
    <row r="141" customFormat="false" ht="14.25" hidden="true" customHeight="false" outlineLevel="0" collapsed="false"/>
    <row r="142" customFormat="false" ht="14.25" hidden="true" customHeight="false" outlineLevel="0" collapsed="false"/>
    <row r="143" customFormat="false" ht="14.25" hidden="true" customHeight="false" outlineLevel="0" collapsed="false"/>
    <row r="144" customFormat="false" ht="14.25" hidden="true" customHeight="false" outlineLevel="0" collapsed="false"/>
    <row r="145" customFormat="false" ht="14.25" hidden="true" customHeight="false" outlineLevel="0" collapsed="false"/>
    <row r="146" customFormat="false" ht="14.25" hidden="true" customHeight="false" outlineLevel="0" collapsed="false"/>
    <row r="147" customFormat="false" ht="14.25" hidden="true" customHeight="false" outlineLevel="0" collapsed="false"/>
    <row r="148" customFormat="false" ht="14.25" hidden="true" customHeight="false" outlineLevel="0" collapsed="false"/>
    <row r="149" customFormat="false" ht="14.25" hidden="true" customHeight="false" outlineLevel="0" collapsed="false"/>
    <row r="150" customFormat="false" ht="14.25" hidden="true" customHeight="false" outlineLevel="0" collapsed="false"/>
    <row r="151" customFormat="false" ht="14.25" hidden="true" customHeight="false" outlineLevel="0" collapsed="false"/>
    <row r="152" customFormat="false" ht="14.25" hidden="true" customHeight="false" outlineLevel="0" collapsed="false"/>
    <row r="153" customFormat="false" ht="14.25" hidden="true" customHeight="false" outlineLevel="0" collapsed="false"/>
    <row r="154" customFormat="false" ht="14.25" hidden="true" customHeight="false" outlineLevel="0" collapsed="false"/>
    <row r="155" customFormat="false" ht="14.25" hidden="true" customHeight="false" outlineLevel="0" collapsed="false"/>
    <row r="156" customFormat="false" ht="14.25" hidden="true" customHeight="false" outlineLevel="0" collapsed="false"/>
    <row r="157" customFormat="false" ht="14.25" hidden="true" customHeight="false" outlineLevel="0" collapsed="false"/>
    <row r="158" customFormat="false" ht="14.25" hidden="true" customHeight="false" outlineLevel="0" collapsed="false"/>
    <row r="159" customFormat="false" ht="14.25" hidden="true" customHeight="false" outlineLevel="0" collapsed="false"/>
    <row r="160" customFormat="false" ht="14.25" hidden="true" customHeight="false" outlineLevel="0" collapsed="false"/>
    <row r="161" customFormat="false" ht="14.25" hidden="true" customHeight="false" outlineLevel="0" collapsed="false"/>
    <row r="162" customFormat="false" ht="14.25" hidden="true" customHeight="false" outlineLevel="0" collapsed="false"/>
    <row r="163" customFormat="false" ht="14.25" hidden="true" customHeight="false" outlineLevel="0" collapsed="false"/>
    <row r="164" customFormat="false" ht="14.25" hidden="true" customHeight="false" outlineLevel="0" collapsed="false"/>
    <row r="165" customFormat="false" ht="14.25" hidden="true" customHeight="false" outlineLevel="0" collapsed="false"/>
    <row r="166" customFormat="false" ht="14.25" hidden="true" customHeight="false" outlineLevel="0" collapsed="false"/>
    <row r="167" customFormat="false" ht="14.25" hidden="true" customHeight="false" outlineLevel="0" collapsed="false"/>
    <row r="168" customFormat="false" ht="14.25" hidden="true" customHeight="false" outlineLevel="0" collapsed="false"/>
    <row r="169" customFormat="false" ht="14.25" hidden="true" customHeight="false" outlineLevel="0" collapsed="false"/>
    <row r="170" customFormat="false" ht="14.25" hidden="true" customHeight="false" outlineLevel="0" collapsed="false"/>
    <row r="171" customFormat="false" ht="14.25" hidden="true" customHeight="false" outlineLevel="0" collapsed="false"/>
    <row r="172" customFormat="false" ht="14.25" hidden="true" customHeight="false" outlineLevel="0" collapsed="false"/>
    <row r="173" customFormat="false" ht="14.25" hidden="true" customHeight="false" outlineLevel="0" collapsed="false"/>
    <row r="174" customFormat="false" ht="14.25" hidden="true" customHeight="false" outlineLevel="0" collapsed="false"/>
    <row r="175" customFormat="false" ht="14.25" hidden="true" customHeight="false" outlineLevel="0" collapsed="false"/>
    <row r="176" customFormat="false" ht="14.25" hidden="true" customHeight="false" outlineLevel="0" collapsed="false"/>
    <row r="177" customFormat="false" ht="14.25" hidden="true" customHeight="false" outlineLevel="0" collapsed="false"/>
    <row r="178" customFormat="false" ht="14.25" hidden="true" customHeight="false" outlineLevel="0" collapsed="false"/>
    <row r="179" customFormat="false" ht="14.25" hidden="true" customHeight="false" outlineLevel="0" collapsed="false"/>
    <row r="180" customFormat="false" ht="14.25" hidden="true" customHeight="false" outlineLevel="0" collapsed="false"/>
    <row r="181" customFormat="false" ht="14.25" hidden="true" customHeight="false" outlineLevel="0" collapsed="false"/>
    <row r="182" customFormat="false" ht="14.25" hidden="true" customHeight="false" outlineLevel="0" collapsed="false"/>
    <row r="183" customFormat="false" ht="14.25" hidden="true" customHeight="false" outlineLevel="0" collapsed="false"/>
    <row r="184" customFormat="false" ht="14.25" hidden="true" customHeight="false" outlineLevel="0" collapsed="false"/>
    <row r="185" customFormat="false" ht="14.25" hidden="true" customHeight="false" outlineLevel="0" collapsed="false"/>
    <row r="186" customFormat="false" ht="14.25" hidden="true" customHeight="false" outlineLevel="0" collapsed="false"/>
    <row r="187" customFormat="false" ht="14.25" hidden="true" customHeight="false" outlineLevel="0" collapsed="false"/>
    <row r="188" customFormat="false" ht="14.25" hidden="true" customHeight="false" outlineLevel="0" collapsed="false"/>
    <row r="189" customFormat="false" ht="14.25" hidden="true" customHeight="false" outlineLevel="0" collapsed="false"/>
    <row r="190" customFormat="false" ht="14.25" hidden="true" customHeight="false" outlineLevel="0" collapsed="false"/>
    <row r="191" customFormat="false" ht="14.25" hidden="true" customHeight="false" outlineLevel="0" collapsed="false"/>
    <row r="192" customFormat="false" ht="14.25" hidden="true" customHeight="false" outlineLevel="0" collapsed="false"/>
    <row r="193" customFormat="false" ht="14.25" hidden="true" customHeight="false" outlineLevel="0" collapsed="false"/>
    <row r="194" customFormat="false" ht="14.25" hidden="true" customHeight="false" outlineLevel="0" collapsed="false"/>
    <row r="195" customFormat="false" ht="14.25" hidden="true" customHeight="false" outlineLevel="0" collapsed="false"/>
    <row r="196" customFormat="false" ht="14.25" hidden="true" customHeight="false" outlineLevel="0" collapsed="false"/>
    <row r="197" customFormat="false" ht="14.25" hidden="true" customHeight="false" outlineLevel="0" collapsed="false"/>
    <row r="198" customFormat="false" ht="14.25" hidden="true" customHeight="false" outlineLevel="0" collapsed="false"/>
    <row r="199" customFormat="false" ht="14.25" hidden="true" customHeight="false" outlineLevel="0" collapsed="false"/>
    <row r="200" customFormat="false" ht="14.25" hidden="true" customHeight="false" outlineLevel="0" collapsed="false"/>
    <row r="201" customFormat="false" ht="14.25" hidden="true" customHeight="false" outlineLevel="0" collapsed="false"/>
    <row r="202" customFormat="false" ht="14.25" hidden="true" customHeight="false" outlineLevel="0" collapsed="false"/>
    <row r="203" customFormat="false" ht="14.25" hidden="true" customHeight="false" outlineLevel="0" collapsed="false"/>
    <row r="204" customFormat="false" ht="14.25" hidden="true" customHeight="false" outlineLevel="0" collapsed="false"/>
    <row r="205" customFormat="false" ht="14.25" hidden="true" customHeight="false" outlineLevel="0" collapsed="false"/>
    <row r="206" customFormat="false" ht="14.25" hidden="true" customHeight="false" outlineLevel="0" collapsed="false"/>
    <row r="207" customFormat="false" ht="14.25" hidden="true" customHeight="false" outlineLevel="0" collapsed="false"/>
    <row r="208" customFormat="false" ht="14.25" hidden="true" customHeight="false" outlineLevel="0" collapsed="false"/>
    <row r="209" customFormat="false" ht="14.25" hidden="true" customHeight="false" outlineLevel="0" collapsed="false"/>
    <row r="210" customFormat="false" ht="14.25" hidden="true" customHeight="false" outlineLevel="0" collapsed="false"/>
    <row r="211" customFormat="false" ht="14.25" hidden="true" customHeight="false" outlineLevel="0" collapsed="false"/>
    <row r="212" customFormat="false" ht="14.25" hidden="true" customHeight="false" outlineLevel="0" collapsed="false"/>
    <row r="213" customFormat="false" ht="14.25" hidden="true" customHeight="false" outlineLevel="0" collapsed="false"/>
    <row r="214" customFormat="false" ht="14.25" hidden="true" customHeight="false" outlineLevel="0" collapsed="false"/>
    <row r="215" customFormat="false" ht="14.25" hidden="true" customHeight="false" outlineLevel="0" collapsed="false"/>
    <row r="216" customFormat="false" ht="14.25" hidden="true" customHeight="false" outlineLevel="0" collapsed="false"/>
    <row r="217" customFormat="false" ht="14.25" hidden="true" customHeight="false" outlineLevel="0" collapsed="false"/>
    <row r="218" customFormat="false" ht="14.25" hidden="true" customHeight="false" outlineLevel="0" collapsed="false"/>
    <row r="219" customFormat="false" ht="14.25" hidden="true" customHeight="false" outlineLevel="0" collapsed="false"/>
    <row r="220" customFormat="false" ht="14.25" hidden="true" customHeight="false" outlineLevel="0" collapsed="false"/>
    <row r="221" customFormat="false" ht="14.25" hidden="true" customHeight="false" outlineLevel="0" collapsed="false"/>
    <row r="222" customFormat="false" ht="14.25" hidden="true" customHeight="false" outlineLevel="0" collapsed="false"/>
    <row r="223" customFormat="false" ht="14.25" hidden="true" customHeight="false" outlineLevel="0" collapsed="false"/>
    <row r="224" customFormat="false" ht="14.25" hidden="true" customHeight="false" outlineLevel="0" collapsed="false"/>
    <row r="225" customFormat="false" ht="14.25" hidden="true" customHeight="false" outlineLevel="0" collapsed="false"/>
    <row r="226" customFormat="false" ht="14.25" hidden="true" customHeight="false" outlineLevel="0" collapsed="false"/>
    <row r="227" customFormat="false" ht="14.25" hidden="true" customHeight="false" outlineLevel="0" collapsed="false"/>
    <row r="228" customFormat="false" ht="14.25" hidden="true" customHeight="false" outlineLevel="0" collapsed="false"/>
    <row r="229" customFormat="false" ht="14.25" hidden="true" customHeight="false" outlineLevel="0" collapsed="false"/>
    <row r="230" customFormat="false" ht="14.25" hidden="true" customHeight="false" outlineLevel="0" collapsed="false"/>
    <row r="231" customFormat="false" ht="14.25" hidden="true" customHeight="false" outlineLevel="0" collapsed="false"/>
    <row r="232" customFormat="false" ht="14.25" hidden="true" customHeight="false" outlineLevel="0" collapsed="false"/>
    <row r="233" customFormat="false" ht="14.25" hidden="true" customHeight="false" outlineLevel="0" collapsed="false"/>
    <row r="234" customFormat="false" ht="14.25" hidden="true" customHeight="false" outlineLevel="0" collapsed="false"/>
    <row r="235" customFormat="false" ht="14.25" hidden="true" customHeight="false" outlineLevel="0" collapsed="false"/>
    <row r="236" customFormat="false" ht="14.25" hidden="true" customHeight="false" outlineLevel="0" collapsed="false"/>
    <row r="237" customFormat="false" ht="14.25" hidden="true" customHeight="false" outlineLevel="0" collapsed="false"/>
    <row r="238" customFormat="false" ht="14.25" hidden="true" customHeight="false" outlineLevel="0" collapsed="false"/>
    <row r="239" customFormat="false" ht="14.25" hidden="true" customHeight="false" outlineLevel="0" collapsed="false"/>
    <row r="240" customFormat="false" ht="14.25" hidden="true" customHeight="false" outlineLevel="0" collapsed="false"/>
    <row r="241" customFormat="false" ht="14.25" hidden="true" customHeight="false" outlineLevel="0" collapsed="false"/>
    <row r="242" customFormat="false" ht="14.25" hidden="true" customHeight="false" outlineLevel="0" collapsed="false"/>
    <row r="243" customFormat="false" ht="14.25" hidden="true" customHeight="false" outlineLevel="0" collapsed="false"/>
    <row r="244" customFormat="false" ht="14.25" hidden="true" customHeight="false" outlineLevel="0" collapsed="false"/>
    <row r="245" customFormat="false" ht="14.25" hidden="true" customHeight="false" outlineLevel="0" collapsed="false"/>
    <row r="246" customFormat="false" ht="14.25" hidden="true" customHeight="false" outlineLevel="0" collapsed="false"/>
    <row r="247" customFormat="false" ht="14.25" hidden="true" customHeight="false" outlineLevel="0" collapsed="false"/>
    <row r="248" customFormat="false" ht="14.25" hidden="true" customHeight="false" outlineLevel="0" collapsed="false"/>
    <row r="249" customFormat="false" ht="14.25" hidden="true" customHeight="false" outlineLevel="0" collapsed="false"/>
    <row r="250" customFormat="false" ht="14.25" hidden="true" customHeight="false" outlineLevel="0" collapsed="false"/>
    <row r="251" customFormat="false" ht="14.25" hidden="true" customHeight="false" outlineLevel="0" collapsed="false"/>
    <row r="252" customFormat="false" ht="14.25" hidden="true" customHeight="false" outlineLevel="0" collapsed="false"/>
    <row r="253" customFormat="false" ht="14.25" hidden="true" customHeight="false" outlineLevel="0" collapsed="false"/>
    <row r="254" customFormat="false" ht="14.25" hidden="true" customHeight="false" outlineLevel="0" collapsed="false"/>
    <row r="255" customFormat="false" ht="14.25" hidden="true" customHeight="false" outlineLevel="0" collapsed="false"/>
    <row r="256" customFormat="false" ht="14.25" hidden="true" customHeight="false" outlineLevel="0" collapsed="false"/>
    <row r="257" customFormat="false" ht="14.25" hidden="true" customHeight="false" outlineLevel="0" collapsed="false"/>
    <row r="258" customFormat="false" ht="14.25" hidden="true" customHeight="false" outlineLevel="0" collapsed="false"/>
    <row r="259" customFormat="false" ht="14.25" hidden="true" customHeight="false" outlineLevel="0" collapsed="false"/>
    <row r="260" customFormat="false" ht="14.25" hidden="true" customHeight="false" outlineLevel="0" collapsed="false"/>
    <row r="261" customFormat="false" ht="14.25" hidden="true" customHeight="false" outlineLevel="0" collapsed="false"/>
    <row r="262" customFormat="false" ht="14.25" hidden="true" customHeight="false" outlineLevel="0" collapsed="false"/>
    <row r="263" customFormat="false" ht="14.25" hidden="true" customHeight="false" outlineLevel="0" collapsed="false"/>
    <row r="264" customFormat="false" ht="14.25" hidden="true" customHeight="false" outlineLevel="0" collapsed="false"/>
    <row r="265" customFormat="false" ht="14.25" hidden="true" customHeight="false" outlineLevel="0" collapsed="false"/>
    <row r="266" customFormat="false" ht="14.25" hidden="true" customHeight="false" outlineLevel="0" collapsed="false"/>
    <row r="267" customFormat="false" ht="14.25" hidden="true" customHeight="false" outlineLevel="0" collapsed="false"/>
    <row r="268" customFormat="false" ht="14.25" hidden="true" customHeight="false" outlineLevel="0" collapsed="false"/>
    <row r="269" customFormat="false" ht="14.25" hidden="true" customHeight="false" outlineLevel="0" collapsed="false"/>
    <row r="270" customFormat="false" ht="14.25" hidden="true" customHeight="false" outlineLevel="0" collapsed="false"/>
    <row r="271" customFormat="false" ht="14.25" hidden="true" customHeight="false" outlineLevel="0" collapsed="false"/>
    <row r="272" customFormat="false" ht="14.25" hidden="true" customHeight="false" outlineLevel="0" collapsed="false"/>
    <row r="273" customFormat="false" ht="14.25" hidden="true" customHeight="false" outlineLevel="0" collapsed="false"/>
    <row r="274" customFormat="false" ht="14.25" hidden="true" customHeight="false" outlineLevel="0" collapsed="false"/>
    <row r="275" customFormat="false" ht="14.25" hidden="true" customHeight="false" outlineLevel="0" collapsed="false"/>
    <row r="276" customFormat="false" ht="14.25" hidden="true" customHeight="false" outlineLevel="0" collapsed="false"/>
    <row r="277" customFormat="false" ht="14.25" hidden="true" customHeight="false" outlineLevel="0" collapsed="false"/>
    <row r="278" customFormat="false" ht="14.25" hidden="true" customHeight="false" outlineLevel="0" collapsed="false"/>
    <row r="279" customFormat="false" ht="14.25" hidden="true" customHeight="false" outlineLevel="0" collapsed="false"/>
    <row r="280" customFormat="false" ht="14.25" hidden="true" customHeight="false" outlineLevel="0" collapsed="false"/>
    <row r="281" customFormat="false" ht="14.25" hidden="true" customHeight="false" outlineLevel="0" collapsed="false"/>
    <row r="282" customFormat="false" ht="14.25" hidden="true" customHeight="false" outlineLevel="0" collapsed="false"/>
    <row r="283" customFormat="false" ht="14.25" hidden="true" customHeight="false" outlineLevel="0" collapsed="false"/>
    <row r="284" customFormat="false" ht="14.25" hidden="true" customHeight="false" outlineLevel="0" collapsed="false"/>
    <row r="285" customFormat="false" ht="14.25" hidden="true" customHeight="false" outlineLevel="0" collapsed="false"/>
    <row r="286" customFormat="false" ht="14.25" hidden="true" customHeight="false" outlineLevel="0" collapsed="false"/>
    <row r="287" customFormat="false" ht="14.25" hidden="true" customHeight="false" outlineLevel="0" collapsed="false"/>
    <row r="288" customFormat="false" ht="14.25" hidden="true" customHeight="false" outlineLevel="0" collapsed="false"/>
    <row r="289" customFormat="false" ht="14.25" hidden="true" customHeight="false" outlineLevel="0" collapsed="false"/>
    <row r="290" customFormat="false" ht="14.25" hidden="true" customHeight="false" outlineLevel="0" collapsed="false"/>
    <row r="291" customFormat="false" ht="14.25" hidden="true" customHeight="false" outlineLevel="0" collapsed="false"/>
    <row r="292" customFormat="false" ht="14.25" hidden="true" customHeight="false" outlineLevel="0" collapsed="false"/>
    <row r="293" customFormat="false" ht="14.25" hidden="true" customHeight="false" outlineLevel="0" collapsed="false"/>
    <row r="294" customFormat="false" ht="14.25" hidden="true" customHeight="false" outlineLevel="0" collapsed="false"/>
    <row r="295" customFormat="false" ht="14.25" hidden="true" customHeight="false" outlineLevel="0" collapsed="false"/>
    <row r="296" customFormat="false" ht="14.25" hidden="true" customHeight="false" outlineLevel="0" collapsed="false"/>
    <row r="297" customFormat="false" ht="14.25" hidden="true" customHeight="false" outlineLevel="0" collapsed="false"/>
    <row r="298" customFormat="false" ht="14.25" hidden="true" customHeight="false" outlineLevel="0" collapsed="false"/>
    <row r="299" customFormat="false" ht="14.25" hidden="true" customHeight="false" outlineLevel="0" collapsed="false"/>
    <row r="300" customFormat="false" ht="14.25" hidden="true" customHeight="false" outlineLevel="0" collapsed="false"/>
    <row r="301" customFormat="false" ht="14.25" hidden="true" customHeight="false" outlineLevel="0" collapsed="false"/>
    <row r="302" customFormat="false" ht="14.25" hidden="true" customHeight="false" outlineLevel="0" collapsed="false"/>
    <row r="303" customFormat="false" ht="14.25" hidden="true" customHeight="false" outlineLevel="0" collapsed="false"/>
    <row r="304" customFormat="false" ht="14.25" hidden="true" customHeight="false" outlineLevel="0" collapsed="false"/>
    <row r="305" customFormat="false" ht="14.25" hidden="true" customHeight="false" outlineLevel="0" collapsed="false"/>
    <row r="306" customFormat="false" ht="14.25" hidden="true" customHeight="false" outlineLevel="0" collapsed="false"/>
    <row r="307" customFormat="false" ht="14.25" hidden="true" customHeight="false" outlineLevel="0" collapsed="false"/>
    <row r="308" customFormat="false" ht="14.25" hidden="true" customHeight="false" outlineLevel="0" collapsed="false"/>
    <row r="309" customFormat="false" ht="14.25" hidden="true" customHeight="false" outlineLevel="0" collapsed="false"/>
    <row r="310" customFormat="false" ht="14.25" hidden="true" customHeight="false" outlineLevel="0" collapsed="false"/>
    <row r="311" customFormat="false" ht="14.25" hidden="true" customHeight="false" outlineLevel="0" collapsed="false"/>
    <row r="312" customFormat="false" ht="14.25" hidden="true" customHeight="false" outlineLevel="0" collapsed="false"/>
    <row r="313" customFormat="false" ht="14.25" hidden="true" customHeight="false" outlineLevel="0" collapsed="false"/>
    <row r="314" customFormat="false" ht="14.25" hidden="true" customHeight="false" outlineLevel="0" collapsed="false"/>
    <row r="315" customFormat="false" ht="14.25" hidden="true" customHeight="false" outlineLevel="0" collapsed="false"/>
    <row r="316" customFormat="false" ht="14.25" hidden="true" customHeight="false" outlineLevel="0" collapsed="false"/>
    <row r="317" customFormat="false" ht="14.25" hidden="true" customHeight="false" outlineLevel="0" collapsed="false"/>
    <row r="318" customFormat="false" ht="14.25" hidden="true" customHeight="false" outlineLevel="0" collapsed="false"/>
    <row r="319" customFormat="false" ht="14.25" hidden="true" customHeight="false" outlineLevel="0" collapsed="false"/>
    <row r="320" customFormat="false" ht="14.25" hidden="true" customHeight="false" outlineLevel="0" collapsed="false"/>
    <row r="321" customFormat="false" ht="14.25" hidden="true" customHeight="false" outlineLevel="0" collapsed="false"/>
    <row r="322" customFormat="false" ht="14.25" hidden="true" customHeight="false" outlineLevel="0" collapsed="false"/>
    <row r="323" customFormat="false" ht="14.25" hidden="true" customHeight="false" outlineLevel="0" collapsed="false"/>
    <row r="324" customFormat="false" ht="14.25" hidden="true" customHeight="false" outlineLevel="0" collapsed="false"/>
    <row r="325" customFormat="false" ht="14.25" hidden="true" customHeight="false" outlineLevel="0" collapsed="false"/>
    <row r="326" customFormat="false" ht="14.25" hidden="true" customHeight="false" outlineLevel="0" collapsed="false"/>
    <row r="327" customFormat="false" ht="14.25" hidden="true" customHeight="false" outlineLevel="0" collapsed="false"/>
    <row r="328" customFormat="false" ht="14.25" hidden="true" customHeight="false" outlineLevel="0" collapsed="false"/>
    <row r="329" customFormat="false" ht="14.25" hidden="true" customHeight="false" outlineLevel="0" collapsed="false"/>
    <row r="330" customFormat="false" ht="14.25" hidden="true" customHeight="false" outlineLevel="0" collapsed="false"/>
    <row r="331" customFormat="false" ht="14.25" hidden="true" customHeight="false" outlineLevel="0" collapsed="false"/>
    <row r="332" customFormat="false" ht="14.25" hidden="true" customHeight="false" outlineLevel="0" collapsed="false"/>
    <row r="333" customFormat="false" ht="14.25" hidden="true" customHeight="false" outlineLevel="0" collapsed="false"/>
    <row r="334" customFormat="false" ht="14.25" hidden="true" customHeight="false" outlineLevel="0" collapsed="false"/>
    <row r="335" customFormat="false" ht="14.25" hidden="true" customHeight="false" outlineLevel="0" collapsed="false"/>
    <row r="336" customFormat="false" ht="14.25" hidden="true" customHeight="false" outlineLevel="0" collapsed="false"/>
    <row r="337" customFormat="false" ht="14.25" hidden="true" customHeight="false" outlineLevel="0" collapsed="false"/>
    <row r="338" customFormat="false" ht="14.25" hidden="true" customHeight="false" outlineLevel="0" collapsed="false"/>
    <row r="339" customFormat="false" ht="14.25" hidden="true" customHeight="false" outlineLevel="0" collapsed="false"/>
    <row r="340" customFormat="false" ht="14.25" hidden="true" customHeight="false" outlineLevel="0" collapsed="false"/>
    <row r="341" customFormat="false" ht="14.25" hidden="true" customHeight="false" outlineLevel="0" collapsed="false"/>
    <row r="342" customFormat="false" ht="14.25" hidden="true" customHeight="false" outlineLevel="0" collapsed="false"/>
    <row r="343" customFormat="false" ht="14.25" hidden="true" customHeight="false" outlineLevel="0" collapsed="false"/>
    <row r="344" customFormat="false" ht="14.25" hidden="true" customHeight="false" outlineLevel="0" collapsed="false"/>
    <row r="345" customFormat="false" ht="14.25" hidden="true" customHeight="false" outlineLevel="0" collapsed="false"/>
    <row r="346" customFormat="false" ht="14.25" hidden="true" customHeight="false" outlineLevel="0" collapsed="false"/>
    <row r="347" customFormat="false" ht="14.25" hidden="true" customHeight="false" outlineLevel="0" collapsed="false"/>
    <row r="348" customFormat="false" ht="14.25" hidden="true" customHeight="false" outlineLevel="0" collapsed="false"/>
    <row r="349" customFormat="false" ht="14.25" hidden="true" customHeight="false" outlineLevel="0" collapsed="false"/>
    <row r="350" customFormat="false" ht="14.25" hidden="true" customHeight="false" outlineLevel="0" collapsed="false"/>
    <row r="351" customFormat="false" ht="14.25" hidden="true" customHeight="false" outlineLevel="0" collapsed="false"/>
    <row r="352" customFormat="false" ht="14.25" hidden="true" customHeight="false" outlineLevel="0" collapsed="false"/>
    <row r="353" customFormat="false" ht="14.25" hidden="true" customHeight="false" outlineLevel="0" collapsed="false"/>
    <row r="354" customFormat="false" ht="14.25" hidden="true" customHeight="false" outlineLevel="0" collapsed="false"/>
    <row r="355" customFormat="false" ht="14.25" hidden="true" customHeight="false" outlineLevel="0" collapsed="false"/>
    <row r="356" customFormat="false" ht="14.25" hidden="true" customHeight="false" outlineLevel="0" collapsed="false"/>
    <row r="357" customFormat="false" ht="14.25" hidden="true" customHeight="false" outlineLevel="0" collapsed="false"/>
    <row r="358" customFormat="false" ht="14.25" hidden="true" customHeight="false" outlineLevel="0" collapsed="false"/>
    <row r="359" customFormat="false" ht="14.25" hidden="true" customHeight="false" outlineLevel="0" collapsed="false"/>
    <row r="360" customFormat="false" ht="14.25" hidden="true" customHeight="false" outlineLevel="0" collapsed="false"/>
    <row r="361" customFormat="false" ht="14.25" hidden="true" customHeight="false" outlineLevel="0" collapsed="false"/>
    <row r="362" customFormat="false" ht="14.25" hidden="true" customHeight="false" outlineLevel="0" collapsed="false"/>
    <row r="363" customFormat="false" ht="14.25" hidden="true" customHeight="false" outlineLevel="0" collapsed="false"/>
    <row r="364" customFormat="false" ht="14.25" hidden="true" customHeight="false" outlineLevel="0" collapsed="false"/>
    <row r="365" customFormat="false" ht="14.25" hidden="true" customHeight="false" outlineLevel="0" collapsed="false"/>
    <row r="366" customFormat="false" ht="14.25" hidden="true" customHeight="false" outlineLevel="0" collapsed="false"/>
    <row r="367" customFormat="false" ht="14.25" hidden="true" customHeight="false" outlineLevel="0" collapsed="false"/>
    <row r="368" customFormat="false" ht="14.25" hidden="true" customHeight="false" outlineLevel="0" collapsed="false"/>
    <row r="369" customFormat="false" ht="14.25" hidden="true" customHeight="false" outlineLevel="0" collapsed="false"/>
    <row r="370" customFormat="false" ht="14.25" hidden="true" customHeight="false" outlineLevel="0" collapsed="false"/>
    <row r="371" customFormat="false" ht="14.25" hidden="true" customHeight="false" outlineLevel="0" collapsed="false"/>
    <row r="372" customFormat="false" ht="14.25" hidden="true" customHeight="false" outlineLevel="0" collapsed="false"/>
    <row r="373" customFormat="false" ht="14.25" hidden="true" customHeight="false" outlineLevel="0" collapsed="false"/>
    <row r="374" customFormat="false" ht="14.25" hidden="true" customHeight="false" outlineLevel="0" collapsed="false"/>
    <row r="375" customFormat="false" ht="14.25" hidden="true" customHeight="false" outlineLevel="0" collapsed="false"/>
    <row r="376" customFormat="false" ht="14.25" hidden="true" customHeight="false" outlineLevel="0" collapsed="false"/>
    <row r="377" customFormat="false" ht="14.25" hidden="true" customHeight="false" outlineLevel="0" collapsed="false"/>
    <row r="378" customFormat="false" ht="14.25" hidden="true" customHeight="false" outlineLevel="0" collapsed="false"/>
    <row r="379" customFormat="false" ht="14.25" hidden="true" customHeight="false" outlineLevel="0" collapsed="false"/>
    <row r="380" customFormat="false" ht="14.25" hidden="true" customHeight="false" outlineLevel="0" collapsed="false"/>
    <row r="381" customFormat="false" ht="14.25" hidden="true" customHeight="false" outlineLevel="0" collapsed="false"/>
    <row r="382" customFormat="false" ht="14.25" hidden="true" customHeight="false" outlineLevel="0" collapsed="false"/>
    <row r="383" customFormat="false" ht="14.25" hidden="true" customHeight="false" outlineLevel="0" collapsed="false"/>
    <row r="384" customFormat="false" ht="14.25" hidden="true" customHeight="false" outlineLevel="0" collapsed="false"/>
    <row r="385" customFormat="false" ht="14.25" hidden="true" customHeight="false" outlineLevel="0" collapsed="false"/>
    <row r="386" customFormat="false" ht="14.25" hidden="true" customHeight="false" outlineLevel="0" collapsed="false"/>
    <row r="387" customFormat="false" ht="14.25" hidden="true" customHeight="false" outlineLevel="0" collapsed="false"/>
    <row r="388" customFormat="false" ht="14.25" hidden="true" customHeight="false" outlineLevel="0" collapsed="false"/>
    <row r="389" customFormat="false" ht="14.25" hidden="true" customHeight="false" outlineLevel="0" collapsed="false"/>
    <row r="390" customFormat="false" ht="14.25" hidden="true" customHeight="false" outlineLevel="0" collapsed="false"/>
    <row r="391" customFormat="false" ht="14.25" hidden="true" customHeight="false" outlineLevel="0" collapsed="false"/>
    <row r="392" customFormat="false" ht="14.25" hidden="true" customHeight="false" outlineLevel="0" collapsed="false"/>
    <row r="393" customFormat="false" ht="14.25" hidden="true" customHeight="false" outlineLevel="0" collapsed="false"/>
    <row r="394" customFormat="false" ht="14.25" hidden="true" customHeight="false" outlineLevel="0" collapsed="false"/>
    <row r="395" customFormat="false" ht="14.25" hidden="true" customHeight="false" outlineLevel="0" collapsed="false"/>
    <row r="396" customFormat="false" ht="14.25" hidden="true" customHeight="false" outlineLevel="0" collapsed="false"/>
    <row r="397" customFormat="false" ht="14.25" hidden="true" customHeight="false" outlineLevel="0" collapsed="false"/>
    <row r="398" customFormat="false" ht="14.25" hidden="true" customHeight="false" outlineLevel="0" collapsed="false"/>
    <row r="399" customFormat="false" ht="14.25" hidden="true" customHeight="false" outlineLevel="0" collapsed="false"/>
    <row r="400" customFormat="false" ht="14.25" hidden="true" customHeight="false" outlineLevel="0" collapsed="false"/>
    <row r="401" customFormat="false" ht="14.25" hidden="true" customHeight="false" outlineLevel="0" collapsed="false"/>
    <row r="402" customFormat="false" ht="14.25" hidden="true" customHeight="false" outlineLevel="0" collapsed="false"/>
    <row r="403" customFormat="false" ht="14.25" hidden="true" customHeight="false" outlineLevel="0" collapsed="false"/>
    <row r="404" customFormat="false" ht="14.25" hidden="true" customHeight="false" outlineLevel="0" collapsed="false"/>
    <row r="405" customFormat="false" ht="14.25" hidden="true" customHeight="false" outlineLevel="0" collapsed="false"/>
    <row r="406" customFormat="false" ht="14.25" hidden="true" customHeight="false" outlineLevel="0" collapsed="false"/>
    <row r="407" customFormat="false" ht="14.25" hidden="true" customHeight="false" outlineLevel="0" collapsed="false"/>
    <row r="408" customFormat="false" ht="14.25" hidden="true" customHeight="false" outlineLevel="0" collapsed="false"/>
    <row r="409" customFormat="false" ht="14.25" hidden="true" customHeight="false" outlineLevel="0" collapsed="false"/>
    <row r="410" customFormat="false" ht="14.25" hidden="true" customHeight="false" outlineLevel="0" collapsed="false"/>
    <row r="411" customFormat="false" ht="14.25" hidden="true" customHeight="false" outlineLevel="0" collapsed="false"/>
    <row r="412" customFormat="false" ht="14.25" hidden="true" customHeight="false" outlineLevel="0" collapsed="false"/>
    <row r="413" customFormat="false" ht="14.25" hidden="true" customHeight="false" outlineLevel="0" collapsed="false"/>
    <row r="414" customFormat="false" ht="14.25" hidden="true" customHeight="false" outlineLevel="0" collapsed="false"/>
    <row r="415" customFormat="false" ht="14.25" hidden="true" customHeight="false" outlineLevel="0" collapsed="false"/>
    <row r="416" customFormat="false" ht="14.25" hidden="true" customHeight="false" outlineLevel="0" collapsed="false"/>
    <row r="417" customFormat="false" ht="14.25" hidden="true" customHeight="false" outlineLevel="0" collapsed="false"/>
    <row r="418" customFormat="false" ht="14.25" hidden="true" customHeight="false" outlineLevel="0" collapsed="false"/>
    <row r="419" customFormat="false" ht="14.25" hidden="true" customHeight="false" outlineLevel="0" collapsed="false"/>
    <row r="420" customFormat="false" ht="14.25" hidden="true" customHeight="false" outlineLevel="0" collapsed="false"/>
    <row r="421" customFormat="false" ht="14.25" hidden="true" customHeight="false" outlineLevel="0" collapsed="false"/>
    <row r="422" customFormat="false" ht="14.25" hidden="true" customHeight="false" outlineLevel="0" collapsed="false"/>
    <row r="423" customFormat="false" ht="14.25" hidden="true" customHeight="false" outlineLevel="0" collapsed="false"/>
    <row r="424" customFormat="false" ht="14.25" hidden="true" customHeight="false" outlineLevel="0" collapsed="false"/>
    <row r="425" customFormat="false" ht="14.25" hidden="true" customHeight="false" outlineLevel="0" collapsed="false"/>
    <row r="426" customFormat="false" ht="14.25" hidden="true" customHeight="false" outlineLevel="0" collapsed="false"/>
    <row r="427" customFormat="false" ht="14.25" hidden="true" customHeight="false" outlineLevel="0" collapsed="false"/>
    <row r="428" customFormat="false" ht="14.25" hidden="true" customHeight="false" outlineLevel="0" collapsed="false"/>
    <row r="429" customFormat="false" ht="14.25" hidden="true" customHeight="false" outlineLevel="0" collapsed="false"/>
    <row r="430" customFormat="false" ht="14.25" hidden="true" customHeight="false" outlineLevel="0" collapsed="false"/>
    <row r="431" customFormat="false" ht="14.25" hidden="true" customHeight="false" outlineLevel="0" collapsed="false"/>
    <row r="432" customFormat="false" ht="14.25" hidden="true" customHeight="false" outlineLevel="0" collapsed="false"/>
    <row r="433" customFormat="false" ht="14.25" hidden="true" customHeight="false" outlineLevel="0" collapsed="false"/>
    <row r="434" customFormat="false" ht="14.25" hidden="true" customHeight="false" outlineLevel="0" collapsed="false"/>
    <row r="435" customFormat="false" ht="14.25" hidden="true" customHeight="false" outlineLevel="0" collapsed="false"/>
    <row r="436" customFormat="false" ht="14.25" hidden="true" customHeight="false" outlineLevel="0" collapsed="false"/>
    <row r="437" customFormat="false" ht="14.25" hidden="true" customHeight="false" outlineLevel="0" collapsed="false"/>
    <row r="438" customFormat="false" ht="14.25" hidden="true" customHeight="false" outlineLevel="0" collapsed="false"/>
    <row r="439" customFormat="false" ht="14.25" hidden="true" customHeight="false" outlineLevel="0" collapsed="false"/>
    <row r="440" customFormat="false" ht="14.25" hidden="true" customHeight="false" outlineLevel="0" collapsed="false"/>
    <row r="441" customFormat="false" ht="14.25" hidden="true" customHeight="false" outlineLevel="0" collapsed="false"/>
    <row r="442" customFormat="false" ht="14.25" hidden="true" customHeight="false" outlineLevel="0" collapsed="false"/>
    <row r="443" customFormat="false" ht="14.25" hidden="true" customHeight="false" outlineLevel="0" collapsed="false"/>
    <row r="444" customFormat="false" ht="14.25" hidden="true" customHeight="false" outlineLevel="0" collapsed="false"/>
    <row r="445" customFormat="false" ht="14.25" hidden="true" customHeight="false" outlineLevel="0" collapsed="false"/>
    <row r="446" customFormat="false" ht="14.25" hidden="true" customHeight="false" outlineLevel="0" collapsed="false"/>
    <row r="447" customFormat="false" ht="14.25" hidden="true" customHeight="false" outlineLevel="0" collapsed="false"/>
    <row r="448" customFormat="false" ht="14.25" hidden="true" customHeight="false" outlineLevel="0" collapsed="false"/>
    <row r="449" customFormat="false" ht="14.25" hidden="true" customHeight="false" outlineLevel="0" collapsed="false"/>
    <row r="450" customFormat="false" ht="14.25" hidden="true" customHeight="false" outlineLevel="0" collapsed="false"/>
    <row r="451" customFormat="false" ht="14.25" hidden="true" customHeight="false" outlineLevel="0" collapsed="false"/>
    <row r="452" customFormat="false" ht="14.25" hidden="true" customHeight="false" outlineLevel="0" collapsed="false"/>
    <row r="453" customFormat="false" ht="14.25" hidden="true" customHeight="false" outlineLevel="0" collapsed="false"/>
    <row r="454" customFormat="false" ht="14.25" hidden="true" customHeight="false" outlineLevel="0" collapsed="false"/>
    <row r="455" customFormat="false" ht="14.25" hidden="true" customHeight="false" outlineLevel="0" collapsed="false"/>
    <row r="456" customFormat="false" ht="14.25" hidden="true" customHeight="false" outlineLevel="0" collapsed="false"/>
    <row r="457" customFormat="false" ht="14.25" hidden="true" customHeight="false" outlineLevel="0" collapsed="false"/>
    <row r="458" customFormat="false" ht="14.25" hidden="true" customHeight="false" outlineLevel="0" collapsed="false"/>
    <row r="459" customFormat="false" ht="14.25" hidden="true" customHeight="false" outlineLevel="0" collapsed="false"/>
    <row r="460" customFormat="false" ht="14.25" hidden="true" customHeight="false" outlineLevel="0" collapsed="false"/>
    <row r="461" customFormat="false" ht="14.25" hidden="true" customHeight="false" outlineLevel="0" collapsed="false"/>
    <row r="462" customFormat="false" ht="14.25" hidden="true" customHeight="false" outlineLevel="0" collapsed="false"/>
    <row r="463" customFormat="false" ht="14.25" hidden="true" customHeight="false" outlineLevel="0" collapsed="false"/>
    <row r="464" customFormat="false" ht="14.25" hidden="true" customHeight="false" outlineLevel="0" collapsed="false"/>
    <row r="465" customFormat="false" ht="14.25" hidden="true" customHeight="false" outlineLevel="0" collapsed="false"/>
    <row r="466" customFormat="false" ht="14.25" hidden="true" customHeight="false" outlineLevel="0" collapsed="false"/>
    <row r="467" customFormat="false" ht="14.25" hidden="true" customHeight="false" outlineLevel="0" collapsed="false"/>
    <row r="468" customFormat="false" ht="14.25" hidden="true" customHeight="false" outlineLevel="0" collapsed="false"/>
    <row r="469" customFormat="false" ht="14.25" hidden="true" customHeight="false" outlineLevel="0" collapsed="false"/>
    <row r="470" customFormat="false" ht="14.25" hidden="true" customHeight="false" outlineLevel="0" collapsed="false"/>
    <row r="471" customFormat="false" ht="14.25" hidden="true" customHeight="false" outlineLevel="0" collapsed="false"/>
    <row r="472" customFormat="false" ht="14.25" hidden="true" customHeight="false" outlineLevel="0" collapsed="false"/>
    <row r="473" customFormat="false" ht="14.25" hidden="true" customHeight="false" outlineLevel="0" collapsed="false"/>
    <row r="474" customFormat="false" ht="14.25" hidden="true" customHeight="false" outlineLevel="0" collapsed="false"/>
    <row r="475" customFormat="false" ht="14.25" hidden="true" customHeight="false" outlineLevel="0" collapsed="false"/>
    <row r="476" customFormat="false" ht="14.25" hidden="true" customHeight="false" outlineLevel="0" collapsed="false"/>
    <row r="477" customFormat="false" ht="14.25" hidden="true" customHeight="false" outlineLevel="0" collapsed="false"/>
    <row r="478" customFormat="false" ht="14.25" hidden="true" customHeight="false" outlineLevel="0" collapsed="false"/>
    <row r="479" customFormat="false" ht="14.25" hidden="true" customHeight="false" outlineLevel="0" collapsed="false"/>
    <row r="480" customFormat="false" ht="14.25" hidden="true" customHeight="false" outlineLevel="0" collapsed="false"/>
    <row r="481" customFormat="false" ht="14.25" hidden="true" customHeight="false" outlineLevel="0" collapsed="false"/>
    <row r="482" customFormat="false" ht="14.25" hidden="true" customHeight="false" outlineLevel="0" collapsed="false"/>
    <row r="483" customFormat="false" ht="14.25" hidden="true" customHeight="false" outlineLevel="0" collapsed="false"/>
    <row r="484" customFormat="false" ht="14.25" hidden="true" customHeight="false" outlineLevel="0" collapsed="false"/>
    <row r="485" customFormat="false" ht="14.25" hidden="true" customHeight="false" outlineLevel="0" collapsed="false"/>
    <row r="486" customFormat="false" ht="14.25" hidden="true" customHeight="false" outlineLevel="0" collapsed="false"/>
    <row r="487" customFormat="false" ht="14.25" hidden="true" customHeight="false" outlineLevel="0" collapsed="false"/>
    <row r="488" customFormat="false" ht="14.25" hidden="true" customHeight="false" outlineLevel="0" collapsed="false"/>
    <row r="489" customFormat="false" ht="14.25" hidden="true" customHeight="false" outlineLevel="0" collapsed="false"/>
    <row r="490" customFormat="false" ht="14.25" hidden="true" customHeight="false" outlineLevel="0" collapsed="false"/>
    <row r="491" customFormat="false" ht="14.25" hidden="true" customHeight="false" outlineLevel="0" collapsed="false"/>
    <row r="492" customFormat="false" ht="14.25" hidden="true" customHeight="false" outlineLevel="0" collapsed="false"/>
    <row r="493" customFormat="false" ht="14.25" hidden="true" customHeight="false" outlineLevel="0" collapsed="false"/>
    <row r="494" customFormat="false" ht="14.25" hidden="true" customHeight="false" outlineLevel="0" collapsed="false"/>
    <row r="495" customFormat="false" ht="14.25" hidden="true" customHeight="false" outlineLevel="0" collapsed="false"/>
    <row r="496" customFormat="false" ht="14.25" hidden="true" customHeight="false" outlineLevel="0" collapsed="false"/>
    <row r="497" customFormat="false" ht="14.25" hidden="true" customHeight="false" outlineLevel="0" collapsed="false"/>
    <row r="498" customFormat="false" ht="14.25" hidden="true" customHeight="false" outlineLevel="0" collapsed="false"/>
    <row r="499" customFormat="false" ht="14.25" hidden="true" customHeight="false" outlineLevel="0" collapsed="false"/>
    <row r="500" customFormat="false" ht="14.25" hidden="true" customHeight="false" outlineLevel="0" collapsed="false"/>
    <row r="501" customFormat="false" ht="14.25" hidden="true" customHeight="false" outlineLevel="0" collapsed="false"/>
    <row r="502" customFormat="false" ht="14.25" hidden="true" customHeight="false" outlineLevel="0" collapsed="false"/>
    <row r="503" customFormat="false" ht="14.25" hidden="true" customHeight="false" outlineLevel="0" collapsed="false"/>
    <row r="504" customFormat="false" ht="14.25" hidden="true" customHeight="false" outlineLevel="0" collapsed="false"/>
    <row r="505" customFormat="false" ht="14.25" hidden="true" customHeight="false" outlineLevel="0" collapsed="false"/>
    <row r="506" customFormat="false" ht="14.25" hidden="true" customHeight="false" outlineLevel="0" collapsed="false"/>
    <row r="507" customFormat="false" ht="14.25" hidden="true" customHeight="false" outlineLevel="0" collapsed="false"/>
    <row r="508" customFormat="false" ht="14.25" hidden="true" customHeight="false" outlineLevel="0" collapsed="false"/>
    <row r="509" customFormat="false" ht="14.25" hidden="true" customHeight="false" outlineLevel="0" collapsed="false"/>
    <row r="510" customFormat="false" ht="14.25" hidden="true" customHeight="false" outlineLevel="0" collapsed="false"/>
    <row r="511" customFormat="false" ht="14.25" hidden="true" customHeight="false" outlineLevel="0" collapsed="false"/>
    <row r="512" customFormat="false" ht="14.25" hidden="true" customHeight="false" outlineLevel="0" collapsed="false"/>
    <row r="513" customFormat="false" ht="14.25" hidden="true" customHeight="false" outlineLevel="0" collapsed="false"/>
    <row r="514" customFormat="false" ht="14.25" hidden="true" customHeight="false" outlineLevel="0" collapsed="false"/>
    <row r="515" customFormat="false" ht="14.25" hidden="true" customHeight="false" outlineLevel="0" collapsed="false"/>
    <row r="516" customFormat="false" ht="14.25" hidden="true" customHeight="false" outlineLevel="0" collapsed="false"/>
    <row r="517" customFormat="false" ht="14.25" hidden="true" customHeight="false" outlineLevel="0" collapsed="false"/>
    <row r="518" customFormat="false" ht="14.25" hidden="true" customHeight="false" outlineLevel="0" collapsed="false"/>
    <row r="519" customFormat="false" ht="14.25" hidden="true" customHeight="false" outlineLevel="0" collapsed="false"/>
    <row r="520" customFormat="false" ht="14.25" hidden="true" customHeight="false" outlineLevel="0" collapsed="false"/>
    <row r="521" customFormat="false" ht="14.25" hidden="true" customHeight="false" outlineLevel="0" collapsed="false"/>
    <row r="522" customFormat="false" ht="14.25" hidden="true" customHeight="false" outlineLevel="0" collapsed="false"/>
    <row r="523" customFormat="false" ht="14.25" hidden="true" customHeight="false" outlineLevel="0" collapsed="false"/>
    <row r="524" customFormat="false" ht="14.25" hidden="true" customHeight="false" outlineLevel="0" collapsed="false"/>
    <row r="525" customFormat="false" ht="14.25" hidden="true" customHeight="false" outlineLevel="0" collapsed="false"/>
    <row r="526" customFormat="false" ht="14.25" hidden="true" customHeight="false" outlineLevel="0" collapsed="false"/>
    <row r="527" customFormat="false" ht="14.25" hidden="true" customHeight="false" outlineLevel="0" collapsed="false"/>
    <row r="528" customFormat="false" ht="14.25" hidden="true" customHeight="false" outlineLevel="0" collapsed="false"/>
    <row r="529" customFormat="false" ht="14.25" hidden="true" customHeight="false" outlineLevel="0" collapsed="false"/>
    <row r="530" customFormat="false" ht="14.25" hidden="true" customHeight="false" outlineLevel="0" collapsed="false"/>
    <row r="531" customFormat="false" ht="14.25" hidden="true" customHeight="false" outlineLevel="0" collapsed="false"/>
    <row r="532" customFormat="false" ht="14.25" hidden="true" customHeight="false" outlineLevel="0" collapsed="false"/>
    <row r="533" customFormat="false" ht="14.25" hidden="true" customHeight="false" outlineLevel="0" collapsed="false"/>
    <row r="534" customFormat="false" ht="14.25" hidden="true" customHeight="false" outlineLevel="0" collapsed="false"/>
    <row r="535" customFormat="false" ht="14.25" hidden="true" customHeight="false" outlineLevel="0" collapsed="false"/>
    <row r="536" customFormat="false" ht="14.25" hidden="true" customHeight="false" outlineLevel="0" collapsed="false"/>
    <row r="537" customFormat="false" ht="14.25" hidden="true" customHeight="false" outlineLevel="0" collapsed="false"/>
    <row r="538" customFormat="false" ht="14.25" hidden="true" customHeight="false" outlineLevel="0" collapsed="false"/>
    <row r="539" customFormat="false" ht="14.25" hidden="true" customHeight="false" outlineLevel="0" collapsed="false"/>
    <row r="540" customFormat="false" ht="14.25" hidden="true" customHeight="false" outlineLevel="0" collapsed="false"/>
    <row r="541" customFormat="false" ht="14.25" hidden="true" customHeight="false" outlineLevel="0" collapsed="false"/>
    <row r="542" customFormat="false" ht="14.25" hidden="true" customHeight="false" outlineLevel="0" collapsed="false"/>
    <row r="543" customFormat="false" ht="14.25" hidden="true" customHeight="false" outlineLevel="0" collapsed="false"/>
    <row r="544" customFormat="false" ht="14.25" hidden="true" customHeight="false" outlineLevel="0" collapsed="false"/>
    <row r="545" customFormat="false" ht="14.25" hidden="true" customHeight="false" outlineLevel="0" collapsed="false"/>
    <row r="546" customFormat="false" ht="14.25" hidden="true" customHeight="false" outlineLevel="0" collapsed="false"/>
    <row r="547" customFormat="false" ht="14.25" hidden="true" customHeight="false" outlineLevel="0" collapsed="false"/>
    <row r="548" customFormat="false" ht="14.25" hidden="true" customHeight="false" outlineLevel="0" collapsed="false"/>
    <row r="549" customFormat="false" ht="14.25" hidden="true" customHeight="false" outlineLevel="0" collapsed="false"/>
    <row r="550" customFormat="false" ht="14.25" hidden="true" customHeight="false" outlineLevel="0" collapsed="false"/>
    <row r="551" customFormat="false" ht="14.25" hidden="true" customHeight="false" outlineLevel="0" collapsed="false"/>
    <row r="552" customFormat="false" ht="14.25" hidden="true" customHeight="false" outlineLevel="0" collapsed="false"/>
    <row r="553" customFormat="false" ht="14.25" hidden="true" customHeight="false" outlineLevel="0" collapsed="false"/>
    <row r="554" customFormat="false" ht="14.25" hidden="true" customHeight="false" outlineLevel="0" collapsed="false"/>
    <row r="555" customFormat="false" ht="14.25" hidden="true" customHeight="false" outlineLevel="0" collapsed="false"/>
    <row r="556" customFormat="false" ht="14.25" hidden="true" customHeight="false" outlineLevel="0" collapsed="false"/>
    <row r="557" customFormat="false" ht="14.25" hidden="true" customHeight="false" outlineLevel="0" collapsed="false"/>
    <row r="558" customFormat="false" ht="14.25" hidden="true" customHeight="false" outlineLevel="0" collapsed="false"/>
    <row r="559" customFormat="false" ht="14.25" hidden="true" customHeight="false" outlineLevel="0" collapsed="false"/>
    <row r="560" customFormat="false" ht="14.25" hidden="true" customHeight="false" outlineLevel="0" collapsed="false"/>
    <row r="561" customFormat="false" ht="14.25" hidden="true" customHeight="false" outlineLevel="0" collapsed="false"/>
    <row r="562" customFormat="false" ht="14.25" hidden="true" customHeight="false" outlineLevel="0" collapsed="false"/>
    <row r="563" customFormat="false" ht="14.25" hidden="true" customHeight="false" outlineLevel="0" collapsed="false"/>
    <row r="564" customFormat="false" ht="14.25" hidden="true" customHeight="false" outlineLevel="0" collapsed="false"/>
    <row r="565" customFormat="false" ht="14.25" hidden="true" customHeight="false" outlineLevel="0" collapsed="false"/>
    <row r="566" customFormat="false" ht="14.25" hidden="true" customHeight="false" outlineLevel="0" collapsed="false"/>
    <row r="567" customFormat="false" ht="14.25" hidden="true" customHeight="false" outlineLevel="0" collapsed="false"/>
    <row r="568" customFormat="false" ht="14.25" hidden="true" customHeight="false" outlineLevel="0" collapsed="false"/>
    <row r="569" customFormat="false" ht="14.25" hidden="true" customHeight="false" outlineLevel="0" collapsed="false"/>
    <row r="570" customFormat="false" ht="14.25" hidden="true" customHeight="false" outlineLevel="0" collapsed="false"/>
    <row r="571" customFormat="false" ht="14.25" hidden="true" customHeight="false" outlineLevel="0" collapsed="false"/>
    <row r="572" customFormat="false" ht="14.25" hidden="true" customHeight="false" outlineLevel="0" collapsed="false"/>
    <row r="573" customFormat="false" ht="14.25" hidden="true" customHeight="false" outlineLevel="0" collapsed="false"/>
    <row r="574" customFormat="false" ht="14.25" hidden="true" customHeight="false" outlineLevel="0" collapsed="false"/>
    <row r="575" customFormat="false" ht="14.25" hidden="true" customHeight="false" outlineLevel="0" collapsed="false"/>
    <row r="576" customFormat="false" ht="14.25" hidden="true" customHeight="false" outlineLevel="0" collapsed="false"/>
    <row r="577" customFormat="false" ht="14.25" hidden="true" customHeight="false" outlineLevel="0" collapsed="false"/>
    <row r="578" customFormat="false" ht="14.25" hidden="true" customHeight="false" outlineLevel="0" collapsed="false"/>
    <row r="579" customFormat="false" ht="14.25" hidden="true" customHeight="false" outlineLevel="0" collapsed="false"/>
    <row r="580" customFormat="false" ht="14.25" hidden="true" customHeight="false" outlineLevel="0" collapsed="false"/>
    <row r="581" customFormat="false" ht="14.25" hidden="true" customHeight="false" outlineLevel="0" collapsed="false"/>
    <row r="582" customFormat="false" ht="14.25" hidden="true" customHeight="false" outlineLevel="0" collapsed="false"/>
    <row r="583" customFormat="false" ht="14.25" hidden="true" customHeight="false" outlineLevel="0" collapsed="false"/>
    <row r="584" customFormat="false" ht="14.25" hidden="true" customHeight="false" outlineLevel="0" collapsed="false"/>
    <row r="585" customFormat="false" ht="14.25" hidden="true" customHeight="false" outlineLevel="0" collapsed="false"/>
    <row r="586" customFormat="false" ht="14.25" hidden="true" customHeight="false" outlineLevel="0" collapsed="false"/>
    <row r="587" customFormat="false" ht="14.25" hidden="true" customHeight="false" outlineLevel="0" collapsed="false"/>
    <row r="588" customFormat="false" ht="14.25" hidden="true" customHeight="false" outlineLevel="0" collapsed="false"/>
    <row r="589" customFormat="false" ht="14.25" hidden="true" customHeight="false" outlineLevel="0" collapsed="false"/>
    <row r="590" customFormat="false" ht="14.25" hidden="true" customHeight="false" outlineLevel="0" collapsed="false"/>
    <row r="591" customFormat="false" ht="14.25" hidden="true" customHeight="false" outlineLevel="0" collapsed="false"/>
    <row r="592" customFormat="false" ht="14.25" hidden="true" customHeight="false" outlineLevel="0" collapsed="false"/>
    <row r="593" customFormat="false" ht="14.25" hidden="true" customHeight="false" outlineLevel="0" collapsed="false"/>
    <row r="594" customFormat="false" ht="14.25" hidden="true" customHeight="false" outlineLevel="0" collapsed="false"/>
    <row r="595" customFormat="false" ht="14.25" hidden="true" customHeight="false" outlineLevel="0" collapsed="false"/>
    <row r="596" customFormat="false" ht="14.25" hidden="true" customHeight="false" outlineLevel="0" collapsed="false"/>
    <row r="597" customFormat="false" ht="14.25" hidden="true" customHeight="false" outlineLevel="0" collapsed="false"/>
    <row r="598" customFormat="false" ht="14.25" hidden="true" customHeight="false" outlineLevel="0" collapsed="false"/>
    <row r="599" customFormat="false" ht="14.25" hidden="true" customHeight="false" outlineLevel="0" collapsed="false"/>
    <row r="600" customFormat="false" ht="14.25" hidden="true" customHeight="false" outlineLevel="0" collapsed="false"/>
    <row r="601" customFormat="false" ht="14.25" hidden="true" customHeight="false" outlineLevel="0" collapsed="false"/>
    <row r="602" customFormat="false" ht="14.25" hidden="true" customHeight="false" outlineLevel="0" collapsed="false"/>
    <row r="603" customFormat="false" ht="14.25" hidden="true" customHeight="false" outlineLevel="0" collapsed="false"/>
    <row r="604" customFormat="false" ht="14.25" hidden="true" customHeight="false" outlineLevel="0" collapsed="false"/>
    <row r="605" customFormat="false" ht="14.25" hidden="true" customHeight="false" outlineLevel="0" collapsed="false"/>
    <row r="606" customFormat="false" ht="14.25" hidden="true" customHeight="false" outlineLevel="0" collapsed="false"/>
    <row r="607" customFormat="false" ht="14.25" hidden="true" customHeight="false" outlineLevel="0" collapsed="false"/>
    <row r="608" customFormat="false" ht="14.25" hidden="true" customHeight="false" outlineLevel="0" collapsed="false"/>
    <row r="609" customFormat="false" ht="14.25" hidden="true" customHeight="false" outlineLevel="0" collapsed="false"/>
    <row r="610" customFormat="false" ht="14.25" hidden="true" customHeight="false" outlineLevel="0" collapsed="false"/>
    <row r="611" customFormat="false" ht="14.25" hidden="true" customHeight="false" outlineLevel="0" collapsed="false"/>
    <row r="612" customFormat="false" ht="14.25" hidden="true" customHeight="false" outlineLevel="0" collapsed="false"/>
    <row r="613" customFormat="false" ht="14.25" hidden="true" customHeight="false" outlineLevel="0" collapsed="false"/>
    <row r="614" customFormat="false" ht="14.25" hidden="true" customHeight="false" outlineLevel="0" collapsed="false"/>
    <row r="615" customFormat="false" ht="14.25" hidden="true" customHeight="false" outlineLevel="0" collapsed="false"/>
    <row r="616" customFormat="false" ht="14.25" hidden="true" customHeight="false" outlineLevel="0" collapsed="false"/>
    <row r="617" customFormat="false" ht="14.25" hidden="true" customHeight="false" outlineLevel="0" collapsed="false"/>
    <row r="618" customFormat="false" ht="14.25" hidden="true" customHeight="false" outlineLevel="0" collapsed="false"/>
    <row r="619" customFormat="false" ht="14.25" hidden="true" customHeight="false" outlineLevel="0" collapsed="false"/>
    <row r="620" customFormat="false" ht="14.25" hidden="true" customHeight="false" outlineLevel="0" collapsed="false"/>
    <row r="621" customFormat="false" ht="14.25" hidden="true" customHeight="false" outlineLevel="0" collapsed="false"/>
    <row r="622" customFormat="false" ht="14.25" hidden="true" customHeight="false" outlineLevel="0" collapsed="false"/>
    <row r="623" customFormat="false" ht="14.25" hidden="true" customHeight="false" outlineLevel="0" collapsed="false"/>
    <row r="624" customFormat="false" ht="14.25" hidden="true" customHeight="false" outlineLevel="0" collapsed="false"/>
    <row r="625" customFormat="false" ht="14.25" hidden="true" customHeight="false" outlineLevel="0" collapsed="false"/>
    <row r="626" customFormat="false" ht="14.25" hidden="true" customHeight="false" outlineLevel="0" collapsed="false"/>
    <row r="627" customFormat="false" ht="14.25" hidden="true" customHeight="false" outlineLevel="0" collapsed="false"/>
    <row r="628" customFormat="false" ht="14.25" hidden="true" customHeight="false" outlineLevel="0" collapsed="false"/>
    <row r="629" customFormat="false" ht="14.25" hidden="true" customHeight="false" outlineLevel="0" collapsed="false"/>
    <row r="630" customFormat="false" ht="14.25" hidden="true" customHeight="false" outlineLevel="0" collapsed="false"/>
    <row r="631" customFormat="false" ht="14.25" hidden="true" customHeight="false" outlineLevel="0" collapsed="false"/>
    <row r="632" customFormat="false" ht="14.25" hidden="true" customHeight="false" outlineLevel="0" collapsed="false"/>
    <row r="633" customFormat="false" ht="14.25" hidden="true" customHeight="false" outlineLevel="0" collapsed="false"/>
    <row r="634" customFormat="false" ht="14.25" hidden="true" customHeight="false" outlineLevel="0" collapsed="false"/>
    <row r="635" customFormat="false" ht="14.25" hidden="true" customHeight="false" outlineLevel="0" collapsed="false"/>
    <row r="636" customFormat="false" ht="14.25" hidden="true" customHeight="false" outlineLevel="0" collapsed="false"/>
    <row r="637" customFormat="false" ht="14.25" hidden="true" customHeight="false" outlineLevel="0" collapsed="false"/>
    <row r="638" customFormat="false" ht="14.25" hidden="true" customHeight="false" outlineLevel="0" collapsed="false"/>
    <row r="639" customFormat="false" ht="14.25" hidden="true" customHeight="false" outlineLevel="0" collapsed="false"/>
    <row r="640" customFormat="false" ht="14.25" hidden="true" customHeight="false" outlineLevel="0" collapsed="false"/>
    <row r="641" customFormat="false" ht="14.25" hidden="true" customHeight="false" outlineLevel="0" collapsed="false"/>
    <row r="642" customFormat="false" ht="14.25" hidden="true" customHeight="false" outlineLevel="0" collapsed="false"/>
    <row r="643" customFormat="false" ht="14.25" hidden="true" customHeight="false" outlineLevel="0" collapsed="false"/>
    <row r="644" customFormat="false" ht="14.25" hidden="true" customHeight="false" outlineLevel="0" collapsed="false"/>
    <row r="645" customFormat="false" ht="14.25" hidden="true" customHeight="false" outlineLevel="0" collapsed="false"/>
    <row r="646" customFormat="false" ht="14.25" hidden="true" customHeight="false" outlineLevel="0" collapsed="false"/>
    <row r="647" customFormat="false" ht="14.25" hidden="true" customHeight="false" outlineLevel="0" collapsed="false"/>
    <row r="648" customFormat="false" ht="14.25" hidden="true" customHeight="false" outlineLevel="0" collapsed="false"/>
    <row r="649" customFormat="false" ht="14.25" hidden="true" customHeight="false" outlineLevel="0" collapsed="false"/>
    <row r="650" customFormat="false" ht="14.25" hidden="true" customHeight="false" outlineLevel="0" collapsed="false"/>
    <row r="651" customFormat="false" ht="14.25" hidden="true" customHeight="false" outlineLevel="0" collapsed="false"/>
    <row r="652" customFormat="false" ht="14.25" hidden="true" customHeight="false" outlineLevel="0" collapsed="false"/>
    <row r="653" customFormat="false" ht="14.25" hidden="true" customHeight="false" outlineLevel="0" collapsed="false"/>
    <row r="654" customFormat="false" ht="14.25" hidden="true" customHeight="false" outlineLevel="0" collapsed="false"/>
    <row r="655" customFormat="false" ht="14.25" hidden="true" customHeight="false" outlineLevel="0" collapsed="false"/>
    <row r="656" customFormat="false" ht="14.25" hidden="true" customHeight="false" outlineLevel="0" collapsed="false"/>
    <row r="657" customFormat="false" ht="14.25" hidden="true" customHeight="false" outlineLevel="0" collapsed="false"/>
    <row r="658" customFormat="false" ht="14.25" hidden="true" customHeight="false" outlineLevel="0" collapsed="false"/>
    <row r="659" customFormat="false" ht="14.25" hidden="true" customHeight="false" outlineLevel="0" collapsed="false"/>
    <row r="660" customFormat="false" ht="14.25" hidden="true" customHeight="false" outlineLevel="0" collapsed="false"/>
    <row r="661" customFormat="false" ht="14.25" hidden="true" customHeight="false" outlineLevel="0" collapsed="false"/>
    <row r="662" customFormat="false" ht="14.25" hidden="true" customHeight="false" outlineLevel="0" collapsed="false"/>
    <row r="663" customFormat="false" ht="14.25" hidden="true" customHeight="false" outlineLevel="0" collapsed="false"/>
    <row r="664" customFormat="false" ht="14.25" hidden="true" customHeight="false" outlineLevel="0" collapsed="false"/>
    <row r="665" customFormat="false" ht="14.25" hidden="true" customHeight="false" outlineLevel="0" collapsed="false"/>
    <row r="666" customFormat="false" ht="14.25" hidden="true" customHeight="false" outlineLevel="0" collapsed="false"/>
    <row r="667" customFormat="false" ht="14.25" hidden="true" customHeight="false" outlineLevel="0" collapsed="false"/>
    <row r="668" customFormat="false" ht="14.25" hidden="true" customHeight="false" outlineLevel="0" collapsed="false"/>
    <row r="669" customFormat="false" ht="14.25" hidden="true" customHeight="false" outlineLevel="0" collapsed="false"/>
    <row r="670" customFormat="false" ht="14.25" hidden="true" customHeight="false" outlineLevel="0" collapsed="false"/>
    <row r="671" customFormat="false" ht="14.25" hidden="true" customHeight="false" outlineLevel="0" collapsed="false"/>
    <row r="672" customFormat="false" ht="14.25" hidden="true" customHeight="false" outlineLevel="0" collapsed="false"/>
    <row r="673" customFormat="false" ht="14.25" hidden="true" customHeight="false" outlineLevel="0" collapsed="false"/>
    <row r="674" customFormat="false" ht="14.25" hidden="true" customHeight="false" outlineLevel="0" collapsed="false"/>
    <row r="675" customFormat="false" ht="14.25" hidden="true" customHeight="false" outlineLevel="0" collapsed="false"/>
    <row r="676" customFormat="false" ht="14.25" hidden="true" customHeight="false" outlineLevel="0" collapsed="false"/>
    <row r="677" customFormat="false" ht="14.25" hidden="true" customHeight="false" outlineLevel="0" collapsed="false"/>
    <row r="678" customFormat="false" ht="14.25" hidden="true" customHeight="false" outlineLevel="0" collapsed="false"/>
    <row r="679" customFormat="false" ht="14.25" hidden="true" customHeight="false" outlineLevel="0" collapsed="false"/>
    <row r="680" customFormat="false" ht="14.25" hidden="true" customHeight="false" outlineLevel="0" collapsed="false"/>
    <row r="681" customFormat="false" ht="14.25" hidden="true" customHeight="false" outlineLevel="0" collapsed="false"/>
    <row r="682" customFormat="false" ht="14.25" hidden="true" customHeight="false" outlineLevel="0" collapsed="false"/>
    <row r="683" customFormat="false" ht="14.25" hidden="true" customHeight="false" outlineLevel="0" collapsed="false"/>
    <row r="684" customFormat="false" ht="14.25" hidden="true" customHeight="false" outlineLevel="0" collapsed="false"/>
    <row r="685" customFormat="false" ht="14.25" hidden="true" customHeight="false" outlineLevel="0" collapsed="false"/>
    <row r="686" customFormat="false" ht="14.25" hidden="true" customHeight="false" outlineLevel="0" collapsed="false"/>
    <row r="687" customFormat="false" ht="14.25" hidden="true" customHeight="false" outlineLevel="0" collapsed="false"/>
    <row r="688" customFormat="false" ht="14.25" hidden="true" customHeight="false" outlineLevel="0" collapsed="false"/>
    <row r="689" customFormat="false" ht="14.25" hidden="true" customHeight="false" outlineLevel="0" collapsed="false"/>
    <row r="690" customFormat="false" ht="14.25" hidden="true" customHeight="false" outlineLevel="0" collapsed="false"/>
    <row r="691" customFormat="false" ht="14.25" hidden="true" customHeight="false" outlineLevel="0" collapsed="false"/>
    <row r="692" customFormat="false" ht="14.25" hidden="true" customHeight="false" outlineLevel="0" collapsed="false"/>
    <row r="693" customFormat="false" ht="14.25" hidden="true" customHeight="false" outlineLevel="0" collapsed="false"/>
    <row r="694" customFormat="false" ht="14.25" hidden="true" customHeight="false" outlineLevel="0" collapsed="false"/>
    <row r="695" customFormat="false" ht="14.25" hidden="true" customHeight="false" outlineLevel="0" collapsed="false"/>
    <row r="696" customFormat="false" ht="14.25" hidden="true" customHeight="false" outlineLevel="0" collapsed="false"/>
    <row r="697" customFormat="false" ht="14.25" hidden="true" customHeight="false" outlineLevel="0" collapsed="false"/>
    <row r="698" customFormat="false" ht="14.25" hidden="true" customHeight="false" outlineLevel="0" collapsed="false"/>
    <row r="699" customFormat="false" ht="14.25" hidden="true" customHeight="false" outlineLevel="0" collapsed="false"/>
    <row r="700" customFormat="false" ht="14.25" hidden="true" customHeight="false" outlineLevel="0" collapsed="false"/>
    <row r="701" customFormat="false" ht="14.25" hidden="true" customHeight="false" outlineLevel="0" collapsed="false"/>
    <row r="702" customFormat="false" ht="14.25" hidden="true" customHeight="false" outlineLevel="0" collapsed="false"/>
    <row r="703" customFormat="false" ht="14.25" hidden="true" customHeight="false" outlineLevel="0" collapsed="false"/>
    <row r="704" customFormat="false" ht="14.25" hidden="true" customHeight="false" outlineLevel="0" collapsed="false"/>
    <row r="705" customFormat="false" ht="14.25" hidden="true" customHeight="false" outlineLevel="0" collapsed="false"/>
    <row r="706" customFormat="false" ht="14.25" hidden="true" customHeight="false" outlineLevel="0" collapsed="false"/>
    <row r="707" customFormat="false" ht="14.25" hidden="true" customHeight="false" outlineLevel="0" collapsed="false"/>
    <row r="708" customFormat="false" ht="14.25" hidden="true" customHeight="false" outlineLevel="0" collapsed="false"/>
    <row r="709" customFormat="false" ht="14.25" hidden="true" customHeight="false" outlineLevel="0" collapsed="false"/>
    <row r="710" customFormat="false" ht="14.25" hidden="true" customHeight="false" outlineLevel="0" collapsed="false"/>
    <row r="711" customFormat="false" ht="14.25" hidden="true" customHeight="false" outlineLevel="0" collapsed="false"/>
    <row r="712" customFormat="false" ht="14.25" hidden="true" customHeight="false" outlineLevel="0" collapsed="false"/>
    <row r="713" customFormat="false" ht="14.25" hidden="true" customHeight="false" outlineLevel="0" collapsed="false"/>
    <row r="714" customFormat="false" ht="14.25" hidden="true" customHeight="false" outlineLevel="0" collapsed="false"/>
    <row r="715" customFormat="false" ht="14.25" hidden="true" customHeight="false" outlineLevel="0" collapsed="false"/>
    <row r="716" customFormat="false" ht="14.25" hidden="true" customHeight="false" outlineLevel="0" collapsed="false"/>
    <row r="717" customFormat="false" ht="14.25" hidden="true" customHeight="false" outlineLevel="0" collapsed="false"/>
    <row r="718" customFormat="false" ht="14.25" hidden="true" customHeight="false" outlineLevel="0" collapsed="false"/>
    <row r="719" customFormat="false" ht="14.25" hidden="true" customHeight="false" outlineLevel="0" collapsed="false"/>
    <row r="720" customFormat="false" ht="14.25" hidden="true" customHeight="false" outlineLevel="0" collapsed="false"/>
    <row r="721" customFormat="false" ht="14.25" hidden="true" customHeight="false" outlineLevel="0" collapsed="false"/>
    <row r="722" customFormat="false" ht="14.25" hidden="true" customHeight="false" outlineLevel="0" collapsed="false"/>
    <row r="723" customFormat="false" ht="14.25" hidden="true" customHeight="false" outlineLevel="0" collapsed="false"/>
    <row r="724" customFormat="false" ht="14.25" hidden="true" customHeight="false" outlineLevel="0" collapsed="false"/>
    <row r="725" customFormat="false" ht="14.25" hidden="true" customHeight="false" outlineLevel="0" collapsed="false"/>
    <row r="726" customFormat="false" ht="14.25" hidden="true" customHeight="false" outlineLevel="0" collapsed="false"/>
    <row r="727" customFormat="false" ht="14.25" hidden="true" customHeight="false" outlineLevel="0" collapsed="false"/>
    <row r="728" customFormat="false" ht="14.25" hidden="true" customHeight="false" outlineLevel="0" collapsed="false"/>
    <row r="729" customFormat="false" ht="14.25" hidden="true" customHeight="false" outlineLevel="0" collapsed="false"/>
    <row r="730" customFormat="false" ht="14.25" hidden="true" customHeight="false" outlineLevel="0" collapsed="false"/>
    <row r="731" customFormat="false" ht="14.25" hidden="true" customHeight="false" outlineLevel="0" collapsed="false"/>
    <row r="732" customFormat="false" ht="14.25" hidden="true" customHeight="false" outlineLevel="0" collapsed="false"/>
    <row r="733" customFormat="false" ht="14.25" hidden="true" customHeight="false" outlineLevel="0" collapsed="false"/>
    <row r="734" customFormat="false" ht="14.25" hidden="true" customHeight="false" outlineLevel="0" collapsed="false"/>
    <row r="735" customFormat="false" ht="14.25" hidden="true" customHeight="false" outlineLevel="0" collapsed="false"/>
    <row r="736" customFormat="false" ht="14.25" hidden="true" customHeight="false" outlineLevel="0" collapsed="false"/>
    <row r="737" customFormat="false" ht="14.25" hidden="true" customHeight="false" outlineLevel="0" collapsed="false"/>
    <row r="738" customFormat="false" ht="14.25" hidden="true" customHeight="false" outlineLevel="0" collapsed="false"/>
    <row r="739" customFormat="false" ht="14.25" hidden="true" customHeight="false" outlineLevel="0" collapsed="false"/>
    <row r="740" customFormat="false" ht="14.25" hidden="true" customHeight="false" outlineLevel="0" collapsed="false"/>
    <row r="741" customFormat="false" ht="14.25" hidden="true" customHeight="false" outlineLevel="0" collapsed="false"/>
    <row r="742" customFormat="false" ht="14.25" hidden="true" customHeight="false" outlineLevel="0" collapsed="false"/>
    <row r="743" customFormat="false" ht="14.25" hidden="true" customHeight="false" outlineLevel="0" collapsed="false"/>
    <row r="744" customFormat="false" ht="14.25" hidden="true" customHeight="false" outlineLevel="0" collapsed="false"/>
    <row r="745" customFormat="false" ht="14.25" hidden="true" customHeight="false" outlineLevel="0" collapsed="false"/>
    <row r="746" customFormat="false" ht="14.25" hidden="true" customHeight="false" outlineLevel="0" collapsed="false"/>
    <row r="747" customFormat="false" ht="14.25" hidden="true" customHeight="false" outlineLevel="0" collapsed="false"/>
    <row r="748" customFormat="false" ht="14.25" hidden="true" customHeight="false" outlineLevel="0" collapsed="false"/>
    <row r="749" customFormat="false" ht="14.25" hidden="true" customHeight="false" outlineLevel="0" collapsed="false"/>
    <row r="750" customFormat="false" ht="14.25" hidden="true" customHeight="false" outlineLevel="0" collapsed="false"/>
    <row r="751" customFormat="false" ht="14.25" hidden="true" customHeight="false" outlineLevel="0" collapsed="false"/>
    <row r="752" customFormat="false" ht="14.25" hidden="true" customHeight="false" outlineLevel="0" collapsed="false"/>
    <row r="753" customFormat="false" ht="14.25" hidden="true" customHeight="false" outlineLevel="0" collapsed="false"/>
    <row r="754" customFormat="false" ht="14.25" hidden="true" customHeight="false" outlineLevel="0" collapsed="false"/>
    <row r="755" customFormat="false" ht="14.25" hidden="true" customHeight="false" outlineLevel="0" collapsed="false"/>
    <row r="756" customFormat="false" ht="14.25" hidden="true" customHeight="false" outlineLevel="0" collapsed="false"/>
    <row r="757" customFormat="false" ht="14.25" hidden="true" customHeight="false" outlineLevel="0" collapsed="false"/>
    <row r="758" customFormat="false" ht="14.25" hidden="true" customHeight="false" outlineLevel="0" collapsed="false"/>
    <row r="759" customFormat="false" ht="14.25" hidden="true" customHeight="false" outlineLevel="0" collapsed="false"/>
    <row r="760" customFormat="false" ht="14.25" hidden="true" customHeight="false" outlineLevel="0" collapsed="false"/>
    <row r="761" customFormat="false" ht="14.25" hidden="true" customHeight="false" outlineLevel="0" collapsed="false"/>
    <row r="762" customFormat="false" ht="14.25" hidden="true" customHeight="false" outlineLevel="0" collapsed="false"/>
    <row r="763" customFormat="false" ht="14.25" hidden="true" customHeight="false" outlineLevel="0" collapsed="false"/>
    <row r="764" customFormat="false" ht="14.25" hidden="true" customHeight="false" outlineLevel="0" collapsed="false"/>
    <row r="765" customFormat="false" ht="14.25" hidden="true" customHeight="false" outlineLevel="0" collapsed="false"/>
    <row r="766" customFormat="false" ht="14.25" hidden="true" customHeight="false" outlineLevel="0" collapsed="false"/>
    <row r="767" customFormat="false" ht="14.25" hidden="true" customHeight="false" outlineLevel="0" collapsed="false"/>
    <row r="768" customFormat="false" ht="14.25" hidden="true" customHeight="false" outlineLevel="0" collapsed="false"/>
    <row r="769" customFormat="false" ht="14.25" hidden="true" customHeight="false" outlineLevel="0" collapsed="false"/>
    <row r="770" customFormat="false" ht="14.25" hidden="true" customHeight="false" outlineLevel="0" collapsed="false"/>
    <row r="771" customFormat="false" ht="14.25" hidden="true" customHeight="false" outlineLevel="0" collapsed="false"/>
    <row r="772" customFormat="false" ht="14.25" hidden="true" customHeight="false" outlineLevel="0" collapsed="false"/>
    <row r="773" customFormat="false" ht="14.25" hidden="true" customHeight="false" outlineLevel="0" collapsed="false"/>
    <row r="774" customFormat="false" ht="14.25" hidden="true" customHeight="false" outlineLevel="0" collapsed="false"/>
    <row r="775" customFormat="false" ht="14.25" hidden="true" customHeight="false" outlineLevel="0" collapsed="false"/>
    <row r="776" customFormat="false" ht="14.25" hidden="true" customHeight="false" outlineLevel="0" collapsed="false"/>
    <row r="777" customFormat="false" ht="14.25" hidden="true" customHeight="false" outlineLevel="0" collapsed="false"/>
    <row r="778" customFormat="false" ht="14.25" hidden="true" customHeight="false" outlineLevel="0" collapsed="false"/>
    <row r="779" customFormat="false" ht="14.25" hidden="true" customHeight="false" outlineLevel="0" collapsed="false"/>
    <row r="780" customFormat="false" ht="14.25" hidden="true" customHeight="false" outlineLevel="0" collapsed="false"/>
    <row r="781" customFormat="false" ht="14.25" hidden="true" customHeight="false" outlineLevel="0" collapsed="false"/>
    <row r="782" customFormat="false" ht="14.25" hidden="true" customHeight="false" outlineLevel="0" collapsed="false"/>
    <row r="783" customFormat="false" ht="14.25" hidden="true" customHeight="false" outlineLevel="0" collapsed="false"/>
    <row r="784" customFormat="false" ht="14.25" hidden="true" customHeight="false" outlineLevel="0" collapsed="false"/>
    <row r="785" customFormat="false" ht="14.25" hidden="true" customHeight="false" outlineLevel="0" collapsed="false"/>
    <row r="786" customFormat="false" ht="14.25" hidden="true" customHeight="false" outlineLevel="0" collapsed="false"/>
    <row r="787" customFormat="false" ht="14.25" hidden="true" customHeight="false" outlineLevel="0" collapsed="false"/>
    <row r="788" customFormat="false" ht="14.25" hidden="true" customHeight="false" outlineLevel="0" collapsed="false"/>
    <row r="789" customFormat="false" ht="14.25" hidden="true" customHeight="false" outlineLevel="0" collapsed="false"/>
    <row r="790" customFormat="false" ht="14.25" hidden="true" customHeight="false" outlineLevel="0" collapsed="false"/>
    <row r="791" customFormat="false" ht="14.25" hidden="true" customHeight="false" outlineLevel="0" collapsed="false"/>
    <row r="792" customFormat="false" ht="14.25" hidden="true" customHeight="false" outlineLevel="0" collapsed="false"/>
    <row r="793" customFormat="false" ht="14.25" hidden="true" customHeight="false" outlineLevel="0" collapsed="false"/>
    <row r="794" customFormat="false" ht="14.25" hidden="true" customHeight="false" outlineLevel="0" collapsed="false"/>
    <row r="795" customFormat="false" ht="14.25" hidden="true" customHeight="false" outlineLevel="0" collapsed="false"/>
    <row r="796" customFormat="false" ht="14.25" hidden="true" customHeight="false" outlineLevel="0" collapsed="false"/>
    <row r="797" customFormat="false" ht="14.25" hidden="true" customHeight="false" outlineLevel="0" collapsed="false"/>
    <row r="798" customFormat="false" ht="14.25" hidden="true" customHeight="false" outlineLevel="0" collapsed="false"/>
    <row r="799" customFormat="false" ht="14.25" hidden="true" customHeight="false" outlineLevel="0" collapsed="false"/>
    <row r="800" customFormat="false" ht="14.25" hidden="true" customHeight="false" outlineLevel="0" collapsed="false"/>
    <row r="801" customFormat="false" ht="14.25" hidden="true" customHeight="false" outlineLevel="0" collapsed="false"/>
    <row r="802" customFormat="false" ht="14.25" hidden="true" customHeight="false" outlineLevel="0" collapsed="false"/>
    <row r="803" customFormat="false" ht="14.25" hidden="true" customHeight="false" outlineLevel="0" collapsed="false"/>
    <row r="804" customFormat="false" ht="14.25" hidden="true" customHeight="false" outlineLevel="0" collapsed="false"/>
    <row r="805" customFormat="false" ht="14.25" hidden="true" customHeight="false" outlineLevel="0" collapsed="false"/>
    <row r="806" customFormat="false" ht="14.25" hidden="true" customHeight="false" outlineLevel="0" collapsed="false"/>
    <row r="807" customFormat="false" ht="14.25" hidden="true" customHeight="false" outlineLevel="0" collapsed="false"/>
    <row r="808" customFormat="false" ht="14.25" hidden="true" customHeight="false" outlineLevel="0" collapsed="false"/>
    <row r="809" customFormat="false" ht="14.25" hidden="true" customHeight="false" outlineLevel="0" collapsed="false"/>
    <row r="810" customFormat="false" ht="14.25" hidden="true" customHeight="false" outlineLevel="0" collapsed="false"/>
    <row r="811" customFormat="false" ht="14.25" hidden="true" customHeight="false" outlineLevel="0" collapsed="false"/>
    <row r="812" customFormat="false" ht="14.25" hidden="true" customHeight="false" outlineLevel="0" collapsed="false"/>
    <row r="813" customFormat="false" ht="14.25" hidden="true" customHeight="false" outlineLevel="0" collapsed="false"/>
    <row r="814" customFormat="false" ht="14.25" hidden="true" customHeight="false" outlineLevel="0" collapsed="false"/>
    <row r="815" customFormat="false" ht="14.25" hidden="true" customHeight="false" outlineLevel="0" collapsed="false"/>
    <row r="816" customFormat="false" ht="14.25" hidden="true" customHeight="false" outlineLevel="0" collapsed="false"/>
    <row r="817" customFormat="false" ht="14.25" hidden="true" customHeight="false" outlineLevel="0" collapsed="false"/>
    <row r="818" customFormat="false" ht="14.25" hidden="true" customHeight="false" outlineLevel="0" collapsed="false"/>
    <row r="819" customFormat="false" ht="14.25" hidden="true" customHeight="false" outlineLevel="0" collapsed="false"/>
    <row r="820" customFormat="false" ht="14.25" hidden="true" customHeight="false" outlineLevel="0" collapsed="false"/>
    <row r="821" customFormat="false" ht="14.25" hidden="true" customHeight="false" outlineLevel="0" collapsed="false"/>
    <row r="822" customFormat="false" ht="14.25" hidden="true" customHeight="false" outlineLevel="0" collapsed="false"/>
    <row r="823" customFormat="false" ht="14.25" hidden="true" customHeight="false" outlineLevel="0" collapsed="false"/>
    <row r="824" customFormat="false" ht="14.25" hidden="true" customHeight="false" outlineLevel="0" collapsed="false"/>
    <row r="825" customFormat="false" ht="14.25" hidden="true" customHeight="false" outlineLevel="0" collapsed="false"/>
    <row r="826" customFormat="false" ht="14.25" hidden="true" customHeight="false" outlineLevel="0" collapsed="false"/>
    <row r="827" customFormat="false" ht="14.25" hidden="true" customHeight="false" outlineLevel="0" collapsed="false"/>
    <row r="828" customFormat="false" ht="14.25" hidden="true" customHeight="false" outlineLevel="0" collapsed="false"/>
    <row r="829" customFormat="false" ht="14.25" hidden="true" customHeight="false" outlineLevel="0" collapsed="false"/>
    <row r="830" customFormat="false" ht="14.25" hidden="true" customHeight="false" outlineLevel="0" collapsed="false"/>
    <row r="831" customFormat="false" ht="14.25" hidden="true" customHeight="false" outlineLevel="0" collapsed="false"/>
    <row r="832" customFormat="false" ht="14.25" hidden="true" customHeight="false" outlineLevel="0" collapsed="false"/>
    <row r="833" customFormat="false" ht="14.25" hidden="true" customHeight="false" outlineLevel="0" collapsed="false"/>
    <row r="834" customFormat="false" ht="14.25" hidden="true" customHeight="false" outlineLevel="0" collapsed="false"/>
    <row r="835" customFormat="false" ht="14.25" hidden="true" customHeight="false" outlineLevel="0" collapsed="false"/>
    <row r="836" customFormat="false" ht="14.25" hidden="true" customHeight="false" outlineLevel="0" collapsed="false"/>
    <row r="837" customFormat="false" ht="14.25" hidden="true" customHeight="false" outlineLevel="0" collapsed="false"/>
    <row r="838" customFormat="false" ht="14.25" hidden="true" customHeight="false" outlineLevel="0" collapsed="false"/>
    <row r="839" customFormat="false" ht="14.25" hidden="true" customHeight="false" outlineLevel="0" collapsed="false"/>
    <row r="840" customFormat="false" ht="14.25" hidden="true" customHeight="false" outlineLevel="0" collapsed="false"/>
    <row r="841" customFormat="false" ht="14.25" hidden="true" customHeight="false" outlineLevel="0" collapsed="false"/>
    <row r="842" customFormat="false" ht="14.25" hidden="true" customHeight="false" outlineLevel="0" collapsed="false"/>
    <row r="843" customFormat="false" ht="14.25" hidden="true" customHeight="false" outlineLevel="0" collapsed="false"/>
    <row r="844" customFormat="false" ht="14.25" hidden="true" customHeight="false" outlineLevel="0" collapsed="false"/>
    <row r="845" customFormat="false" ht="14.25" hidden="true" customHeight="false" outlineLevel="0" collapsed="false"/>
    <row r="846" customFormat="false" ht="14.25" hidden="true" customHeight="false" outlineLevel="0" collapsed="false"/>
    <row r="847" customFormat="false" ht="14.25" hidden="true" customHeight="false" outlineLevel="0" collapsed="false"/>
    <row r="848" customFormat="false" ht="14.25" hidden="true" customHeight="false" outlineLevel="0" collapsed="false"/>
    <row r="849" customFormat="false" ht="14.25" hidden="true" customHeight="false" outlineLevel="0" collapsed="false"/>
    <row r="850" customFormat="false" ht="14.25" hidden="true" customHeight="false" outlineLevel="0" collapsed="false"/>
    <row r="851" customFormat="false" ht="14.25" hidden="true" customHeight="false" outlineLevel="0" collapsed="false"/>
    <row r="852" customFormat="false" ht="14.25" hidden="true" customHeight="false" outlineLevel="0" collapsed="false"/>
    <row r="853" customFormat="false" ht="14.25" hidden="true" customHeight="false" outlineLevel="0" collapsed="false"/>
    <row r="854" customFormat="false" ht="14.25" hidden="true" customHeight="false" outlineLevel="0" collapsed="false"/>
    <row r="855" customFormat="false" ht="14.25" hidden="true" customHeight="false" outlineLevel="0" collapsed="false"/>
    <row r="856" customFormat="false" ht="14.25" hidden="true" customHeight="false" outlineLevel="0" collapsed="false"/>
    <row r="857" customFormat="false" ht="14.25" hidden="true" customHeight="false" outlineLevel="0" collapsed="false"/>
    <row r="858" customFormat="false" ht="14.25" hidden="true" customHeight="false" outlineLevel="0" collapsed="false"/>
    <row r="859" customFormat="false" ht="14.25" hidden="true" customHeight="false" outlineLevel="0" collapsed="false"/>
    <row r="860" customFormat="false" ht="14.25" hidden="true" customHeight="false" outlineLevel="0" collapsed="false"/>
    <row r="861" customFormat="false" ht="14.25" hidden="true" customHeight="false" outlineLevel="0" collapsed="false"/>
    <row r="862" customFormat="false" ht="14.25" hidden="true" customHeight="false" outlineLevel="0" collapsed="false"/>
    <row r="863" customFormat="false" ht="14.25" hidden="true" customHeight="false" outlineLevel="0" collapsed="false"/>
    <row r="864" customFormat="false" ht="14.25" hidden="true" customHeight="false" outlineLevel="0" collapsed="false"/>
    <row r="865" customFormat="false" ht="14.25" hidden="true" customHeight="false" outlineLevel="0" collapsed="false"/>
    <row r="866" customFormat="false" ht="14.25" hidden="true" customHeight="false" outlineLevel="0" collapsed="false"/>
    <row r="867" customFormat="false" ht="14.25" hidden="true" customHeight="false" outlineLevel="0" collapsed="false"/>
    <row r="868" customFormat="false" ht="14.25" hidden="true" customHeight="false" outlineLevel="0" collapsed="false"/>
    <row r="869" customFormat="false" ht="14.25" hidden="true" customHeight="false" outlineLevel="0" collapsed="false"/>
    <row r="870" customFormat="false" ht="14.25" hidden="true" customHeight="false" outlineLevel="0" collapsed="false"/>
    <row r="871" customFormat="false" ht="14.25" hidden="true" customHeight="false" outlineLevel="0" collapsed="false"/>
    <row r="872" customFormat="false" ht="14.25" hidden="true" customHeight="false" outlineLevel="0" collapsed="false"/>
    <row r="873" customFormat="false" ht="14.25" hidden="true" customHeight="false" outlineLevel="0" collapsed="false"/>
    <row r="874" customFormat="false" ht="14.25" hidden="true" customHeight="false" outlineLevel="0" collapsed="false"/>
    <row r="875" customFormat="false" ht="14.25" hidden="true" customHeight="false" outlineLevel="0" collapsed="false"/>
    <row r="876" customFormat="false" ht="14.25" hidden="true" customHeight="false" outlineLevel="0" collapsed="false"/>
    <row r="877" customFormat="false" ht="14.25" hidden="true" customHeight="false" outlineLevel="0" collapsed="false"/>
    <row r="878" customFormat="false" ht="14.25" hidden="true" customHeight="false" outlineLevel="0" collapsed="false"/>
    <row r="879" customFormat="false" ht="14.25" hidden="true" customHeight="false" outlineLevel="0" collapsed="false"/>
    <row r="880" customFormat="false" ht="14.25" hidden="true" customHeight="false" outlineLevel="0" collapsed="false"/>
    <row r="881" customFormat="false" ht="14.25" hidden="true" customHeight="false" outlineLevel="0" collapsed="false"/>
    <row r="882" customFormat="false" ht="14.25" hidden="true" customHeight="false" outlineLevel="0" collapsed="false"/>
    <row r="883" customFormat="false" ht="14.25" hidden="true" customHeight="false" outlineLevel="0" collapsed="false"/>
    <row r="884" customFormat="false" ht="14.25" hidden="true" customHeight="false" outlineLevel="0" collapsed="false"/>
    <row r="885" customFormat="false" ht="14.25" hidden="true" customHeight="false" outlineLevel="0" collapsed="false"/>
    <row r="886" customFormat="false" ht="14.25" hidden="true" customHeight="false" outlineLevel="0" collapsed="false"/>
    <row r="887" customFormat="false" ht="14.25" hidden="true" customHeight="false" outlineLevel="0" collapsed="false"/>
    <row r="888" customFormat="false" ht="14.25" hidden="true" customHeight="false" outlineLevel="0" collapsed="false"/>
    <row r="889" customFormat="false" ht="14.25" hidden="true" customHeight="false" outlineLevel="0" collapsed="false"/>
    <row r="890" customFormat="false" ht="14.25" hidden="true" customHeight="false" outlineLevel="0" collapsed="false"/>
    <row r="891" customFormat="false" ht="14.25" hidden="true" customHeight="false" outlineLevel="0" collapsed="false"/>
    <row r="892" customFormat="false" ht="14.25" hidden="true" customHeight="false" outlineLevel="0" collapsed="false"/>
    <row r="893" customFormat="false" ht="14.25" hidden="true" customHeight="false" outlineLevel="0" collapsed="false"/>
    <row r="894" customFormat="false" ht="14.25" hidden="true" customHeight="false" outlineLevel="0" collapsed="false"/>
    <row r="895" customFormat="false" ht="14.25" hidden="true" customHeight="false" outlineLevel="0" collapsed="false"/>
    <row r="896" customFormat="false" ht="14.25" hidden="true" customHeight="false" outlineLevel="0" collapsed="false"/>
    <row r="897" customFormat="false" ht="14.25" hidden="true" customHeight="false" outlineLevel="0" collapsed="false"/>
    <row r="898" customFormat="false" ht="14.25" hidden="true" customHeight="false" outlineLevel="0" collapsed="false"/>
    <row r="899" customFormat="false" ht="14.25" hidden="true" customHeight="false" outlineLevel="0" collapsed="false"/>
    <row r="900" customFormat="false" ht="14.25" hidden="true" customHeight="false" outlineLevel="0" collapsed="false"/>
    <row r="901" customFormat="false" ht="14.25" hidden="true" customHeight="false" outlineLevel="0" collapsed="false"/>
    <row r="902" customFormat="false" ht="14.25" hidden="true" customHeight="false" outlineLevel="0" collapsed="false"/>
    <row r="903" customFormat="false" ht="14.25" hidden="true" customHeight="false" outlineLevel="0" collapsed="false"/>
    <row r="904" customFormat="false" ht="14.25" hidden="true" customHeight="false" outlineLevel="0" collapsed="false"/>
    <row r="905" customFormat="false" ht="14.25" hidden="true" customHeight="false" outlineLevel="0" collapsed="false"/>
    <row r="906" customFormat="false" ht="14.25" hidden="true" customHeight="false" outlineLevel="0" collapsed="false"/>
    <row r="907" customFormat="false" ht="14.25" hidden="true" customHeight="false" outlineLevel="0" collapsed="false"/>
    <row r="908" customFormat="false" ht="14.25" hidden="true" customHeight="false" outlineLevel="0" collapsed="false"/>
    <row r="909" customFormat="false" ht="14.25" hidden="true" customHeight="false" outlineLevel="0" collapsed="false"/>
    <row r="910" customFormat="false" ht="14.25" hidden="true" customHeight="false" outlineLevel="0" collapsed="false"/>
    <row r="911" customFormat="false" ht="14.25" hidden="true" customHeight="false" outlineLevel="0" collapsed="false"/>
    <row r="912" customFormat="false" ht="14.25" hidden="true" customHeight="false" outlineLevel="0" collapsed="false"/>
    <row r="913" customFormat="false" ht="14.25" hidden="true" customHeight="false" outlineLevel="0" collapsed="false"/>
    <row r="914" customFormat="false" ht="14.25" hidden="true" customHeight="false" outlineLevel="0" collapsed="false"/>
    <row r="915" customFormat="false" ht="14.25" hidden="true" customHeight="false" outlineLevel="0" collapsed="false"/>
    <row r="916" customFormat="false" ht="14.25" hidden="true" customHeight="false" outlineLevel="0" collapsed="false"/>
    <row r="917" customFormat="false" ht="14.25" hidden="true" customHeight="false" outlineLevel="0" collapsed="false"/>
    <row r="918" customFormat="false" ht="14.25" hidden="true" customHeight="false" outlineLevel="0" collapsed="false"/>
    <row r="919" customFormat="false" ht="14.25" hidden="true" customHeight="false" outlineLevel="0" collapsed="false"/>
    <row r="920" customFormat="false" ht="14.25" hidden="true" customHeight="false" outlineLevel="0" collapsed="false"/>
    <row r="921" customFormat="false" ht="14.25" hidden="true" customHeight="false" outlineLevel="0" collapsed="false"/>
    <row r="922" customFormat="false" ht="14.25" hidden="true" customHeight="false" outlineLevel="0" collapsed="false"/>
    <row r="923" customFormat="false" ht="14.25" hidden="true" customHeight="false" outlineLevel="0" collapsed="false"/>
    <row r="924" customFormat="false" ht="14.25" hidden="true" customHeight="false" outlineLevel="0" collapsed="false"/>
    <row r="925" customFormat="false" ht="14.25" hidden="true" customHeight="false" outlineLevel="0" collapsed="false"/>
    <row r="926" customFormat="false" ht="14.25" hidden="true" customHeight="false" outlineLevel="0" collapsed="false"/>
    <row r="927" customFormat="false" ht="14.25" hidden="true" customHeight="false" outlineLevel="0" collapsed="false"/>
    <row r="928" customFormat="false" ht="14.25" hidden="true" customHeight="false" outlineLevel="0" collapsed="false"/>
    <row r="929" customFormat="false" ht="14.25" hidden="true" customHeight="false" outlineLevel="0" collapsed="false"/>
    <row r="930" customFormat="false" ht="14.25" hidden="true" customHeight="false" outlineLevel="0" collapsed="false"/>
    <row r="931" customFormat="false" ht="14.25" hidden="true" customHeight="false" outlineLevel="0" collapsed="false"/>
    <row r="932" customFormat="false" ht="14.25" hidden="true" customHeight="false" outlineLevel="0" collapsed="false"/>
    <row r="933" customFormat="false" ht="14.25" hidden="true" customHeight="false" outlineLevel="0" collapsed="false"/>
    <row r="934" customFormat="false" ht="14.25" hidden="true" customHeight="false" outlineLevel="0" collapsed="false"/>
    <row r="935" customFormat="false" ht="14.25" hidden="true" customHeight="false" outlineLevel="0" collapsed="false"/>
    <row r="936" customFormat="false" ht="14.25" hidden="true" customHeight="false" outlineLevel="0" collapsed="false"/>
    <row r="937" customFormat="false" ht="14.25" hidden="true" customHeight="false" outlineLevel="0" collapsed="false"/>
    <row r="938" customFormat="false" ht="14.25" hidden="true" customHeight="false" outlineLevel="0" collapsed="false"/>
    <row r="939" customFormat="false" ht="14.25" hidden="true" customHeight="false" outlineLevel="0" collapsed="false"/>
    <row r="940" customFormat="false" ht="14.25" hidden="true" customHeight="false" outlineLevel="0" collapsed="false"/>
    <row r="941" customFormat="false" ht="14.25" hidden="true" customHeight="false" outlineLevel="0" collapsed="false"/>
    <row r="942" customFormat="false" ht="14.25" hidden="true" customHeight="false" outlineLevel="0" collapsed="false"/>
    <row r="943" customFormat="false" ht="14.25" hidden="true" customHeight="false" outlineLevel="0" collapsed="false"/>
    <row r="944" customFormat="false" ht="14.25" hidden="true" customHeight="false" outlineLevel="0" collapsed="false"/>
    <row r="945" customFormat="false" ht="14.25" hidden="true" customHeight="false" outlineLevel="0" collapsed="false"/>
    <row r="946" customFormat="false" ht="14.25" hidden="true" customHeight="false" outlineLevel="0" collapsed="false"/>
    <row r="947" customFormat="false" ht="14.25" hidden="true" customHeight="false" outlineLevel="0" collapsed="false"/>
    <row r="948" customFormat="false" ht="14.25" hidden="true" customHeight="false" outlineLevel="0" collapsed="false"/>
    <row r="949" customFormat="false" ht="14.25" hidden="true" customHeight="false" outlineLevel="0" collapsed="false"/>
    <row r="950" customFormat="false" ht="14.25" hidden="true" customHeight="false" outlineLevel="0" collapsed="false"/>
    <row r="951" customFormat="false" ht="14.25" hidden="true" customHeight="false" outlineLevel="0" collapsed="false"/>
    <row r="952" customFormat="false" ht="14.25" hidden="true" customHeight="false" outlineLevel="0" collapsed="false"/>
    <row r="953" customFormat="false" ht="14.25" hidden="true" customHeight="false" outlineLevel="0" collapsed="false"/>
    <row r="954" customFormat="false" ht="14.25" hidden="true" customHeight="false" outlineLevel="0" collapsed="false"/>
    <row r="955" customFormat="false" ht="14.25" hidden="true" customHeight="false" outlineLevel="0" collapsed="false"/>
    <row r="956" customFormat="false" ht="14.25" hidden="true" customHeight="false" outlineLevel="0" collapsed="false"/>
    <row r="957" customFormat="false" ht="14.25" hidden="true" customHeight="false" outlineLevel="0" collapsed="false"/>
    <row r="958" customFormat="false" ht="14.25" hidden="true" customHeight="false" outlineLevel="0" collapsed="false"/>
    <row r="959" customFormat="false" ht="14.25" hidden="true" customHeight="false" outlineLevel="0" collapsed="false"/>
    <row r="960" customFormat="false" ht="14.25" hidden="true" customHeight="false" outlineLevel="0" collapsed="false"/>
    <row r="961" customFormat="false" ht="14.25" hidden="true" customHeight="false" outlineLevel="0" collapsed="false"/>
    <row r="962" customFormat="false" ht="14.25" hidden="true" customHeight="false" outlineLevel="0" collapsed="false"/>
    <row r="963" customFormat="false" ht="14.25" hidden="true" customHeight="false" outlineLevel="0" collapsed="false"/>
    <row r="964" customFormat="false" ht="14.25" hidden="true" customHeight="false" outlineLevel="0" collapsed="false"/>
    <row r="965" customFormat="false" ht="14.25" hidden="true" customHeight="false" outlineLevel="0" collapsed="false"/>
    <row r="966" customFormat="false" ht="14.25" hidden="true" customHeight="false" outlineLevel="0" collapsed="false"/>
    <row r="967" customFormat="false" ht="14.25" hidden="true" customHeight="false" outlineLevel="0" collapsed="false"/>
    <row r="968" customFormat="false" ht="14.25" hidden="true" customHeight="false" outlineLevel="0" collapsed="false"/>
    <row r="969" customFormat="false" ht="14.25" hidden="true" customHeight="false" outlineLevel="0" collapsed="false"/>
    <row r="970" customFormat="false" ht="14.25" hidden="true" customHeight="false" outlineLevel="0" collapsed="false"/>
    <row r="971" customFormat="false" ht="14.25" hidden="true" customHeight="false" outlineLevel="0" collapsed="false"/>
    <row r="972" customFormat="false" ht="14.25" hidden="true" customHeight="false" outlineLevel="0" collapsed="false"/>
    <row r="973" customFormat="false" ht="14.25" hidden="true" customHeight="false" outlineLevel="0" collapsed="false"/>
    <row r="974" customFormat="false" ht="14.25" hidden="true" customHeight="false" outlineLevel="0" collapsed="false"/>
    <row r="975" customFormat="false" ht="14.25" hidden="true" customHeight="false" outlineLevel="0" collapsed="false"/>
    <row r="976" customFormat="false" ht="14.25" hidden="true" customHeight="false" outlineLevel="0" collapsed="false"/>
    <row r="977" customFormat="false" ht="14.25" hidden="true" customHeight="false" outlineLevel="0" collapsed="false"/>
    <row r="978" customFormat="false" ht="14.25" hidden="true" customHeight="false" outlineLevel="0" collapsed="false"/>
    <row r="979" customFormat="false" ht="14.25" hidden="true" customHeight="false" outlineLevel="0" collapsed="false"/>
    <row r="980" customFormat="false" ht="14.25" hidden="true" customHeight="false" outlineLevel="0" collapsed="false"/>
    <row r="981" customFormat="false" ht="14.25" hidden="true" customHeight="false" outlineLevel="0" collapsed="false"/>
    <row r="982" customFormat="false" ht="14.25" hidden="true" customHeight="false" outlineLevel="0" collapsed="false"/>
    <row r="983" customFormat="false" ht="14.25" hidden="true" customHeight="false" outlineLevel="0" collapsed="false"/>
    <row r="984" customFormat="false" ht="14.25" hidden="true" customHeight="false" outlineLevel="0" collapsed="false"/>
    <row r="985" customFormat="false" ht="14.25" hidden="true" customHeight="false" outlineLevel="0" collapsed="false"/>
    <row r="986" customFormat="false" ht="14.25" hidden="true" customHeight="false" outlineLevel="0" collapsed="false"/>
    <row r="987" customFormat="false" ht="14.25" hidden="true" customHeight="false" outlineLevel="0" collapsed="false"/>
    <row r="988" customFormat="false" ht="14.25" hidden="true" customHeight="false" outlineLevel="0" collapsed="false"/>
    <row r="989" customFormat="false" ht="14.25" hidden="true" customHeight="false" outlineLevel="0" collapsed="false"/>
    <row r="990" customFormat="false" ht="14.25" hidden="true" customHeight="false" outlineLevel="0" collapsed="false"/>
    <row r="991" customFormat="false" ht="14.25" hidden="true" customHeight="false" outlineLevel="0" collapsed="false"/>
    <row r="992" customFormat="false" ht="14.25" hidden="true" customHeight="false" outlineLevel="0" collapsed="false"/>
    <row r="993" customFormat="false" ht="14.25" hidden="true" customHeight="false" outlineLevel="0" collapsed="false"/>
    <row r="994" customFormat="false" ht="14.25" hidden="true" customHeight="false" outlineLevel="0" collapsed="false"/>
    <row r="995" customFormat="false" ht="14.25" hidden="true" customHeight="false" outlineLevel="0" collapsed="false"/>
    <row r="996" customFormat="false" ht="14.25" hidden="true" customHeight="false" outlineLevel="0" collapsed="false"/>
    <row r="997" customFormat="false" ht="14.25" hidden="true" customHeight="false" outlineLevel="0" collapsed="false"/>
    <row r="998" customFormat="false" ht="14.25" hidden="true" customHeight="false" outlineLevel="0" collapsed="false"/>
    <row r="999" customFormat="false" ht="14.25" hidden="true" customHeight="false" outlineLevel="0" collapsed="false"/>
    <row r="1000" customFormat="false" ht="14.25" hidden="true" customHeight="false" outlineLevel="0" collapsed="false"/>
    <row r="1001" customFormat="false" ht="14.25" hidden="true" customHeight="false" outlineLevel="0" collapsed="false"/>
    <row r="1002" customFormat="false" ht="14.25" hidden="true" customHeight="false" outlineLevel="0" collapsed="false"/>
    <row r="1003" customFormat="false" ht="14.25" hidden="true" customHeight="false" outlineLevel="0" collapsed="false"/>
    <row r="1004" customFormat="false" ht="14.25" hidden="true" customHeight="false" outlineLevel="0" collapsed="false"/>
    <row r="1005" customFormat="false" ht="14.25" hidden="true" customHeight="false" outlineLevel="0" collapsed="false"/>
    <row r="1006" customFormat="false" ht="14.25" hidden="true" customHeight="false" outlineLevel="0" collapsed="false"/>
    <row r="1007" customFormat="false" ht="14.25" hidden="true" customHeight="false" outlineLevel="0" collapsed="false"/>
    <row r="1008" customFormat="false" ht="14.25" hidden="true" customHeight="false" outlineLevel="0" collapsed="false"/>
    <row r="1009" customFormat="false" ht="14.25" hidden="true" customHeight="false" outlineLevel="0" collapsed="false"/>
    <row r="1010" customFormat="false" ht="14.25" hidden="true" customHeight="false" outlineLevel="0" collapsed="false"/>
    <row r="1011" customFormat="false" ht="14.25" hidden="true" customHeight="false" outlineLevel="0" collapsed="false"/>
    <row r="1012" customFormat="false" ht="14.25" hidden="true" customHeight="false" outlineLevel="0" collapsed="false"/>
    <row r="1013" customFormat="false" ht="14.25" hidden="true" customHeight="false" outlineLevel="0" collapsed="false"/>
    <row r="1014" customFormat="false" ht="14.25" hidden="true" customHeight="false" outlineLevel="0" collapsed="false"/>
    <row r="1015" customFormat="false" ht="14.25" hidden="true" customHeight="false" outlineLevel="0" collapsed="false"/>
    <row r="1016" customFormat="false" ht="14.25" hidden="true" customHeight="false" outlineLevel="0" collapsed="false"/>
    <row r="1017" customFormat="false" ht="14.25" hidden="true" customHeight="false" outlineLevel="0" collapsed="false"/>
    <row r="1018" customFormat="false" ht="14.25" hidden="true" customHeight="false" outlineLevel="0" collapsed="false"/>
    <row r="1019" customFormat="false" ht="14.25" hidden="true" customHeight="false" outlineLevel="0" collapsed="false"/>
    <row r="1020" customFormat="false" ht="14.25" hidden="true" customHeight="false" outlineLevel="0" collapsed="false"/>
    <row r="1021" customFormat="false" ht="14.25" hidden="true" customHeight="false" outlineLevel="0" collapsed="false"/>
    <row r="1022" customFormat="false" ht="14.25" hidden="true" customHeight="false" outlineLevel="0" collapsed="false"/>
    <row r="1023" customFormat="false" ht="14.25" hidden="true" customHeight="false" outlineLevel="0" collapsed="false"/>
    <row r="1024" customFormat="false" ht="14.25" hidden="true" customHeight="false" outlineLevel="0" collapsed="false"/>
    <row r="1025" customFormat="false" ht="14.25" hidden="true" customHeight="false" outlineLevel="0" collapsed="false"/>
    <row r="1026" customFormat="false" ht="14.25" hidden="true" customHeight="false" outlineLevel="0" collapsed="false"/>
    <row r="1027" customFormat="false" ht="14.25" hidden="true" customHeight="false" outlineLevel="0" collapsed="false"/>
    <row r="1028" customFormat="false" ht="14.25" hidden="true" customHeight="false" outlineLevel="0" collapsed="false"/>
    <row r="1029" customFormat="false" ht="14.25" hidden="true" customHeight="false" outlineLevel="0" collapsed="false"/>
    <row r="1030" customFormat="false" ht="14.25" hidden="true" customHeight="false" outlineLevel="0" collapsed="false"/>
    <row r="1031" customFormat="false" ht="14.25" hidden="true" customHeight="false" outlineLevel="0" collapsed="false"/>
    <row r="1032" customFormat="false" ht="14.25" hidden="true" customHeight="false" outlineLevel="0" collapsed="false"/>
    <row r="1033" customFormat="false" ht="14.25" hidden="true" customHeight="false" outlineLevel="0" collapsed="false"/>
    <row r="1034" customFormat="false" ht="14.25" hidden="true" customHeight="false" outlineLevel="0" collapsed="false"/>
    <row r="1035" customFormat="false" ht="14.25" hidden="true" customHeight="false" outlineLevel="0" collapsed="false"/>
    <row r="1036" customFormat="false" ht="14.25" hidden="true" customHeight="false" outlineLevel="0" collapsed="false"/>
    <row r="1037" customFormat="false" ht="14.25" hidden="true" customHeight="false" outlineLevel="0" collapsed="false"/>
    <row r="1038" customFormat="false" ht="14.25" hidden="true" customHeight="false" outlineLevel="0" collapsed="false"/>
    <row r="1039" customFormat="false" ht="14.25" hidden="true" customHeight="false" outlineLevel="0" collapsed="false"/>
    <row r="1040" customFormat="false" ht="14.25" hidden="true" customHeight="false" outlineLevel="0" collapsed="false"/>
    <row r="1041" customFormat="false" ht="14.25" hidden="true" customHeight="false" outlineLevel="0" collapsed="false"/>
    <row r="1042" customFormat="false" ht="14.25" hidden="true" customHeight="false" outlineLevel="0" collapsed="false"/>
    <row r="1043" customFormat="false" ht="14.25" hidden="true" customHeight="false" outlineLevel="0" collapsed="false"/>
    <row r="1044" customFormat="false" ht="14.25" hidden="true" customHeight="false" outlineLevel="0" collapsed="false"/>
    <row r="1045" customFormat="false" ht="14.25" hidden="true" customHeight="false" outlineLevel="0" collapsed="false"/>
    <row r="1046" customFormat="false" ht="14.25" hidden="true" customHeight="false" outlineLevel="0" collapsed="false"/>
    <row r="1047" customFormat="false" ht="14.25" hidden="true" customHeight="false" outlineLevel="0" collapsed="false"/>
    <row r="1048" customFormat="false" ht="14.25" hidden="true" customHeight="false" outlineLevel="0" collapsed="false"/>
    <row r="1049" customFormat="false" ht="14.25" hidden="true" customHeight="false" outlineLevel="0" collapsed="false"/>
    <row r="1050" customFormat="false" ht="14.25" hidden="true" customHeight="false" outlineLevel="0" collapsed="false"/>
    <row r="1051" customFormat="false" ht="14.25" hidden="true" customHeight="false" outlineLevel="0" collapsed="false"/>
    <row r="1052" customFormat="false" ht="14.25" hidden="true" customHeight="false" outlineLevel="0" collapsed="false"/>
    <row r="1053" customFormat="false" ht="14.25" hidden="true" customHeight="false" outlineLevel="0" collapsed="false"/>
    <row r="1054" customFormat="false" ht="14.25" hidden="true" customHeight="false" outlineLevel="0" collapsed="false"/>
    <row r="1055" customFormat="false" ht="14.25" hidden="true" customHeight="false" outlineLevel="0" collapsed="false"/>
    <row r="1056" customFormat="false" ht="14.25" hidden="true" customHeight="false" outlineLevel="0" collapsed="false"/>
    <row r="1057" customFormat="false" ht="14.25" hidden="true" customHeight="false" outlineLevel="0" collapsed="false"/>
    <row r="1058" customFormat="false" ht="14.25" hidden="true" customHeight="false" outlineLevel="0" collapsed="false"/>
    <row r="1059" customFormat="false" ht="14.25" hidden="true" customHeight="false" outlineLevel="0" collapsed="false"/>
    <row r="1060" customFormat="false" ht="14.25" hidden="true" customHeight="false" outlineLevel="0" collapsed="false"/>
    <row r="1061" customFormat="false" ht="14.25" hidden="true" customHeight="false" outlineLevel="0" collapsed="false"/>
    <row r="1062" customFormat="false" ht="14.25" hidden="true" customHeight="false" outlineLevel="0" collapsed="false"/>
    <row r="1063" customFormat="false" ht="14.25" hidden="true" customHeight="false" outlineLevel="0" collapsed="false"/>
    <row r="1064" customFormat="false" ht="14.25" hidden="true" customHeight="false" outlineLevel="0" collapsed="false"/>
    <row r="1065" customFormat="false" ht="14.25" hidden="true" customHeight="false" outlineLevel="0" collapsed="false"/>
    <row r="1066" customFormat="false" ht="14.25" hidden="true" customHeight="false" outlineLevel="0" collapsed="false"/>
    <row r="1067" customFormat="false" ht="14.25" hidden="true" customHeight="false" outlineLevel="0" collapsed="false"/>
    <row r="1068" customFormat="false" ht="14.25" hidden="true" customHeight="false" outlineLevel="0" collapsed="false"/>
    <row r="1069" customFormat="false" ht="14.25" hidden="true" customHeight="false" outlineLevel="0" collapsed="false"/>
    <row r="1070" customFormat="false" ht="14.25" hidden="true" customHeight="false" outlineLevel="0" collapsed="false"/>
    <row r="1071" customFormat="false" ht="14.25" hidden="true" customHeight="false" outlineLevel="0" collapsed="false"/>
    <row r="1072" customFormat="false" ht="14.25" hidden="true" customHeight="false" outlineLevel="0" collapsed="false"/>
    <row r="1073" customFormat="false" ht="14.25" hidden="true" customHeight="false" outlineLevel="0" collapsed="false"/>
    <row r="1074" customFormat="false" ht="14.25" hidden="true" customHeight="false" outlineLevel="0" collapsed="false"/>
    <row r="1075" customFormat="false" ht="14.25" hidden="true" customHeight="false" outlineLevel="0" collapsed="false"/>
    <row r="1076" customFormat="false" ht="14.25" hidden="true" customHeight="false" outlineLevel="0" collapsed="false"/>
    <row r="1077" customFormat="false" ht="14.25" hidden="true" customHeight="false" outlineLevel="0" collapsed="false"/>
    <row r="1078" customFormat="false" ht="14.25" hidden="true" customHeight="false" outlineLevel="0" collapsed="false"/>
    <row r="1079" customFormat="false" ht="14.25" hidden="true" customHeight="false" outlineLevel="0" collapsed="false"/>
    <row r="1080" customFormat="false" ht="14.25" hidden="true" customHeight="false" outlineLevel="0" collapsed="false"/>
    <row r="1081" customFormat="false" ht="14.25" hidden="true" customHeight="false" outlineLevel="0" collapsed="false"/>
    <row r="1082" customFormat="false" ht="14.25" hidden="true" customHeight="false" outlineLevel="0" collapsed="false"/>
    <row r="1083" customFormat="false" ht="14.25" hidden="true" customHeight="false" outlineLevel="0" collapsed="false"/>
    <row r="1084" customFormat="false" ht="14.25" hidden="true" customHeight="false" outlineLevel="0" collapsed="false"/>
    <row r="1085" customFormat="false" ht="14.25" hidden="true" customHeight="false" outlineLevel="0" collapsed="false"/>
    <row r="1086" customFormat="false" ht="14.25" hidden="true" customHeight="false" outlineLevel="0" collapsed="false"/>
    <row r="1087" customFormat="false" ht="14.25" hidden="true" customHeight="false" outlineLevel="0" collapsed="false"/>
    <row r="1088" customFormat="false" ht="14.25" hidden="true" customHeight="false" outlineLevel="0" collapsed="false"/>
    <row r="1089" customFormat="false" ht="14.25" hidden="true" customHeight="false" outlineLevel="0" collapsed="false"/>
    <row r="1090" customFormat="false" ht="14.25" hidden="true" customHeight="false" outlineLevel="0" collapsed="false"/>
    <row r="1091" customFormat="false" ht="14.25" hidden="true" customHeight="false" outlineLevel="0" collapsed="false"/>
    <row r="1092" customFormat="false" ht="14.25" hidden="true" customHeight="false" outlineLevel="0" collapsed="false"/>
    <row r="1093" customFormat="false" ht="14.25" hidden="true" customHeight="false" outlineLevel="0" collapsed="false"/>
    <row r="1094" customFormat="false" ht="14.25" hidden="true" customHeight="false" outlineLevel="0" collapsed="false"/>
    <row r="1095" customFormat="false" ht="14.25" hidden="true" customHeight="false" outlineLevel="0" collapsed="false"/>
    <row r="1096" customFormat="false" ht="14.25" hidden="true" customHeight="false" outlineLevel="0" collapsed="false"/>
    <row r="1097" customFormat="false" ht="14.25" hidden="true" customHeight="false" outlineLevel="0" collapsed="false"/>
    <row r="1098" customFormat="false" ht="14.25" hidden="true" customHeight="false" outlineLevel="0" collapsed="false"/>
    <row r="1099" customFormat="false" ht="14.25" hidden="true" customHeight="false" outlineLevel="0" collapsed="false"/>
    <row r="1100" customFormat="false" ht="14.25" hidden="true" customHeight="false" outlineLevel="0" collapsed="false"/>
    <row r="1101" customFormat="false" ht="14.25" hidden="true" customHeight="false" outlineLevel="0" collapsed="false"/>
    <row r="1102" customFormat="false" ht="14.25" hidden="true" customHeight="false" outlineLevel="0" collapsed="false"/>
    <row r="1103" customFormat="false" ht="14.25" hidden="true" customHeight="false" outlineLevel="0" collapsed="false"/>
    <row r="1104" customFormat="false" ht="14.25" hidden="true" customHeight="false" outlineLevel="0" collapsed="false"/>
    <row r="1105" customFormat="false" ht="14.25" hidden="true" customHeight="false" outlineLevel="0" collapsed="false"/>
    <row r="1106" customFormat="false" ht="14.25" hidden="true" customHeight="false" outlineLevel="0" collapsed="false"/>
    <row r="1107" customFormat="false" ht="14.25" hidden="true" customHeight="false" outlineLevel="0" collapsed="false"/>
    <row r="1108" customFormat="false" ht="14.25" hidden="true" customHeight="false" outlineLevel="0" collapsed="false"/>
    <row r="1109" customFormat="false" ht="14.25" hidden="true" customHeight="false" outlineLevel="0" collapsed="false"/>
    <row r="1110" customFormat="false" ht="14.25" hidden="true" customHeight="false" outlineLevel="0" collapsed="false"/>
    <row r="1111" customFormat="false" ht="14.25" hidden="true" customHeight="false" outlineLevel="0" collapsed="false"/>
    <row r="1112" customFormat="false" ht="14.25" hidden="true" customHeight="false" outlineLevel="0" collapsed="false"/>
    <row r="1113" customFormat="false" ht="14.25" hidden="true" customHeight="false" outlineLevel="0" collapsed="false"/>
    <row r="1114" customFormat="false" ht="14.25" hidden="true" customHeight="false" outlineLevel="0" collapsed="false"/>
    <row r="1115" customFormat="false" ht="14.25" hidden="true" customHeight="false" outlineLevel="0" collapsed="false"/>
    <row r="1116" customFormat="false" ht="14.25" hidden="true" customHeight="false" outlineLevel="0" collapsed="false"/>
    <row r="1117" customFormat="false" ht="14.25" hidden="true" customHeight="false" outlineLevel="0" collapsed="false"/>
    <row r="1118" customFormat="false" ht="14.25" hidden="true" customHeight="false" outlineLevel="0" collapsed="false"/>
    <row r="1119" customFormat="false" ht="14.25" hidden="true" customHeight="false" outlineLevel="0" collapsed="false"/>
    <row r="1120" customFormat="false" ht="14.25" hidden="true" customHeight="false" outlineLevel="0" collapsed="false"/>
    <row r="1121" customFormat="false" ht="14.25" hidden="true" customHeight="false" outlineLevel="0" collapsed="false"/>
    <row r="1122" customFormat="false" ht="14.25" hidden="true" customHeight="false" outlineLevel="0" collapsed="false"/>
    <row r="1123" customFormat="false" ht="14.25" hidden="true" customHeight="false" outlineLevel="0" collapsed="false"/>
    <row r="1124" customFormat="false" ht="14.25" hidden="true" customHeight="false" outlineLevel="0" collapsed="false"/>
    <row r="1125" customFormat="false" ht="14.25" hidden="true" customHeight="false" outlineLevel="0" collapsed="false"/>
    <row r="1126" customFormat="false" ht="14.25" hidden="true" customHeight="false" outlineLevel="0" collapsed="false"/>
    <row r="1127" customFormat="false" ht="14.25" hidden="true" customHeight="false" outlineLevel="0" collapsed="false"/>
    <row r="1128" customFormat="false" ht="14.25" hidden="true" customHeight="false" outlineLevel="0" collapsed="false"/>
    <row r="1129" customFormat="false" ht="14.25" hidden="true" customHeight="false" outlineLevel="0" collapsed="false"/>
    <row r="1130" customFormat="false" ht="14.25" hidden="true" customHeight="false" outlineLevel="0" collapsed="false"/>
    <row r="1131" customFormat="false" ht="14.25" hidden="true" customHeight="false" outlineLevel="0" collapsed="false"/>
    <row r="1132" customFormat="false" ht="14.25" hidden="true" customHeight="false" outlineLevel="0" collapsed="false"/>
    <row r="1133" customFormat="false" ht="14.25" hidden="true" customHeight="false" outlineLevel="0" collapsed="false"/>
    <row r="1134" customFormat="false" ht="14.25" hidden="true" customHeight="false" outlineLevel="0" collapsed="false"/>
    <row r="1135" customFormat="false" ht="14.25" hidden="true" customHeight="false" outlineLevel="0" collapsed="false"/>
    <row r="1136" customFormat="false" ht="14.25" hidden="true" customHeight="false" outlineLevel="0" collapsed="false"/>
    <row r="1137" customFormat="false" ht="14.25" hidden="true" customHeight="false" outlineLevel="0" collapsed="false"/>
    <row r="1138" customFormat="false" ht="14.25" hidden="true" customHeight="false" outlineLevel="0" collapsed="false"/>
    <row r="1139" customFormat="false" ht="14.25" hidden="true" customHeight="false" outlineLevel="0" collapsed="false"/>
    <row r="1140" customFormat="false" ht="14.25" hidden="true" customHeight="false" outlineLevel="0" collapsed="false"/>
    <row r="1141" customFormat="false" ht="14.25" hidden="true" customHeight="false" outlineLevel="0" collapsed="false"/>
    <row r="1142" customFormat="false" ht="14.25" hidden="true" customHeight="false" outlineLevel="0" collapsed="false"/>
    <row r="1143" customFormat="false" ht="14.25" hidden="true" customHeight="false" outlineLevel="0" collapsed="false"/>
    <row r="1144" customFormat="false" ht="14.25" hidden="true" customHeight="false" outlineLevel="0" collapsed="false"/>
    <row r="1145" customFormat="false" ht="14.25" hidden="true" customHeight="false" outlineLevel="0" collapsed="false"/>
    <row r="1146" customFormat="false" ht="14.25" hidden="true" customHeight="false" outlineLevel="0" collapsed="false"/>
    <row r="1147" customFormat="false" ht="14.25" hidden="true" customHeight="false" outlineLevel="0" collapsed="false"/>
    <row r="1148" customFormat="false" ht="14.25" hidden="true" customHeight="false" outlineLevel="0" collapsed="false"/>
    <row r="1149" customFormat="false" ht="14.25" hidden="true" customHeight="false" outlineLevel="0" collapsed="false"/>
    <row r="1150" customFormat="false" ht="14.25" hidden="true" customHeight="false" outlineLevel="0" collapsed="false"/>
    <row r="1151" customFormat="false" ht="14.25" hidden="true" customHeight="false" outlineLevel="0" collapsed="false"/>
    <row r="1152" customFormat="false" ht="14.25" hidden="true" customHeight="false" outlineLevel="0" collapsed="false"/>
    <row r="1153" customFormat="false" ht="14.25" hidden="true" customHeight="false" outlineLevel="0" collapsed="false"/>
    <row r="1154" customFormat="false" ht="14.25" hidden="true" customHeight="false" outlineLevel="0" collapsed="false"/>
    <row r="1155" customFormat="false" ht="14.25" hidden="true" customHeight="false" outlineLevel="0" collapsed="false"/>
    <row r="1156" customFormat="false" ht="14.25" hidden="true" customHeight="false" outlineLevel="0" collapsed="false"/>
    <row r="1157" customFormat="false" ht="14.25" hidden="true" customHeight="false" outlineLevel="0" collapsed="false"/>
    <row r="1158" customFormat="false" ht="14.25" hidden="true" customHeight="false" outlineLevel="0" collapsed="false"/>
    <row r="1159" customFormat="false" ht="14.25" hidden="true" customHeight="false" outlineLevel="0" collapsed="false"/>
    <row r="1160" customFormat="false" ht="14.25" hidden="true" customHeight="false" outlineLevel="0" collapsed="false"/>
    <row r="1161" customFormat="false" ht="14.25" hidden="true" customHeight="false" outlineLevel="0" collapsed="false"/>
    <row r="1162" customFormat="false" ht="14.25" hidden="true" customHeight="false" outlineLevel="0" collapsed="false"/>
    <row r="1163" customFormat="false" ht="14.25" hidden="true" customHeight="false" outlineLevel="0" collapsed="false"/>
    <row r="1164" customFormat="false" ht="14.25" hidden="true" customHeight="false" outlineLevel="0" collapsed="false"/>
    <row r="1165" customFormat="false" ht="14.25" hidden="true" customHeight="false" outlineLevel="0" collapsed="false"/>
    <row r="1166" customFormat="false" ht="14.25" hidden="true" customHeight="false" outlineLevel="0" collapsed="false"/>
    <row r="1167" customFormat="false" ht="14.25" hidden="true" customHeight="false" outlineLevel="0" collapsed="false"/>
    <row r="1168" customFormat="false" ht="14.25" hidden="true" customHeight="false" outlineLevel="0" collapsed="false"/>
    <row r="1169" customFormat="false" ht="14.25" hidden="true" customHeight="false" outlineLevel="0" collapsed="false"/>
    <row r="1170" customFormat="false" ht="14.25" hidden="true" customHeight="false" outlineLevel="0" collapsed="false"/>
    <row r="1171" customFormat="false" ht="14.25" hidden="true" customHeight="false" outlineLevel="0" collapsed="false"/>
    <row r="1172" customFormat="false" ht="14.25" hidden="true" customHeight="false" outlineLevel="0" collapsed="false"/>
    <row r="1173" customFormat="false" ht="14.25" hidden="true" customHeight="false" outlineLevel="0" collapsed="false"/>
    <row r="1174" customFormat="false" ht="14.25" hidden="true" customHeight="false" outlineLevel="0" collapsed="false"/>
    <row r="1175" customFormat="false" ht="14.25" hidden="true" customHeight="false" outlineLevel="0" collapsed="false"/>
    <row r="1176" customFormat="false" ht="14.25" hidden="true" customHeight="false" outlineLevel="0" collapsed="false"/>
    <row r="1177" customFormat="false" ht="14.25" hidden="true" customHeight="false" outlineLevel="0" collapsed="false"/>
    <row r="1178" customFormat="false" ht="14.25" hidden="true" customHeight="false" outlineLevel="0" collapsed="false"/>
    <row r="1179" customFormat="false" ht="14.25" hidden="true" customHeight="false" outlineLevel="0" collapsed="false"/>
    <row r="1180" customFormat="false" ht="14.25" hidden="true" customHeight="false" outlineLevel="0" collapsed="false"/>
    <row r="1181" customFormat="false" ht="14.25" hidden="true" customHeight="false" outlineLevel="0" collapsed="false"/>
    <row r="1182" customFormat="false" ht="14.25" hidden="true" customHeight="false" outlineLevel="0" collapsed="false"/>
    <row r="1183" customFormat="false" ht="14.25" hidden="true" customHeight="false" outlineLevel="0" collapsed="false"/>
    <row r="1184" customFormat="false" ht="14.25" hidden="true" customHeight="false" outlineLevel="0" collapsed="false"/>
    <row r="1185" customFormat="false" ht="14.25" hidden="true" customHeight="false" outlineLevel="0" collapsed="false"/>
    <row r="1186" customFormat="false" ht="14.25" hidden="true" customHeight="false" outlineLevel="0" collapsed="false"/>
    <row r="1187" customFormat="false" ht="14.25" hidden="true" customHeight="false" outlineLevel="0" collapsed="false"/>
    <row r="1188" customFormat="false" ht="14.25" hidden="true" customHeight="false" outlineLevel="0" collapsed="false"/>
    <row r="1189" customFormat="false" ht="14.25" hidden="true" customHeight="false" outlineLevel="0" collapsed="false"/>
    <row r="1190" customFormat="false" ht="14.25" hidden="true" customHeight="false" outlineLevel="0" collapsed="false"/>
    <row r="1191" customFormat="false" ht="14.25" hidden="true" customHeight="false" outlineLevel="0" collapsed="false"/>
    <row r="1192" customFormat="false" ht="14.25" hidden="true" customHeight="false" outlineLevel="0" collapsed="false"/>
    <row r="1193" customFormat="false" ht="14.25" hidden="true" customHeight="false" outlineLevel="0" collapsed="false"/>
    <row r="1194" customFormat="false" ht="14.25" hidden="true" customHeight="false" outlineLevel="0" collapsed="false"/>
    <row r="1195" customFormat="false" ht="14.25" hidden="true" customHeight="false" outlineLevel="0" collapsed="false"/>
    <row r="1196" customFormat="false" ht="14.25" hidden="true" customHeight="false" outlineLevel="0" collapsed="false"/>
    <row r="1197" customFormat="false" ht="14.25" hidden="true" customHeight="false" outlineLevel="0" collapsed="false"/>
    <row r="1198" customFormat="false" ht="14.25" hidden="true" customHeight="false" outlineLevel="0" collapsed="false"/>
    <row r="1199" customFormat="false" ht="14.25" hidden="true" customHeight="false" outlineLevel="0" collapsed="false"/>
    <row r="1200" customFormat="false" ht="14.25" hidden="true" customHeight="false" outlineLevel="0" collapsed="false"/>
    <row r="1201" customFormat="false" ht="14.25" hidden="true" customHeight="false" outlineLevel="0" collapsed="false"/>
    <row r="1202" customFormat="false" ht="14.25" hidden="true" customHeight="false" outlineLevel="0" collapsed="false"/>
    <row r="1203" customFormat="false" ht="14.25" hidden="true" customHeight="false" outlineLevel="0" collapsed="false"/>
    <row r="1204" customFormat="false" ht="14.25" hidden="true" customHeight="false" outlineLevel="0" collapsed="false"/>
    <row r="1205" customFormat="false" ht="14.25" hidden="true" customHeight="false" outlineLevel="0" collapsed="false"/>
    <row r="1206" customFormat="false" ht="14.25" hidden="true" customHeight="false" outlineLevel="0" collapsed="false"/>
    <row r="1207" customFormat="false" ht="14.25" hidden="true" customHeight="false" outlineLevel="0" collapsed="false"/>
    <row r="1208" customFormat="false" ht="14.25" hidden="true" customHeight="false" outlineLevel="0" collapsed="false"/>
    <row r="1209" customFormat="false" ht="14.25" hidden="true" customHeight="false" outlineLevel="0" collapsed="false"/>
    <row r="1210" customFormat="false" ht="14.25" hidden="true" customHeight="false" outlineLevel="0" collapsed="false"/>
    <row r="1211" customFormat="false" ht="14.25" hidden="true" customHeight="false" outlineLevel="0" collapsed="false"/>
    <row r="1212" customFormat="false" ht="14.25" hidden="true" customHeight="false" outlineLevel="0" collapsed="false"/>
    <row r="1213" customFormat="false" ht="14.25" hidden="true" customHeight="false" outlineLevel="0" collapsed="false"/>
    <row r="1214" customFormat="false" ht="14.25" hidden="true" customHeight="false" outlineLevel="0" collapsed="false"/>
    <row r="1215" customFormat="false" ht="14.25" hidden="true" customHeight="false" outlineLevel="0" collapsed="false"/>
    <row r="1216" customFormat="false" ht="14.25" hidden="true" customHeight="false" outlineLevel="0" collapsed="false"/>
    <row r="1217" customFormat="false" ht="14.25" hidden="true" customHeight="false" outlineLevel="0" collapsed="false"/>
    <row r="1218" customFormat="false" ht="14.25" hidden="true" customHeight="false" outlineLevel="0" collapsed="false"/>
    <row r="1219" customFormat="false" ht="14.25" hidden="true" customHeight="false" outlineLevel="0" collapsed="false"/>
    <row r="1220" customFormat="false" ht="14.25" hidden="true" customHeight="false" outlineLevel="0" collapsed="false"/>
    <row r="1221" customFormat="false" ht="14.25" hidden="true" customHeight="false" outlineLevel="0" collapsed="false"/>
    <row r="1222" customFormat="false" ht="14.25" hidden="true" customHeight="false" outlineLevel="0" collapsed="false"/>
    <row r="1223" customFormat="false" ht="14.25" hidden="true" customHeight="false" outlineLevel="0" collapsed="false"/>
    <row r="1224" customFormat="false" ht="14.25" hidden="true" customHeight="false" outlineLevel="0" collapsed="false"/>
    <row r="1225" customFormat="false" ht="14.25" hidden="true" customHeight="false" outlineLevel="0" collapsed="false"/>
    <row r="1226" customFormat="false" ht="14.25" hidden="true" customHeight="false" outlineLevel="0" collapsed="false"/>
    <row r="1227" customFormat="false" ht="14.25" hidden="true" customHeight="false" outlineLevel="0" collapsed="false"/>
    <row r="1228" customFormat="false" ht="14.25" hidden="true" customHeight="false" outlineLevel="0" collapsed="false"/>
    <row r="1229" customFormat="false" ht="14.25" hidden="true" customHeight="false" outlineLevel="0" collapsed="false"/>
    <row r="1230" customFormat="false" ht="14.25" hidden="true" customHeight="false" outlineLevel="0" collapsed="false"/>
    <row r="1231" customFormat="false" ht="14.25" hidden="true" customHeight="false" outlineLevel="0" collapsed="false"/>
    <row r="1232" customFormat="false" ht="14.25" hidden="true" customHeight="false" outlineLevel="0" collapsed="false"/>
    <row r="1233" customFormat="false" ht="14.25" hidden="true" customHeight="false" outlineLevel="0" collapsed="false"/>
    <row r="1234" customFormat="false" ht="14.25" hidden="true" customHeight="false" outlineLevel="0" collapsed="false"/>
    <row r="1235" customFormat="false" ht="14.25" hidden="true" customHeight="false" outlineLevel="0" collapsed="false"/>
    <row r="1236" customFormat="false" ht="14.25" hidden="true" customHeight="false" outlineLevel="0" collapsed="false"/>
    <row r="1237" customFormat="false" ht="14.25" hidden="true" customHeight="false" outlineLevel="0" collapsed="false"/>
    <row r="1238" customFormat="false" ht="14.25" hidden="true" customHeight="false" outlineLevel="0" collapsed="false"/>
    <row r="1239" customFormat="false" ht="14.25" hidden="true" customHeight="false" outlineLevel="0" collapsed="false"/>
    <row r="1240" customFormat="false" ht="14.25" hidden="true" customHeight="false" outlineLevel="0" collapsed="false"/>
    <row r="1241" customFormat="false" ht="14.25" hidden="true" customHeight="false" outlineLevel="0" collapsed="false"/>
    <row r="1242" customFormat="false" ht="14.25" hidden="true" customHeight="false" outlineLevel="0" collapsed="false"/>
    <row r="1243" customFormat="false" ht="14.25" hidden="true" customHeight="false" outlineLevel="0" collapsed="false"/>
    <row r="1244" customFormat="false" ht="14.25" hidden="true" customHeight="false" outlineLevel="0" collapsed="false"/>
    <row r="1245" customFormat="false" ht="14.25" hidden="true" customHeight="false" outlineLevel="0" collapsed="false"/>
    <row r="1246" customFormat="false" ht="14.25" hidden="true" customHeight="false" outlineLevel="0" collapsed="false"/>
    <row r="1247" customFormat="false" ht="14.25" hidden="true" customHeight="false" outlineLevel="0" collapsed="false"/>
    <row r="1248" customFormat="false" ht="14.25" hidden="true" customHeight="false" outlineLevel="0" collapsed="false"/>
    <row r="1249" customFormat="false" ht="14.25" hidden="true" customHeight="false" outlineLevel="0" collapsed="false"/>
    <row r="1250" customFormat="false" ht="14.25" hidden="true" customHeight="false" outlineLevel="0" collapsed="false"/>
    <row r="1251" customFormat="false" ht="14.25" hidden="true" customHeight="false" outlineLevel="0" collapsed="false"/>
    <row r="1252" customFormat="false" ht="14.25" hidden="true" customHeight="false" outlineLevel="0" collapsed="false"/>
    <row r="1253" customFormat="false" ht="14.25" hidden="true" customHeight="false" outlineLevel="0" collapsed="false"/>
    <row r="1254" customFormat="false" ht="14.25" hidden="true" customHeight="false" outlineLevel="0" collapsed="false"/>
    <row r="1255" customFormat="false" ht="14.25" hidden="true" customHeight="false" outlineLevel="0" collapsed="false"/>
    <row r="1256" customFormat="false" ht="14.25" hidden="true" customHeight="false" outlineLevel="0" collapsed="false"/>
    <row r="1257" customFormat="false" ht="14.25" hidden="true" customHeight="false" outlineLevel="0" collapsed="false"/>
    <row r="1258" customFormat="false" ht="14.25" hidden="true" customHeight="false" outlineLevel="0" collapsed="false"/>
    <row r="1259" customFormat="false" ht="14.25" hidden="true" customHeight="false" outlineLevel="0" collapsed="false"/>
    <row r="1260" customFormat="false" ht="14.25" hidden="true" customHeight="false" outlineLevel="0" collapsed="false"/>
    <row r="1261" customFormat="false" ht="14.25" hidden="true" customHeight="false" outlineLevel="0" collapsed="false"/>
    <row r="1262" customFormat="false" ht="14.25" hidden="true" customHeight="false" outlineLevel="0" collapsed="false"/>
    <row r="1263" customFormat="false" ht="14.25" hidden="true" customHeight="false" outlineLevel="0" collapsed="false"/>
    <row r="1264" customFormat="false" ht="14.25" hidden="true" customHeight="false" outlineLevel="0" collapsed="false"/>
    <row r="1265" customFormat="false" ht="14.25" hidden="true" customHeight="false" outlineLevel="0" collapsed="false"/>
    <row r="1266" customFormat="false" ht="14.25" hidden="true" customHeight="false" outlineLevel="0" collapsed="false"/>
    <row r="1267" customFormat="false" ht="14.25" hidden="true" customHeight="false" outlineLevel="0" collapsed="false"/>
    <row r="1268" customFormat="false" ht="14.25" hidden="true" customHeight="false" outlineLevel="0" collapsed="false"/>
    <row r="1269" customFormat="false" ht="14.25" hidden="true" customHeight="false" outlineLevel="0" collapsed="false"/>
    <row r="1270" customFormat="false" ht="14.25" hidden="true" customHeight="false" outlineLevel="0" collapsed="false"/>
    <row r="1271" customFormat="false" ht="14.25" hidden="true" customHeight="false" outlineLevel="0" collapsed="false"/>
    <row r="1272" customFormat="false" ht="14.25" hidden="true" customHeight="false" outlineLevel="0" collapsed="false"/>
    <row r="1273" customFormat="false" ht="14.25" hidden="true" customHeight="false" outlineLevel="0" collapsed="false"/>
    <row r="1274" customFormat="false" ht="14.25" hidden="true" customHeight="false" outlineLevel="0" collapsed="false"/>
    <row r="1275" customFormat="false" ht="14.25" hidden="true" customHeight="false" outlineLevel="0" collapsed="false"/>
    <row r="1276" customFormat="false" ht="14.25" hidden="true" customHeight="false" outlineLevel="0" collapsed="false"/>
    <row r="1277" customFormat="false" ht="14.25" hidden="true" customHeight="false" outlineLevel="0" collapsed="false"/>
    <row r="1278" customFormat="false" ht="14.25" hidden="true" customHeight="false" outlineLevel="0" collapsed="false"/>
    <row r="1279" customFormat="false" ht="14.25" hidden="true" customHeight="false" outlineLevel="0" collapsed="false"/>
    <row r="1280" customFormat="false" ht="14.25" hidden="true" customHeight="false" outlineLevel="0" collapsed="false"/>
    <row r="1281" customFormat="false" ht="14.25" hidden="true" customHeight="false" outlineLevel="0" collapsed="false"/>
    <row r="1282" customFormat="false" ht="14.25" hidden="true" customHeight="false" outlineLevel="0" collapsed="false"/>
    <row r="1283" customFormat="false" ht="14.25" hidden="true" customHeight="false" outlineLevel="0" collapsed="false"/>
    <row r="1284" customFormat="false" ht="14.25" hidden="true" customHeight="false" outlineLevel="0" collapsed="false"/>
    <row r="1285" customFormat="false" ht="14.25" hidden="true" customHeight="false" outlineLevel="0" collapsed="false"/>
    <row r="1286" customFormat="false" ht="14.25" hidden="true" customHeight="false" outlineLevel="0" collapsed="false"/>
    <row r="1287" customFormat="false" ht="14.25" hidden="true" customHeight="false" outlineLevel="0" collapsed="false"/>
    <row r="1288" customFormat="false" ht="14.25" hidden="true" customHeight="false" outlineLevel="0" collapsed="false"/>
    <row r="1289" customFormat="false" ht="14.25" hidden="true" customHeight="false" outlineLevel="0" collapsed="false"/>
    <row r="1290" customFormat="false" ht="14.25" hidden="true" customHeight="false" outlineLevel="0" collapsed="false"/>
    <row r="1291" customFormat="false" ht="14.25" hidden="true" customHeight="false" outlineLevel="0" collapsed="false"/>
    <row r="1292" customFormat="false" ht="14.25" hidden="true" customHeight="false" outlineLevel="0" collapsed="false"/>
    <row r="1293" customFormat="false" ht="14.25" hidden="true" customHeight="false" outlineLevel="0" collapsed="false"/>
    <row r="1294" customFormat="false" ht="14.25" hidden="true" customHeight="false" outlineLevel="0" collapsed="false"/>
    <row r="1295" customFormat="false" ht="14.25" hidden="true" customHeight="false" outlineLevel="0" collapsed="false"/>
    <row r="1296" customFormat="false" ht="14.25" hidden="true" customHeight="false" outlineLevel="0" collapsed="false"/>
    <row r="1297" customFormat="false" ht="14.25" hidden="true" customHeight="false" outlineLevel="0" collapsed="false"/>
    <row r="1298" customFormat="false" ht="14.25" hidden="true" customHeight="false" outlineLevel="0" collapsed="false"/>
    <row r="1299" customFormat="false" ht="14.25" hidden="true" customHeight="false" outlineLevel="0" collapsed="false"/>
    <row r="1300" customFormat="false" ht="14.25" hidden="true" customHeight="false" outlineLevel="0" collapsed="false"/>
    <row r="1301" customFormat="false" ht="14.25" hidden="true" customHeight="false" outlineLevel="0" collapsed="false"/>
    <row r="1302" customFormat="false" ht="14.25" hidden="true" customHeight="false" outlineLevel="0" collapsed="false"/>
    <row r="1303" customFormat="false" ht="14.25" hidden="true" customHeight="false" outlineLevel="0" collapsed="false"/>
    <row r="1304" customFormat="false" ht="14.25" hidden="true" customHeight="false" outlineLevel="0" collapsed="false"/>
    <row r="1305" customFormat="false" ht="14.25" hidden="true" customHeight="false" outlineLevel="0" collapsed="false"/>
    <row r="1306" customFormat="false" ht="14.25" hidden="true" customHeight="false" outlineLevel="0" collapsed="false"/>
    <row r="1307" customFormat="false" ht="14.25" hidden="true" customHeight="false" outlineLevel="0" collapsed="false"/>
    <row r="1308" customFormat="false" ht="14.25" hidden="true" customHeight="false" outlineLevel="0" collapsed="false"/>
    <row r="1309" customFormat="false" ht="14.25" hidden="true" customHeight="false" outlineLevel="0" collapsed="false"/>
    <row r="1310" customFormat="false" ht="14.25" hidden="true" customHeight="false" outlineLevel="0" collapsed="false"/>
    <row r="1311" customFormat="false" ht="14.25" hidden="true" customHeight="false" outlineLevel="0" collapsed="false"/>
    <row r="1312" customFormat="false" ht="14.25" hidden="true" customHeight="false" outlineLevel="0" collapsed="false"/>
    <row r="1313" customFormat="false" ht="14.25" hidden="true" customHeight="false" outlineLevel="0" collapsed="false"/>
    <row r="1314" customFormat="false" ht="14.25" hidden="true" customHeight="false" outlineLevel="0" collapsed="false"/>
    <row r="1315" customFormat="false" ht="14.25" hidden="true" customHeight="false" outlineLevel="0" collapsed="false"/>
    <row r="1316" customFormat="false" ht="14.25" hidden="true" customHeight="false" outlineLevel="0" collapsed="false"/>
    <row r="1317" customFormat="false" ht="14.25" hidden="true" customHeight="false" outlineLevel="0" collapsed="false"/>
    <row r="1318" customFormat="false" ht="14.25" hidden="true" customHeight="false" outlineLevel="0" collapsed="false"/>
    <row r="1319" customFormat="false" ht="14.25" hidden="true" customHeight="false" outlineLevel="0" collapsed="false"/>
    <row r="1320" customFormat="false" ht="14.25" hidden="true" customHeight="false" outlineLevel="0" collapsed="false"/>
    <row r="1321" customFormat="false" ht="14.25" hidden="true" customHeight="false" outlineLevel="0" collapsed="false"/>
    <row r="1322" customFormat="false" ht="14.25" hidden="true" customHeight="false" outlineLevel="0" collapsed="false"/>
    <row r="1323" customFormat="false" ht="14.25" hidden="true" customHeight="false" outlineLevel="0" collapsed="false"/>
    <row r="1324" customFormat="false" ht="14.25" hidden="true" customHeight="false" outlineLevel="0" collapsed="false"/>
    <row r="1325" customFormat="false" ht="14.25" hidden="true" customHeight="false" outlineLevel="0" collapsed="false"/>
    <row r="1326" customFormat="false" ht="14.25" hidden="true" customHeight="false" outlineLevel="0" collapsed="false"/>
    <row r="1327" customFormat="false" ht="14.25" hidden="true" customHeight="false" outlineLevel="0" collapsed="false"/>
    <row r="1328" customFormat="false" ht="14.25" hidden="true" customHeight="false" outlineLevel="0" collapsed="false"/>
    <row r="1329" customFormat="false" ht="14.25" hidden="true" customHeight="false" outlineLevel="0" collapsed="false"/>
    <row r="1330" customFormat="false" ht="14.25" hidden="true" customHeight="false" outlineLevel="0" collapsed="false"/>
    <row r="1331" customFormat="false" ht="14.25" hidden="true" customHeight="false" outlineLevel="0" collapsed="false"/>
    <row r="1332" customFormat="false" ht="14.25" hidden="true" customHeight="false" outlineLevel="0" collapsed="false"/>
    <row r="1333" customFormat="false" ht="14.25" hidden="true" customHeight="false" outlineLevel="0" collapsed="false"/>
    <row r="1334" customFormat="false" ht="14.25" hidden="true" customHeight="false" outlineLevel="0" collapsed="false"/>
    <row r="1335" customFormat="false" ht="14.25" hidden="true" customHeight="false" outlineLevel="0" collapsed="false"/>
    <row r="1336" customFormat="false" ht="14.25" hidden="true" customHeight="false" outlineLevel="0" collapsed="false"/>
    <row r="1337" customFormat="false" ht="14.25" hidden="true" customHeight="false" outlineLevel="0" collapsed="false"/>
    <row r="1338" customFormat="false" ht="14.25" hidden="true" customHeight="false" outlineLevel="0" collapsed="false"/>
    <row r="1339" customFormat="false" ht="14.25" hidden="true" customHeight="false" outlineLevel="0" collapsed="false"/>
    <row r="1340" customFormat="false" ht="14.25" hidden="true" customHeight="false" outlineLevel="0" collapsed="false"/>
    <row r="1341" customFormat="false" ht="14.25" hidden="true" customHeight="false" outlineLevel="0" collapsed="false"/>
    <row r="1342" customFormat="false" ht="14.25" hidden="true" customHeight="false" outlineLevel="0" collapsed="false"/>
    <row r="1343" customFormat="false" ht="14.25" hidden="true" customHeight="false" outlineLevel="0" collapsed="false"/>
    <row r="1344" customFormat="false" ht="14.25" hidden="true" customHeight="false" outlineLevel="0" collapsed="false"/>
    <row r="1345" customFormat="false" ht="14.25" hidden="true" customHeight="false" outlineLevel="0" collapsed="false"/>
    <row r="1346" customFormat="false" ht="14.25" hidden="true" customHeight="false" outlineLevel="0" collapsed="false"/>
    <row r="1347" customFormat="false" ht="14.25" hidden="true" customHeight="false" outlineLevel="0" collapsed="false"/>
    <row r="1348" customFormat="false" ht="14.25" hidden="true" customHeight="false" outlineLevel="0" collapsed="false"/>
    <row r="1349" customFormat="false" ht="14.25" hidden="true" customHeight="false" outlineLevel="0" collapsed="false"/>
    <row r="1350" customFormat="false" ht="14.25" hidden="true" customHeight="false" outlineLevel="0" collapsed="false"/>
    <row r="1351" customFormat="false" ht="14.25" hidden="true" customHeight="false" outlineLevel="0" collapsed="false"/>
    <row r="1352" customFormat="false" ht="14.25" hidden="true" customHeight="false" outlineLevel="0" collapsed="false"/>
    <row r="1353" customFormat="false" ht="14.25" hidden="true" customHeight="false" outlineLevel="0" collapsed="false"/>
    <row r="1354" customFormat="false" ht="14.25" hidden="true" customHeight="false" outlineLevel="0" collapsed="false"/>
    <row r="1355" customFormat="false" ht="14.25" hidden="true" customHeight="false" outlineLevel="0" collapsed="false"/>
    <row r="1356" customFormat="false" ht="14.25" hidden="true" customHeight="false" outlineLevel="0" collapsed="false"/>
    <row r="1357" customFormat="false" ht="14.25" hidden="true" customHeight="false" outlineLevel="0" collapsed="false"/>
    <row r="1358" customFormat="false" ht="14.25" hidden="true" customHeight="false" outlineLevel="0" collapsed="false"/>
    <row r="1359" customFormat="false" ht="14.25" hidden="true" customHeight="false" outlineLevel="0" collapsed="false"/>
    <row r="1360" customFormat="false" ht="14.25" hidden="true" customHeight="false" outlineLevel="0" collapsed="false"/>
    <row r="1361" customFormat="false" ht="14.25" hidden="true" customHeight="false" outlineLevel="0" collapsed="false"/>
    <row r="1362" customFormat="false" ht="14.25" hidden="true" customHeight="false" outlineLevel="0" collapsed="false"/>
    <row r="1363" customFormat="false" ht="14.25" hidden="true" customHeight="false" outlineLevel="0" collapsed="false"/>
    <row r="1364" customFormat="false" ht="14.25" hidden="true" customHeight="false" outlineLevel="0" collapsed="false"/>
    <row r="1365" customFormat="false" ht="14.25" hidden="true" customHeight="false" outlineLevel="0" collapsed="false"/>
    <row r="1366" customFormat="false" ht="14.25" hidden="true" customHeight="false" outlineLevel="0" collapsed="false"/>
    <row r="1367" customFormat="false" ht="14.25" hidden="true" customHeight="false" outlineLevel="0" collapsed="false"/>
    <row r="1368" customFormat="false" ht="14.25" hidden="true" customHeight="false" outlineLevel="0" collapsed="false"/>
    <row r="1369" customFormat="false" ht="14.25" hidden="true" customHeight="false" outlineLevel="0" collapsed="false"/>
    <row r="1370" customFormat="false" ht="14.25" hidden="true" customHeight="false" outlineLevel="0" collapsed="false"/>
    <row r="1371" customFormat="false" ht="14.25" hidden="true" customHeight="false" outlineLevel="0" collapsed="false"/>
    <row r="1372" customFormat="false" ht="14.25" hidden="true" customHeight="false" outlineLevel="0" collapsed="false"/>
    <row r="1373" customFormat="false" ht="14.25" hidden="true" customHeight="false" outlineLevel="0" collapsed="false"/>
    <row r="1374" customFormat="false" ht="14.25" hidden="true" customHeight="false" outlineLevel="0" collapsed="false"/>
    <row r="1375" customFormat="false" ht="14.25" hidden="true" customHeight="false" outlineLevel="0" collapsed="false"/>
    <row r="1376" customFormat="false" ht="14.25" hidden="true" customHeight="false" outlineLevel="0" collapsed="false"/>
    <row r="1377" customFormat="false" ht="14.25" hidden="true" customHeight="false" outlineLevel="0" collapsed="false"/>
    <row r="1378" customFormat="false" ht="14.25" hidden="true" customHeight="false" outlineLevel="0" collapsed="false"/>
    <row r="1379" customFormat="false" ht="14.25" hidden="true" customHeight="false" outlineLevel="0" collapsed="false"/>
    <row r="1380" customFormat="false" ht="14.25" hidden="true" customHeight="false" outlineLevel="0" collapsed="false"/>
    <row r="1381" customFormat="false" ht="14.25" hidden="true" customHeight="false" outlineLevel="0" collapsed="false"/>
    <row r="1382" customFormat="false" ht="14.25" hidden="true" customHeight="false" outlineLevel="0" collapsed="false"/>
    <row r="1383" customFormat="false" ht="14.25" hidden="true" customHeight="false" outlineLevel="0" collapsed="false"/>
    <row r="1384" customFormat="false" ht="14.25" hidden="true" customHeight="false" outlineLevel="0" collapsed="false"/>
    <row r="1385" customFormat="false" ht="14.25" hidden="true" customHeight="false" outlineLevel="0" collapsed="false"/>
    <row r="1386" customFormat="false" ht="14.25" hidden="true" customHeight="false" outlineLevel="0" collapsed="false"/>
    <row r="1387" customFormat="false" ht="14.25" hidden="true" customHeight="false" outlineLevel="0" collapsed="false"/>
    <row r="1388" customFormat="false" ht="14.25" hidden="true" customHeight="false" outlineLevel="0" collapsed="false"/>
    <row r="1389" customFormat="false" ht="14.25" hidden="true" customHeight="false" outlineLevel="0" collapsed="false"/>
    <row r="1390" customFormat="false" ht="14.25" hidden="true" customHeight="false" outlineLevel="0" collapsed="false"/>
    <row r="1391" customFormat="false" ht="14.25" hidden="true" customHeight="false" outlineLevel="0" collapsed="false"/>
    <row r="1392" customFormat="false" ht="14.25" hidden="true" customHeight="false" outlineLevel="0" collapsed="false"/>
    <row r="1393" customFormat="false" ht="14.25" hidden="true" customHeight="false" outlineLevel="0" collapsed="false"/>
    <row r="1394" customFormat="false" ht="14.25" hidden="true" customHeight="false" outlineLevel="0" collapsed="false"/>
    <row r="1395" customFormat="false" ht="14.25" hidden="true" customHeight="false" outlineLevel="0" collapsed="false"/>
    <row r="1396" customFormat="false" ht="14.25" hidden="true" customHeight="false" outlineLevel="0" collapsed="false"/>
    <row r="1397" customFormat="false" ht="14.25" hidden="true" customHeight="false" outlineLevel="0" collapsed="false"/>
    <row r="1398" customFormat="false" ht="14.25" hidden="true" customHeight="false" outlineLevel="0" collapsed="false"/>
    <row r="1399" customFormat="false" ht="14.25" hidden="true" customHeight="false" outlineLevel="0" collapsed="false"/>
    <row r="1400" customFormat="false" ht="14.25" hidden="true" customHeight="false" outlineLevel="0" collapsed="false"/>
    <row r="1401" customFormat="false" ht="14.25" hidden="true" customHeight="false" outlineLevel="0" collapsed="false"/>
    <row r="1402" customFormat="false" ht="14.25" hidden="true" customHeight="false" outlineLevel="0" collapsed="false"/>
    <row r="1403" customFormat="false" ht="14.25" hidden="true" customHeight="false" outlineLevel="0" collapsed="false"/>
    <row r="1404" customFormat="false" ht="14.25" hidden="true" customHeight="false" outlineLevel="0" collapsed="false"/>
    <row r="1405" customFormat="false" ht="14.25" hidden="true" customHeight="false" outlineLevel="0" collapsed="false"/>
    <row r="1406" customFormat="false" ht="14.25" hidden="true" customHeight="false" outlineLevel="0" collapsed="false"/>
    <row r="1407" customFormat="false" ht="14.25" hidden="true" customHeight="false" outlineLevel="0" collapsed="false"/>
    <row r="1408" customFormat="false" ht="14.25" hidden="true" customHeight="false" outlineLevel="0" collapsed="false"/>
    <row r="1409" customFormat="false" ht="14.25" hidden="true" customHeight="false" outlineLevel="0" collapsed="false"/>
    <row r="1410" customFormat="false" ht="14.25" hidden="true" customHeight="false" outlineLevel="0" collapsed="false"/>
    <row r="1411" customFormat="false" ht="14.25" hidden="true" customHeight="false" outlineLevel="0" collapsed="false"/>
    <row r="1412" customFormat="false" ht="14.25" hidden="true" customHeight="false" outlineLevel="0" collapsed="false"/>
    <row r="1413" customFormat="false" ht="14.25" hidden="true" customHeight="false" outlineLevel="0" collapsed="false"/>
    <row r="1414" customFormat="false" ht="14.25" hidden="true" customHeight="false" outlineLevel="0" collapsed="false"/>
    <row r="1415" customFormat="false" ht="14.25" hidden="true" customHeight="false" outlineLevel="0" collapsed="false"/>
    <row r="1416" customFormat="false" ht="14.25" hidden="true" customHeight="false" outlineLevel="0" collapsed="false"/>
    <row r="1417" customFormat="false" ht="14.25" hidden="true" customHeight="false" outlineLevel="0" collapsed="false"/>
    <row r="1418" customFormat="false" ht="14.25" hidden="true" customHeight="false" outlineLevel="0" collapsed="false"/>
    <row r="1419" customFormat="false" ht="14.25" hidden="true" customHeight="false" outlineLevel="0" collapsed="false"/>
    <row r="1420" customFormat="false" ht="14.25" hidden="true" customHeight="false" outlineLevel="0" collapsed="false"/>
    <row r="1421" customFormat="false" ht="14.25" hidden="true" customHeight="false" outlineLevel="0" collapsed="false"/>
    <row r="1422" customFormat="false" ht="14.25" hidden="true" customHeight="false" outlineLevel="0" collapsed="false"/>
    <row r="1423" customFormat="false" ht="14.25" hidden="true" customHeight="false" outlineLevel="0" collapsed="false"/>
    <row r="1424" customFormat="false" ht="14.25" hidden="true" customHeight="false" outlineLevel="0" collapsed="false"/>
    <row r="1425" customFormat="false" ht="14.25" hidden="true" customHeight="false" outlineLevel="0" collapsed="false"/>
    <row r="1426" customFormat="false" ht="14.25" hidden="true" customHeight="false" outlineLevel="0" collapsed="false"/>
    <row r="1427" customFormat="false" ht="14.25" hidden="true" customHeight="false" outlineLevel="0" collapsed="false"/>
    <row r="1428" customFormat="false" ht="14.25" hidden="true" customHeight="false" outlineLevel="0" collapsed="false"/>
    <row r="1429" customFormat="false" ht="14.25" hidden="true" customHeight="false" outlineLevel="0" collapsed="false"/>
    <row r="1430" customFormat="false" ht="14.25" hidden="true" customHeight="false" outlineLevel="0" collapsed="false"/>
    <row r="1431" customFormat="false" ht="14.25" hidden="true" customHeight="false" outlineLevel="0" collapsed="false"/>
    <row r="1432" customFormat="false" ht="14.25" hidden="true" customHeight="false" outlineLevel="0" collapsed="false"/>
    <row r="1433" customFormat="false" ht="14.25" hidden="true" customHeight="false" outlineLevel="0" collapsed="false"/>
    <row r="1434" customFormat="false" ht="14.25" hidden="true" customHeight="false" outlineLevel="0" collapsed="false"/>
    <row r="1435" customFormat="false" ht="14.25" hidden="true" customHeight="false" outlineLevel="0" collapsed="false"/>
    <row r="1436" customFormat="false" ht="14.25" hidden="true" customHeight="false" outlineLevel="0" collapsed="false"/>
    <row r="1437" customFormat="false" ht="14.25" hidden="true" customHeight="false" outlineLevel="0" collapsed="false"/>
    <row r="1438" customFormat="false" ht="14.25" hidden="true" customHeight="false" outlineLevel="0" collapsed="false"/>
    <row r="1439" customFormat="false" ht="14.25" hidden="true" customHeight="false" outlineLevel="0" collapsed="false"/>
    <row r="1440" customFormat="false" ht="14.25" hidden="true" customHeight="false" outlineLevel="0" collapsed="false"/>
    <row r="1441" customFormat="false" ht="14.25" hidden="true" customHeight="false" outlineLevel="0" collapsed="false"/>
    <row r="1442" customFormat="false" ht="14.25" hidden="true" customHeight="false" outlineLevel="0" collapsed="false"/>
    <row r="1443" customFormat="false" ht="14.25" hidden="true" customHeight="false" outlineLevel="0" collapsed="false"/>
    <row r="1444" customFormat="false" ht="14.25" hidden="true" customHeight="false" outlineLevel="0" collapsed="false"/>
    <row r="1445" customFormat="false" ht="14.25" hidden="true" customHeight="false" outlineLevel="0" collapsed="false"/>
    <row r="1446" customFormat="false" ht="14.25" hidden="true" customHeight="false" outlineLevel="0" collapsed="false"/>
    <row r="1447" customFormat="false" ht="14.25" hidden="true" customHeight="false" outlineLevel="0" collapsed="false"/>
    <row r="1448" customFormat="false" ht="14.25" hidden="true" customHeight="false" outlineLevel="0" collapsed="false"/>
    <row r="1449" customFormat="false" ht="14.25" hidden="true" customHeight="false" outlineLevel="0" collapsed="false"/>
    <row r="1450" customFormat="false" ht="14.25" hidden="true" customHeight="false" outlineLevel="0" collapsed="false"/>
    <row r="1451" customFormat="false" ht="14.25" hidden="true" customHeight="false" outlineLevel="0" collapsed="false"/>
    <row r="1452" customFormat="false" ht="14.25" hidden="true" customHeight="false" outlineLevel="0" collapsed="false"/>
    <row r="1453" customFormat="false" ht="14.25" hidden="true" customHeight="false" outlineLevel="0" collapsed="false"/>
    <row r="1454" customFormat="false" ht="14.25" hidden="true" customHeight="false" outlineLevel="0" collapsed="false"/>
    <row r="1455" customFormat="false" ht="14.25" hidden="true" customHeight="false" outlineLevel="0" collapsed="false"/>
    <row r="1456" customFormat="false" ht="14.25" hidden="true" customHeight="false" outlineLevel="0" collapsed="false"/>
    <row r="1457" customFormat="false" ht="14.25" hidden="true" customHeight="false" outlineLevel="0" collapsed="false"/>
    <row r="1458" customFormat="false" ht="14.25" hidden="true" customHeight="false" outlineLevel="0" collapsed="false"/>
    <row r="1459" customFormat="false" ht="14.25" hidden="true" customHeight="false" outlineLevel="0" collapsed="false"/>
    <row r="1460" customFormat="false" ht="14.25" hidden="true" customHeight="false" outlineLevel="0" collapsed="false"/>
    <row r="1461" customFormat="false" ht="14.25" hidden="true" customHeight="false" outlineLevel="0" collapsed="false"/>
    <row r="1462" customFormat="false" ht="14.25" hidden="true" customHeight="false" outlineLevel="0" collapsed="false"/>
    <row r="1463" customFormat="false" ht="14.25" hidden="true" customHeight="false" outlineLevel="0" collapsed="false"/>
    <row r="1464" customFormat="false" ht="14.25" hidden="true" customHeight="false" outlineLevel="0" collapsed="false"/>
    <row r="1465" customFormat="false" ht="14.25" hidden="true" customHeight="false" outlineLevel="0" collapsed="false"/>
    <row r="1466" customFormat="false" ht="14.25" hidden="true" customHeight="false" outlineLevel="0" collapsed="false"/>
    <row r="1467" customFormat="false" ht="14.25" hidden="true" customHeight="false" outlineLevel="0" collapsed="false"/>
    <row r="1468" customFormat="false" ht="14.25" hidden="true" customHeight="false" outlineLevel="0" collapsed="false"/>
    <row r="1469" customFormat="false" ht="14.25" hidden="true" customHeight="false" outlineLevel="0" collapsed="false"/>
    <row r="1470" customFormat="false" ht="14.25" hidden="true" customHeight="false" outlineLevel="0" collapsed="false"/>
    <row r="1471" customFormat="false" ht="14.25" hidden="true" customHeight="false" outlineLevel="0" collapsed="false"/>
    <row r="1472" customFormat="false" ht="14.25" hidden="true" customHeight="false" outlineLevel="0" collapsed="false"/>
    <row r="1473" customFormat="false" ht="14.25" hidden="true" customHeight="false" outlineLevel="0" collapsed="false"/>
    <row r="1474" customFormat="false" ht="14.25" hidden="true" customHeight="false" outlineLevel="0" collapsed="false"/>
    <row r="1475" customFormat="false" ht="14.25" hidden="true" customHeight="false" outlineLevel="0" collapsed="false"/>
    <row r="1476" customFormat="false" ht="14.25" hidden="true" customHeight="false" outlineLevel="0" collapsed="false"/>
    <row r="1477" customFormat="false" ht="14.25" hidden="true" customHeight="false" outlineLevel="0" collapsed="false"/>
    <row r="1478" customFormat="false" ht="14.25" hidden="true" customHeight="false" outlineLevel="0" collapsed="false"/>
    <row r="1479" customFormat="false" ht="14.25" hidden="true" customHeight="false" outlineLevel="0" collapsed="false"/>
    <row r="1480" customFormat="false" ht="14.25" hidden="true" customHeight="false" outlineLevel="0" collapsed="false"/>
    <row r="1481" customFormat="false" ht="14.25" hidden="true" customHeight="false" outlineLevel="0" collapsed="false"/>
    <row r="1482" customFormat="false" ht="14.25" hidden="true" customHeight="false" outlineLevel="0" collapsed="false"/>
    <row r="1483" customFormat="false" ht="14.25" hidden="true" customHeight="false" outlineLevel="0" collapsed="false"/>
    <row r="1484" customFormat="false" ht="14.25" hidden="true" customHeight="false" outlineLevel="0" collapsed="false"/>
    <row r="1485" customFormat="false" ht="14.25" hidden="true" customHeight="false" outlineLevel="0" collapsed="false"/>
    <row r="1486" customFormat="false" ht="14.25" hidden="true" customHeight="false" outlineLevel="0" collapsed="false"/>
    <row r="1487" customFormat="false" ht="14.25" hidden="true" customHeight="false" outlineLevel="0" collapsed="false"/>
    <row r="1488" customFormat="false" ht="14.25" hidden="true" customHeight="false" outlineLevel="0" collapsed="false"/>
    <row r="1489" customFormat="false" ht="14.25" hidden="true" customHeight="false" outlineLevel="0" collapsed="false"/>
    <row r="1490" customFormat="false" ht="14.25" hidden="true" customHeight="false" outlineLevel="0" collapsed="false"/>
    <row r="1491" customFormat="false" ht="14.25" hidden="true" customHeight="false" outlineLevel="0" collapsed="false"/>
    <row r="1492" customFormat="false" ht="14.25" hidden="true" customHeight="false" outlineLevel="0" collapsed="false"/>
    <row r="1493" customFormat="false" ht="14.25" hidden="true" customHeight="false" outlineLevel="0" collapsed="false"/>
    <row r="1494" customFormat="false" ht="14.25" hidden="true" customHeight="false" outlineLevel="0" collapsed="false"/>
    <row r="1495" customFormat="false" ht="14.25" hidden="true" customHeight="false" outlineLevel="0" collapsed="false"/>
    <row r="1496" customFormat="false" ht="14.25" hidden="true" customHeight="false" outlineLevel="0" collapsed="false"/>
    <row r="1497" customFormat="false" ht="14.25" hidden="true" customHeight="false" outlineLevel="0" collapsed="false"/>
    <row r="1498" customFormat="false" ht="14.25" hidden="true" customHeight="false" outlineLevel="0" collapsed="false"/>
    <row r="1499" customFormat="false" ht="14.25" hidden="true" customHeight="false" outlineLevel="0" collapsed="false"/>
    <row r="1500" customFormat="false" ht="14.25" hidden="true" customHeight="false" outlineLevel="0" collapsed="false"/>
    <row r="1501" customFormat="false" ht="14.25" hidden="true" customHeight="false" outlineLevel="0" collapsed="false"/>
    <row r="1502" customFormat="false" ht="14.25" hidden="true" customHeight="false" outlineLevel="0" collapsed="false"/>
    <row r="1503" customFormat="false" ht="14.25" hidden="true" customHeight="false" outlineLevel="0" collapsed="false"/>
    <row r="1504" customFormat="false" ht="14.25" hidden="true" customHeight="false" outlineLevel="0" collapsed="false"/>
    <row r="1505" customFormat="false" ht="14.25" hidden="true" customHeight="false" outlineLevel="0" collapsed="false"/>
    <row r="1506" customFormat="false" ht="14.25" hidden="true" customHeight="false" outlineLevel="0" collapsed="false"/>
    <row r="1507" customFormat="false" ht="14.25" hidden="true" customHeight="false" outlineLevel="0" collapsed="false"/>
    <row r="1508" customFormat="false" ht="14.25" hidden="true" customHeight="false" outlineLevel="0" collapsed="false"/>
    <row r="1509" customFormat="false" ht="14.25" hidden="true" customHeight="false" outlineLevel="0" collapsed="false"/>
    <row r="1510" customFormat="false" ht="14.25" hidden="true" customHeight="false" outlineLevel="0" collapsed="false"/>
    <row r="1511" customFormat="false" ht="14.25" hidden="true" customHeight="false" outlineLevel="0" collapsed="false"/>
    <row r="1512" customFormat="false" ht="14.25" hidden="true" customHeight="false" outlineLevel="0" collapsed="false"/>
    <row r="1513" customFormat="false" ht="14.25" hidden="true" customHeight="false" outlineLevel="0" collapsed="false"/>
    <row r="1514" customFormat="false" ht="14.25" hidden="true" customHeight="false" outlineLevel="0" collapsed="false"/>
    <row r="1515" customFormat="false" ht="14.25" hidden="true" customHeight="false" outlineLevel="0" collapsed="false"/>
    <row r="1516" customFormat="false" ht="14.25" hidden="true" customHeight="false" outlineLevel="0" collapsed="false"/>
    <row r="1517" customFormat="false" ht="14.25" hidden="true" customHeight="false" outlineLevel="0" collapsed="false"/>
    <row r="1518" customFormat="false" ht="14.25" hidden="true" customHeight="false" outlineLevel="0" collapsed="false"/>
    <row r="1519" customFormat="false" ht="14.25" hidden="true" customHeight="false" outlineLevel="0" collapsed="false"/>
    <row r="1520" customFormat="false" ht="14.25" hidden="true" customHeight="false" outlineLevel="0" collapsed="false"/>
    <row r="1521" customFormat="false" ht="14.25" hidden="true" customHeight="false" outlineLevel="0" collapsed="false"/>
    <row r="1522" customFormat="false" ht="14.25" hidden="true" customHeight="false" outlineLevel="0" collapsed="false"/>
    <row r="1523" customFormat="false" ht="14.25" hidden="true" customHeight="false" outlineLevel="0" collapsed="false"/>
    <row r="1524" customFormat="false" ht="14.25" hidden="true" customHeight="false" outlineLevel="0" collapsed="false"/>
    <row r="1525" customFormat="false" ht="14.25" hidden="true" customHeight="false" outlineLevel="0" collapsed="false"/>
    <row r="1526" customFormat="false" ht="14.25" hidden="true" customHeight="false" outlineLevel="0" collapsed="false"/>
    <row r="1527" customFormat="false" ht="14.25" hidden="true" customHeight="false" outlineLevel="0" collapsed="false"/>
    <row r="1528" customFormat="false" ht="14.25" hidden="true" customHeight="false" outlineLevel="0" collapsed="false"/>
    <row r="1529" customFormat="false" ht="14.25" hidden="true" customHeight="false" outlineLevel="0" collapsed="false"/>
    <row r="1530" customFormat="false" ht="14.25" hidden="true" customHeight="false" outlineLevel="0" collapsed="false"/>
    <row r="1531" customFormat="false" ht="14.25" hidden="true" customHeight="false" outlineLevel="0" collapsed="false"/>
    <row r="1532" customFormat="false" ht="14.25" hidden="true" customHeight="false" outlineLevel="0" collapsed="false"/>
    <row r="1533" customFormat="false" ht="14.25" hidden="true" customHeight="false" outlineLevel="0" collapsed="false"/>
    <row r="1534" customFormat="false" ht="14.25" hidden="true" customHeight="false" outlineLevel="0" collapsed="false"/>
    <row r="1535" customFormat="false" ht="14.25" hidden="true" customHeight="false" outlineLevel="0" collapsed="false"/>
    <row r="1536" customFormat="false" ht="14.25" hidden="true" customHeight="false" outlineLevel="0" collapsed="false"/>
    <row r="1537" customFormat="false" ht="14.25" hidden="true" customHeight="false" outlineLevel="0" collapsed="false"/>
    <row r="1538" customFormat="false" ht="14.25" hidden="true" customHeight="false" outlineLevel="0" collapsed="false"/>
    <row r="1539" customFormat="false" ht="14.25" hidden="true" customHeight="false" outlineLevel="0" collapsed="false"/>
    <row r="1540" customFormat="false" ht="14.25" hidden="true" customHeight="false" outlineLevel="0" collapsed="false"/>
    <row r="1541" customFormat="false" ht="14.25" hidden="true" customHeight="false" outlineLevel="0" collapsed="false"/>
    <row r="1542" customFormat="false" ht="14.25" hidden="true" customHeight="false" outlineLevel="0" collapsed="false"/>
    <row r="1543" customFormat="false" ht="14.25" hidden="true" customHeight="false" outlineLevel="0" collapsed="false"/>
    <row r="1544" customFormat="false" ht="14.25" hidden="true" customHeight="false" outlineLevel="0" collapsed="false"/>
    <row r="1545" customFormat="false" ht="14.25" hidden="true" customHeight="false" outlineLevel="0" collapsed="false"/>
    <row r="1546" customFormat="false" ht="14.25" hidden="true" customHeight="false" outlineLevel="0" collapsed="false"/>
    <row r="1547" customFormat="false" ht="14.25" hidden="true" customHeight="false" outlineLevel="0" collapsed="false"/>
    <row r="1548" customFormat="false" ht="14.25" hidden="true" customHeight="false" outlineLevel="0" collapsed="false"/>
    <row r="1549" customFormat="false" ht="14.25" hidden="true" customHeight="false" outlineLevel="0" collapsed="false"/>
    <row r="1550" customFormat="false" ht="14.25" hidden="true" customHeight="false" outlineLevel="0" collapsed="false"/>
    <row r="1551" customFormat="false" ht="14.25" hidden="true" customHeight="false" outlineLevel="0" collapsed="false"/>
    <row r="1552" customFormat="false" ht="14.25" hidden="true" customHeight="false" outlineLevel="0" collapsed="false"/>
    <row r="1553" customFormat="false" ht="14.25" hidden="true" customHeight="false" outlineLevel="0" collapsed="false"/>
    <row r="1554" customFormat="false" ht="14.25" hidden="true" customHeight="false" outlineLevel="0" collapsed="false"/>
    <row r="1555" customFormat="false" ht="14.25" hidden="true" customHeight="false" outlineLevel="0" collapsed="false"/>
    <row r="1556" customFormat="false" ht="14.25" hidden="true" customHeight="false" outlineLevel="0" collapsed="false"/>
    <row r="1557" customFormat="false" ht="14.25" hidden="true" customHeight="false" outlineLevel="0" collapsed="false"/>
    <row r="1558" customFormat="false" ht="14.25" hidden="true" customHeight="false" outlineLevel="0" collapsed="false"/>
    <row r="1559" customFormat="false" ht="14.25" hidden="true" customHeight="false" outlineLevel="0" collapsed="false"/>
    <row r="1560" customFormat="false" ht="14.25" hidden="true" customHeight="false" outlineLevel="0" collapsed="false"/>
    <row r="1561" customFormat="false" ht="14.25" hidden="true" customHeight="false" outlineLevel="0" collapsed="false"/>
    <row r="1562" customFormat="false" ht="14.25" hidden="true" customHeight="false" outlineLevel="0" collapsed="false"/>
    <row r="1563" customFormat="false" ht="14.25" hidden="true" customHeight="false" outlineLevel="0" collapsed="false"/>
    <row r="1564" customFormat="false" ht="14.25" hidden="true" customHeight="false" outlineLevel="0" collapsed="false"/>
    <row r="1565" customFormat="false" ht="14.25" hidden="true" customHeight="false" outlineLevel="0" collapsed="false"/>
    <row r="1566" customFormat="false" ht="14.25" hidden="true" customHeight="false" outlineLevel="0" collapsed="false"/>
    <row r="1567" customFormat="false" ht="14.25" hidden="true" customHeight="false" outlineLevel="0" collapsed="false"/>
    <row r="1568" customFormat="false" ht="14.25" hidden="true" customHeight="false" outlineLevel="0" collapsed="false"/>
    <row r="1569" customFormat="false" ht="14.25" hidden="true" customHeight="false" outlineLevel="0" collapsed="false"/>
    <row r="1570" customFormat="false" ht="14.25" hidden="true" customHeight="false" outlineLevel="0" collapsed="false"/>
    <row r="1571" customFormat="false" ht="14.25" hidden="true" customHeight="false" outlineLevel="0" collapsed="false"/>
    <row r="1572" customFormat="false" ht="14.25" hidden="true" customHeight="false" outlineLevel="0" collapsed="false"/>
    <row r="1573" customFormat="false" ht="14.25" hidden="true" customHeight="false" outlineLevel="0" collapsed="false"/>
    <row r="1574" customFormat="false" ht="14.25" hidden="true" customHeight="false" outlineLevel="0" collapsed="false"/>
    <row r="1575" customFormat="false" ht="14.25" hidden="true" customHeight="false" outlineLevel="0" collapsed="false"/>
    <row r="1576" customFormat="false" ht="14.25" hidden="true" customHeight="false" outlineLevel="0" collapsed="false"/>
    <row r="1577" customFormat="false" ht="14.25" hidden="true" customHeight="false" outlineLevel="0" collapsed="false"/>
    <row r="1578" customFormat="false" ht="14.25" hidden="true" customHeight="false" outlineLevel="0" collapsed="false"/>
    <row r="1579" customFormat="false" ht="14.25" hidden="true" customHeight="false" outlineLevel="0" collapsed="false"/>
    <row r="1580" customFormat="false" ht="14.25" hidden="true" customHeight="false" outlineLevel="0" collapsed="false"/>
    <row r="1581" customFormat="false" ht="14.25" hidden="true" customHeight="false" outlineLevel="0" collapsed="false"/>
    <row r="1582" customFormat="false" ht="14.25" hidden="true" customHeight="false" outlineLevel="0" collapsed="false"/>
    <row r="1583" customFormat="false" ht="14.25" hidden="true" customHeight="false" outlineLevel="0" collapsed="false"/>
    <row r="1584" customFormat="false" ht="14.25" hidden="true" customHeight="false" outlineLevel="0" collapsed="false"/>
    <row r="1585" customFormat="false" ht="14.25" hidden="true" customHeight="false" outlineLevel="0" collapsed="false"/>
    <row r="1586" customFormat="false" ht="14.25" hidden="true" customHeight="false" outlineLevel="0" collapsed="false"/>
    <row r="1587" customFormat="false" ht="14.25" hidden="true" customHeight="false" outlineLevel="0" collapsed="false"/>
    <row r="1588" customFormat="false" ht="14.25" hidden="true" customHeight="false" outlineLevel="0" collapsed="false"/>
    <row r="1589" customFormat="false" ht="14.25" hidden="true" customHeight="false" outlineLevel="0" collapsed="false"/>
    <row r="1590" customFormat="false" ht="14.25" hidden="true" customHeight="false" outlineLevel="0" collapsed="false"/>
    <row r="1591" customFormat="false" ht="14.25" hidden="true" customHeight="false" outlineLevel="0" collapsed="false"/>
    <row r="1592" customFormat="false" ht="14.25" hidden="true" customHeight="false" outlineLevel="0" collapsed="false"/>
    <row r="1593" customFormat="false" ht="14.25" hidden="true" customHeight="false" outlineLevel="0" collapsed="false"/>
    <row r="1594" customFormat="false" ht="14.25" hidden="true" customHeight="false" outlineLevel="0" collapsed="false"/>
    <row r="1595" customFormat="false" ht="14.25" hidden="true" customHeight="false" outlineLevel="0" collapsed="false"/>
    <row r="1596" customFormat="false" ht="14.25" hidden="true" customHeight="false" outlineLevel="0" collapsed="false"/>
    <row r="1597" customFormat="false" ht="14.25" hidden="true" customHeight="false" outlineLevel="0" collapsed="false"/>
    <row r="1598" customFormat="false" ht="14.25" hidden="true" customHeight="false" outlineLevel="0" collapsed="false"/>
    <row r="1599" customFormat="false" ht="14.25" hidden="true" customHeight="false" outlineLevel="0" collapsed="false"/>
    <row r="1600" customFormat="false" ht="14.25" hidden="true" customHeight="false" outlineLevel="0" collapsed="false"/>
    <row r="1601" customFormat="false" ht="14.25" hidden="true" customHeight="false" outlineLevel="0" collapsed="false"/>
    <row r="1602" customFormat="false" ht="14.25" hidden="true" customHeight="false" outlineLevel="0" collapsed="false"/>
    <row r="1603" customFormat="false" ht="14.25" hidden="true" customHeight="false" outlineLevel="0" collapsed="false"/>
    <row r="1604" customFormat="false" ht="14.25" hidden="true" customHeight="false" outlineLevel="0" collapsed="false"/>
    <row r="1605" customFormat="false" ht="14.25" hidden="true" customHeight="false" outlineLevel="0" collapsed="false"/>
    <row r="1606" customFormat="false" ht="14.25" hidden="true" customHeight="false" outlineLevel="0" collapsed="false"/>
    <row r="1607" customFormat="false" ht="14.25" hidden="true" customHeight="false" outlineLevel="0" collapsed="false"/>
    <row r="1608" customFormat="false" ht="14.25" hidden="true" customHeight="false" outlineLevel="0" collapsed="false"/>
    <row r="1609" customFormat="false" ht="14.25" hidden="true" customHeight="false" outlineLevel="0" collapsed="false"/>
    <row r="1610" customFormat="false" ht="14.25" hidden="true" customHeight="false" outlineLevel="0" collapsed="false"/>
    <row r="1611" customFormat="false" ht="14.25" hidden="true" customHeight="false" outlineLevel="0" collapsed="false"/>
    <row r="1612" customFormat="false" ht="14.25" hidden="true" customHeight="false" outlineLevel="0" collapsed="false"/>
    <row r="1613" customFormat="false" ht="14.25" hidden="true" customHeight="false" outlineLevel="0" collapsed="false"/>
    <row r="1614" customFormat="false" ht="14.25" hidden="true" customHeight="false" outlineLevel="0" collapsed="false"/>
    <row r="1615" customFormat="false" ht="14.25" hidden="true" customHeight="false" outlineLevel="0" collapsed="false"/>
    <row r="1616" customFormat="false" ht="14.25" hidden="true" customHeight="false" outlineLevel="0" collapsed="false"/>
    <row r="1617" customFormat="false" ht="14.25" hidden="true" customHeight="false" outlineLevel="0" collapsed="false"/>
    <row r="1618" customFormat="false" ht="14.25" hidden="true" customHeight="false" outlineLevel="0" collapsed="false"/>
    <row r="1619" customFormat="false" ht="14.25" hidden="true" customHeight="false" outlineLevel="0" collapsed="false"/>
    <row r="1620" customFormat="false" ht="14.25" hidden="true" customHeight="false" outlineLevel="0" collapsed="false"/>
    <row r="1621" customFormat="false" ht="14.25" hidden="true" customHeight="false" outlineLevel="0" collapsed="false"/>
    <row r="1622" customFormat="false" ht="14.25" hidden="true" customHeight="false" outlineLevel="0" collapsed="false"/>
    <row r="1623" customFormat="false" ht="14.25" hidden="true" customHeight="false" outlineLevel="0" collapsed="false"/>
    <row r="1624" customFormat="false" ht="14.25" hidden="true" customHeight="false" outlineLevel="0" collapsed="false"/>
    <row r="1625" customFormat="false" ht="14.25" hidden="true" customHeight="false" outlineLevel="0" collapsed="false"/>
    <row r="1626" customFormat="false" ht="14.25" hidden="true" customHeight="false" outlineLevel="0" collapsed="false"/>
    <row r="1627" customFormat="false" ht="14.25" hidden="true" customHeight="false" outlineLevel="0" collapsed="false"/>
    <row r="1628" customFormat="false" ht="14.25" hidden="true" customHeight="false" outlineLevel="0" collapsed="false"/>
    <row r="1629" customFormat="false" ht="14.25" hidden="true" customHeight="false" outlineLevel="0" collapsed="false"/>
    <row r="1630" customFormat="false" ht="14.25" hidden="true" customHeight="false" outlineLevel="0" collapsed="false"/>
    <row r="1631" customFormat="false" ht="14.25" hidden="true" customHeight="false" outlineLevel="0" collapsed="false"/>
    <row r="1632" customFormat="false" ht="14.25" hidden="true" customHeight="false" outlineLevel="0" collapsed="false"/>
    <row r="1633" customFormat="false" ht="14.25" hidden="true" customHeight="false" outlineLevel="0" collapsed="false"/>
    <row r="1634" customFormat="false" ht="14.25" hidden="true" customHeight="false" outlineLevel="0" collapsed="false"/>
    <row r="1635" customFormat="false" ht="14.25" hidden="true" customHeight="false" outlineLevel="0" collapsed="false"/>
    <row r="1636" customFormat="false" ht="14.25" hidden="true" customHeight="false" outlineLevel="0" collapsed="false"/>
    <row r="1637" customFormat="false" ht="14.25" hidden="true" customHeight="false" outlineLevel="0" collapsed="false"/>
    <row r="1638" customFormat="false" ht="14.25" hidden="true" customHeight="false" outlineLevel="0" collapsed="false"/>
    <row r="1639" customFormat="false" ht="14.25" hidden="true" customHeight="false" outlineLevel="0" collapsed="false"/>
    <row r="1640" customFormat="false" ht="14.25" hidden="true" customHeight="false" outlineLevel="0" collapsed="false"/>
    <row r="1641" customFormat="false" ht="14.25" hidden="true" customHeight="false" outlineLevel="0" collapsed="false"/>
    <row r="1642" customFormat="false" ht="14.25" hidden="true" customHeight="false" outlineLevel="0" collapsed="false"/>
    <row r="1643" customFormat="false" ht="14.25" hidden="true" customHeight="false" outlineLevel="0" collapsed="false"/>
    <row r="1644" customFormat="false" ht="14.25" hidden="true" customHeight="false" outlineLevel="0" collapsed="false"/>
    <row r="1645" customFormat="false" ht="14.25" hidden="true" customHeight="false" outlineLevel="0" collapsed="false"/>
    <row r="1646" customFormat="false" ht="14.25" hidden="true" customHeight="false" outlineLevel="0" collapsed="false"/>
    <row r="1647" customFormat="false" ht="14.25" hidden="true" customHeight="false" outlineLevel="0" collapsed="false"/>
    <row r="1648" customFormat="false" ht="14.25" hidden="true" customHeight="false" outlineLevel="0" collapsed="false"/>
    <row r="1649" customFormat="false" ht="14.25" hidden="true" customHeight="false" outlineLevel="0" collapsed="false"/>
    <row r="1650" customFormat="false" ht="14.25" hidden="true" customHeight="false" outlineLevel="0" collapsed="false"/>
    <row r="1651" customFormat="false" ht="14.25" hidden="true" customHeight="false" outlineLevel="0" collapsed="false"/>
    <row r="1652" customFormat="false" ht="14.25" hidden="true" customHeight="false" outlineLevel="0" collapsed="false"/>
    <row r="1653" customFormat="false" ht="14.25" hidden="true" customHeight="false" outlineLevel="0" collapsed="false"/>
    <row r="1654" customFormat="false" ht="14.25" hidden="true" customHeight="false" outlineLevel="0" collapsed="false"/>
    <row r="1655" customFormat="false" ht="14.25" hidden="true" customHeight="false" outlineLevel="0" collapsed="false"/>
    <row r="1656" customFormat="false" ht="14.25" hidden="true" customHeight="false" outlineLevel="0" collapsed="false"/>
    <row r="1657" customFormat="false" ht="14.25" hidden="true" customHeight="false" outlineLevel="0" collapsed="false"/>
    <row r="1658" customFormat="false" ht="14.25" hidden="true" customHeight="false" outlineLevel="0" collapsed="false"/>
    <row r="1659" customFormat="false" ht="14.25" hidden="true" customHeight="false" outlineLevel="0" collapsed="false"/>
    <row r="1660" customFormat="false" ht="14.25" hidden="true" customHeight="false" outlineLevel="0" collapsed="false"/>
    <row r="1661" customFormat="false" ht="14.25" hidden="true" customHeight="false" outlineLevel="0" collapsed="false"/>
    <row r="1662" customFormat="false" ht="14.25" hidden="true" customHeight="false" outlineLevel="0" collapsed="false"/>
    <row r="1663" customFormat="false" ht="14.25" hidden="true" customHeight="false" outlineLevel="0" collapsed="false"/>
    <row r="1664" customFormat="false" ht="14.25" hidden="true" customHeight="false" outlineLevel="0" collapsed="false"/>
    <row r="1665" customFormat="false" ht="14.25" hidden="true" customHeight="false" outlineLevel="0" collapsed="false"/>
    <row r="1666" customFormat="false" ht="14.25" hidden="true" customHeight="false" outlineLevel="0" collapsed="false"/>
    <row r="1667" customFormat="false" ht="14.25" hidden="true" customHeight="false" outlineLevel="0" collapsed="false"/>
    <row r="1668" customFormat="false" ht="14.25" hidden="true" customHeight="false" outlineLevel="0" collapsed="false"/>
    <row r="1669" customFormat="false" ht="14.25" hidden="true" customHeight="false" outlineLevel="0" collapsed="false"/>
    <row r="1670" customFormat="false" ht="14.25" hidden="true" customHeight="false" outlineLevel="0" collapsed="false"/>
    <row r="1671" customFormat="false" ht="14.25" hidden="true" customHeight="false" outlineLevel="0" collapsed="false"/>
    <row r="1672" customFormat="false" ht="14.25" hidden="true" customHeight="false" outlineLevel="0" collapsed="false"/>
    <row r="1673" customFormat="false" ht="14.25" hidden="true" customHeight="false" outlineLevel="0" collapsed="false"/>
    <row r="1674" customFormat="false" ht="14.25" hidden="true" customHeight="false" outlineLevel="0" collapsed="false"/>
    <row r="1675" customFormat="false" ht="14.25" hidden="true" customHeight="false" outlineLevel="0" collapsed="false"/>
    <row r="1676" customFormat="false" ht="14.25" hidden="true" customHeight="false" outlineLevel="0" collapsed="false"/>
    <row r="1677" customFormat="false" ht="14.25" hidden="true" customHeight="false" outlineLevel="0" collapsed="false"/>
    <row r="1678" customFormat="false" ht="14.25" hidden="true" customHeight="false" outlineLevel="0" collapsed="false"/>
    <row r="1679" customFormat="false" ht="14.25" hidden="true" customHeight="false" outlineLevel="0" collapsed="false"/>
    <row r="1680" customFormat="false" ht="14.25" hidden="true" customHeight="false" outlineLevel="0" collapsed="false"/>
    <row r="1681" customFormat="false" ht="14.25" hidden="true" customHeight="false" outlineLevel="0" collapsed="false"/>
    <row r="1682" customFormat="false" ht="14.25" hidden="true" customHeight="false" outlineLevel="0" collapsed="false"/>
    <row r="1683" customFormat="false" ht="14.25" hidden="true" customHeight="false" outlineLevel="0" collapsed="false"/>
    <row r="1684" customFormat="false" ht="14.25" hidden="true" customHeight="false" outlineLevel="0" collapsed="false"/>
    <row r="1685" customFormat="false" ht="14.25" hidden="true" customHeight="false" outlineLevel="0" collapsed="false"/>
    <row r="1686" customFormat="false" ht="14.25" hidden="true" customHeight="false" outlineLevel="0" collapsed="false"/>
    <row r="1687" customFormat="false" ht="14.25" hidden="true" customHeight="false" outlineLevel="0" collapsed="false"/>
    <row r="1688" customFormat="false" ht="14.25" hidden="true" customHeight="false" outlineLevel="0" collapsed="false"/>
    <row r="1689" customFormat="false" ht="14.25" hidden="true" customHeight="false" outlineLevel="0" collapsed="false"/>
    <row r="1690" customFormat="false" ht="14.25" hidden="true" customHeight="false" outlineLevel="0" collapsed="false"/>
    <row r="1691" customFormat="false" ht="14.25" hidden="true" customHeight="false" outlineLevel="0" collapsed="false"/>
    <row r="1692" customFormat="false" ht="14.25" hidden="true" customHeight="false" outlineLevel="0" collapsed="false"/>
    <row r="1693" customFormat="false" ht="14.25" hidden="true" customHeight="false" outlineLevel="0" collapsed="false"/>
    <row r="1694" customFormat="false" ht="14.25" hidden="true" customHeight="false" outlineLevel="0" collapsed="false"/>
    <row r="1695" customFormat="false" ht="14.25" hidden="true" customHeight="false" outlineLevel="0" collapsed="false"/>
    <row r="1696" customFormat="false" ht="14.25" hidden="true" customHeight="false" outlineLevel="0" collapsed="false"/>
    <row r="1697" customFormat="false" ht="14.25" hidden="true" customHeight="false" outlineLevel="0" collapsed="false"/>
    <row r="1698" customFormat="false" ht="14.25" hidden="true" customHeight="false" outlineLevel="0" collapsed="false"/>
    <row r="1699" customFormat="false" ht="14.25" hidden="true" customHeight="false" outlineLevel="0" collapsed="false"/>
    <row r="1700" customFormat="false" ht="14.25" hidden="true" customHeight="false" outlineLevel="0" collapsed="false"/>
    <row r="1701" customFormat="false" ht="14.25" hidden="true" customHeight="false" outlineLevel="0" collapsed="false"/>
    <row r="1702" customFormat="false" ht="14.25" hidden="true" customHeight="false" outlineLevel="0" collapsed="false"/>
    <row r="1703" customFormat="false" ht="14.25" hidden="true" customHeight="false" outlineLevel="0" collapsed="false"/>
    <row r="1704" customFormat="false" ht="14.25" hidden="true" customHeight="false" outlineLevel="0" collapsed="false"/>
    <row r="1705" customFormat="false" ht="14.25" hidden="true" customHeight="false" outlineLevel="0" collapsed="false"/>
    <row r="1706" customFormat="false" ht="14.25" hidden="true" customHeight="false" outlineLevel="0" collapsed="false"/>
    <row r="1707" customFormat="false" ht="14.25" hidden="true" customHeight="false" outlineLevel="0" collapsed="false"/>
    <row r="1708" customFormat="false" ht="14.25" hidden="true" customHeight="false" outlineLevel="0" collapsed="false"/>
    <row r="1709" customFormat="false" ht="14.25" hidden="true" customHeight="false" outlineLevel="0" collapsed="false"/>
    <row r="1710" customFormat="false" ht="14.25" hidden="true" customHeight="false" outlineLevel="0" collapsed="false"/>
    <row r="1711" customFormat="false" ht="14.25" hidden="true" customHeight="false" outlineLevel="0" collapsed="false"/>
    <row r="1712" customFormat="false" ht="14.25" hidden="true" customHeight="false" outlineLevel="0" collapsed="false"/>
    <row r="1713" customFormat="false" ht="14.25" hidden="true" customHeight="false" outlineLevel="0" collapsed="false"/>
    <row r="1714" customFormat="false" ht="14.25" hidden="true" customHeight="false" outlineLevel="0" collapsed="false"/>
    <row r="1715" customFormat="false" ht="14.25" hidden="true" customHeight="false" outlineLevel="0" collapsed="false"/>
    <row r="1716" customFormat="false" ht="14.25" hidden="true" customHeight="false" outlineLevel="0" collapsed="false"/>
    <row r="1717" customFormat="false" ht="14.25" hidden="true" customHeight="false" outlineLevel="0" collapsed="false"/>
    <row r="1718" customFormat="false" ht="14.25" hidden="true" customHeight="false" outlineLevel="0" collapsed="false"/>
    <row r="1719" customFormat="false" ht="14.25" hidden="true" customHeight="false" outlineLevel="0" collapsed="false"/>
    <row r="1720" customFormat="false" ht="14.25" hidden="true" customHeight="false" outlineLevel="0" collapsed="false"/>
    <row r="1721" customFormat="false" ht="14.25" hidden="true" customHeight="false" outlineLevel="0" collapsed="false"/>
    <row r="1722" customFormat="false" ht="14.25" hidden="true" customHeight="false" outlineLevel="0" collapsed="false"/>
    <row r="1723" customFormat="false" ht="14.25" hidden="true" customHeight="false" outlineLevel="0" collapsed="false"/>
    <row r="1724" customFormat="false" ht="14.25" hidden="true" customHeight="false" outlineLevel="0" collapsed="false"/>
    <row r="1725" customFormat="false" ht="14.25" hidden="true" customHeight="false" outlineLevel="0" collapsed="false"/>
    <row r="1726" customFormat="false" ht="14.25" hidden="true" customHeight="false" outlineLevel="0" collapsed="false"/>
    <row r="1727" customFormat="false" ht="14.25" hidden="true" customHeight="false" outlineLevel="0" collapsed="false"/>
    <row r="1728" customFormat="false" ht="14.25" hidden="true" customHeight="false" outlineLevel="0" collapsed="false"/>
    <row r="1729" customFormat="false" ht="14.25" hidden="true" customHeight="false" outlineLevel="0" collapsed="false"/>
    <row r="1730" customFormat="false" ht="14.25" hidden="true" customHeight="false" outlineLevel="0" collapsed="false"/>
    <row r="1731" customFormat="false" ht="14.25" hidden="true" customHeight="false" outlineLevel="0" collapsed="false"/>
    <row r="1732" customFormat="false" ht="14.25" hidden="true" customHeight="false" outlineLevel="0" collapsed="false"/>
    <row r="1733" customFormat="false" ht="14.25" hidden="true" customHeight="false" outlineLevel="0" collapsed="false"/>
    <row r="1734" customFormat="false" ht="14.25" hidden="true" customHeight="false" outlineLevel="0" collapsed="false"/>
    <row r="1735" customFormat="false" ht="14.25" hidden="true" customHeight="false" outlineLevel="0" collapsed="false"/>
    <row r="1736" customFormat="false" ht="14.25" hidden="true" customHeight="false" outlineLevel="0" collapsed="false"/>
    <row r="1737" customFormat="false" ht="14.25" hidden="true" customHeight="false" outlineLevel="0" collapsed="false"/>
    <row r="1738" customFormat="false" ht="14.25" hidden="true" customHeight="false" outlineLevel="0" collapsed="false"/>
    <row r="1739" customFormat="false" ht="14.25" hidden="true" customHeight="false" outlineLevel="0" collapsed="false"/>
    <row r="1740" customFormat="false" ht="14.25" hidden="true" customHeight="false" outlineLevel="0" collapsed="false"/>
    <row r="1741" customFormat="false" ht="14.25" hidden="true" customHeight="false" outlineLevel="0" collapsed="false"/>
    <row r="1742" customFormat="false" ht="14.25" hidden="true" customHeight="false" outlineLevel="0" collapsed="false"/>
    <row r="1743" customFormat="false" ht="14.25" hidden="true" customHeight="false" outlineLevel="0" collapsed="false"/>
    <row r="1744" customFormat="false" ht="14.25" hidden="true" customHeight="false" outlineLevel="0" collapsed="false"/>
    <row r="1745" customFormat="false" ht="14.25" hidden="true" customHeight="false" outlineLevel="0" collapsed="false"/>
    <row r="1746" customFormat="false" ht="14.25" hidden="true" customHeight="false" outlineLevel="0" collapsed="false"/>
    <row r="1747" customFormat="false" ht="14.25" hidden="true" customHeight="false" outlineLevel="0" collapsed="false"/>
    <row r="1748" customFormat="false" ht="14.25" hidden="true" customHeight="false" outlineLevel="0" collapsed="false"/>
    <row r="1749" customFormat="false" ht="14.25" hidden="true" customHeight="false" outlineLevel="0" collapsed="false"/>
    <row r="1750" customFormat="false" ht="14.25" hidden="true" customHeight="false" outlineLevel="0" collapsed="false"/>
    <row r="1751" customFormat="false" ht="14.25" hidden="true" customHeight="false" outlineLevel="0" collapsed="false"/>
    <row r="1752" customFormat="false" ht="14.25" hidden="true" customHeight="false" outlineLevel="0" collapsed="false"/>
    <row r="1753" customFormat="false" ht="14.25" hidden="true" customHeight="false" outlineLevel="0" collapsed="false"/>
    <row r="1754" customFormat="false" ht="14.25" hidden="true" customHeight="false" outlineLevel="0" collapsed="false"/>
    <row r="1755" customFormat="false" ht="14.25" hidden="true" customHeight="false" outlineLevel="0" collapsed="false"/>
    <row r="1756" customFormat="false" ht="14.25" hidden="true" customHeight="false" outlineLevel="0" collapsed="false"/>
    <row r="1757" customFormat="false" ht="14.25" hidden="true" customHeight="false" outlineLevel="0" collapsed="false"/>
    <row r="1758" customFormat="false" ht="14.25" hidden="true" customHeight="false" outlineLevel="0" collapsed="false"/>
    <row r="1759" customFormat="false" ht="14.25" hidden="true" customHeight="false" outlineLevel="0" collapsed="false"/>
    <row r="1760" customFormat="false" ht="14.25" hidden="true" customHeight="false" outlineLevel="0" collapsed="false"/>
    <row r="1761" customFormat="false" ht="14.25" hidden="true" customHeight="false" outlineLevel="0" collapsed="false"/>
    <row r="1762" customFormat="false" ht="14.25" hidden="true" customHeight="false" outlineLevel="0" collapsed="false"/>
    <row r="1763" customFormat="false" ht="14.25" hidden="true" customHeight="false" outlineLevel="0" collapsed="false"/>
    <row r="1764" customFormat="false" ht="14.25" hidden="true" customHeight="false" outlineLevel="0" collapsed="false"/>
    <row r="1765" customFormat="false" ht="14.25" hidden="true" customHeight="false" outlineLevel="0" collapsed="false"/>
    <row r="1766" customFormat="false" ht="14.25" hidden="true" customHeight="false" outlineLevel="0" collapsed="false"/>
    <row r="1767" customFormat="false" ht="14.25" hidden="true" customHeight="false" outlineLevel="0" collapsed="false"/>
    <row r="1768" customFormat="false" ht="14.25" hidden="true" customHeight="false" outlineLevel="0" collapsed="false"/>
    <row r="1769" customFormat="false" ht="14.25" hidden="true" customHeight="false" outlineLevel="0" collapsed="false"/>
    <row r="1770" customFormat="false" ht="14.25" hidden="true" customHeight="false" outlineLevel="0" collapsed="false"/>
    <row r="1771" customFormat="false" ht="14.25" hidden="true" customHeight="false" outlineLevel="0" collapsed="false"/>
    <row r="1772" customFormat="false" ht="14.25" hidden="true" customHeight="false" outlineLevel="0" collapsed="false"/>
    <row r="1773" customFormat="false" ht="14.25" hidden="true" customHeight="false" outlineLevel="0" collapsed="false"/>
    <row r="1774" customFormat="false" ht="14.25" hidden="true" customHeight="false" outlineLevel="0" collapsed="false"/>
    <row r="1775" customFormat="false" ht="14.25" hidden="true" customHeight="false" outlineLevel="0" collapsed="false"/>
    <row r="1776" customFormat="false" ht="14.25" hidden="true" customHeight="false" outlineLevel="0" collapsed="false"/>
    <row r="1777" customFormat="false" ht="14.25" hidden="true" customHeight="false" outlineLevel="0" collapsed="false"/>
    <row r="1778" customFormat="false" ht="14.25" hidden="true" customHeight="false" outlineLevel="0" collapsed="false"/>
    <row r="1779" customFormat="false" ht="14.25" hidden="true" customHeight="false" outlineLevel="0" collapsed="false"/>
    <row r="1780" customFormat="false" ht="14.25" hidden="true" customHeight="false" outlineLevel="0" collapsed="false"/>
    <row r="1781" customFormat="false" ht="14.25" hidden="true" customHeight="false" outlineLevel="0" collapsed="false"/>
    <row r="1782" customFormat="false" ht="14.25" hidden="true" customHeight="false" outlineLevel="0" collapsed="false"/>
    <row r="1783" customFormat="false" ht="14.25" hidden="true" customHeight="false" outlineLevel="0" collapsed="false"/>
    <row r="1784" customFormat="false" ht="14.25" hidden="true" customHeight="false" outlineLevel="0" collapsed="false"/>
    <row r="1785" customFormat="false" ht="14.25" hidden="true" customHeight="false" outlineLevel="0" collapsed="false"/>
    <row r="1786" customFormat="false" ht="14.25" hidden="true" customHeight="false" outlineLevel="0" collapsed="false"/>
    <row r="1787" customFormat="false" ht="14.25" hidden="true" customHeight="false" outlineLevel="0" collapsed="false"/>
    <row r="1788" customFormat="false" ht="14.25" hidden="true" customHeight="false" outlineLevel="0" collapsed="false"/>
    <row r="1789" customFormat="false" ht="14.25" hidden="true" customHeight="false" outlineLevel="0" collapsed="false"/>
    <row r="1790" customFormat="false" ht="14.25" hidden="true" customHeight="false" outlineLevel="0" collapsed="false"/>
    <row r="1791" customFormat="false" ht="14.25" hidden="true" customHeight="false" outlineLevel="0" collapsed="false"/>
    <row r="1792" customFormat="false" ht="14.25" hidden="true" customHeight="false" outlineLevel="0" collapsed="false"/>
    <row r="1793" customFormat="false" ht="14.25" hidden="true" customHeight="false" outlineLevel="0" collapsed="false"/>
    <row r="1794" customFormat="false" ht="14.25" hidden="true" customHeight="false" outlineLevel="0" collapsed="false"/>
    <row r="1795" customFormat="false" ht="14.25" hidden="true" customHeight="false" outlineLevel="0" collapsed="false"/>
    <row r="1796" customFormat="false" ht="14.25" hidden="true" customHeight="false" outlineLevel="0" collapsed="false"/>
    <row r="1797" customFormat="false" ht="14.25" hidden="true" customHeight="false" outlineLevel="0" collapsed="false"/>
    <row r="1798" customFormat="false" ht="14.25" hidden="true" customHeight="false" outlineLevel="0" collapsed="false"/>
    <row r="1799" customFormat="false" ht="14.25" hidden="true" customHeight="false" outlineLevel="0" collapsed="false"/>
    <row r="1800" customFormat="false" ht="14.25" hidden="true" customHeight="false" outlineLevel="0" collapsed="false"/>
    <row r="1801" customFormat="false" ht="14.25" hidden="true" customHeight="false" outlineLevel="0" collapsed="false"/>
    <row r="1802" customFormat="false" ht="14.25" hidden="true" customHeight="false" outlineLevel="0" collapsed="false"/>
    <row r="1803" customFormat="false" ht="14.25" hidden="true" customHeight="false" outlineLevel="0" collapsed="false"/>
    <row r="1804" customFormat="false" ht="14.25" hidden="true" customHeight="false" outlineLevel="0" collapsed="false"/>
    <row r="1805" customFormat="false" ht="14.25" hidden="true" customHeight="false" outlineLevel="0" collapsed="false"/>
    <row r="1806" customFormat="false" ht="14.25" hidden="true" customHeight="false" outlineLevel="0" collapsed="false"/>
    <row r="1807" customFormat="false" ht="14.25" hidden="true" customHeight="false" outlineLevel="0" collapsed="false"/>
    <row r="1808" customFormat="false" ht="14.25" hidden="true" customHeight="false" outlineLevel="0" collapsed="false"/>
    <row r="1809" customFormat="false" ht="14.25" hidden="true" customHeight="false" outlineLevel="0" collapsed="false"/>
    <row r="1810" customFormat="false" ht="14.25" hidden="true" customHeight="false" outlineLevel="0" collapsed="false"/>
    <row r="1811" customFormat="false" ht="14.25" hidden="true" customHeight="false" outlineLevel="0" collapsed="false"/>
    <row r="1812" customFormat="false" ht="14.25" hidden="true" customHeight="false" outlineLevel="0" collapsed="false"/>
    <row r="1813" customFormat="false" ht="14.25" hidden="true" customHeight="false" outlineLevel="0" collapsed="false"/>
    <row r="1814" customFormat="false" ht="14.25" hidden="true" customHeight="false" outlineLevel="0" collapsed="false"/>
    <row r="1815" customFormat="false" ht="14.25" hidden="true" customHeight="false" outlineLevel="0" collapsed="false"/>
    <row r="1816" customFormat="false" ht="14.25" hidden="true" customHeight="false" outlineLevel="0" collapsed="false"/>
    <row r="1817" customFormat="false" ht="14.25" hidden="true" customHeight="false" outlineLevel="0" collapsed="false"/>
    <row r="1818" customFormat="false" ht="14.25" hidden="true" customHeight="false" outlineLevel="0" collapsed="false"/>
    <row r="1819" customFormat="false" ht="14.25" hidden="true" customHeight="false" outlineLevel="0" collapsed="false"/>
    <row r="1820" customFormat="false" ht="14.25" hidden="true" customHeight="false" outlineLevel="0" collapsed="false"/>
    <row r="1821" customFormat="false" ht="14.25" hidden="true" customHeight="false" outlineLevel="0" collapsed="false"/>
    <row r="1822" customFormat="false" ht="14.25" hidden="true" customHeight="false" outlineLevel="0" collapsed="false"/>
    <row r="1823" customFormat="false" ht="14.25" hidden="true" customHeight="false" outlineLevel="0" collapsed="false"/>
    <row r="1824" customFormat="false" ht="14.25" hidden="true" customHeight="false" outlineLevel="0" collapsed="false"/>
    <row r="1825" customFormat="false" ht="14.25" hidden="true" customHeight="false" outlineLevel="0" collapsed="false"/>
    <row r="1826" customFormat="false" ht="14.25" hidden="true" customHeight="false" outlineLevel="0" collapsed="false"/>
    <row r="1827" customFormat="false" ht="14.25" hidden="true" customHeight="false" outlineLevel="0" collapsed="false"/>
    <row r="1828" customFormat="false" ht="14.25" hidden="true" customHeight="false" outlineLevel="0" collapsed="false"/>
    <row r="1829" customFormat="false" ht="14.25" hidden="true" customHeight="false" outlineLevel="0" collapsed="false"/>
    <row r="1830" customFormat="false" ht="14.25" hidden="true" customHeight="false" outlineLevel="0" collapsed="false"/>
    <row r="1831" customFormat="false" ht="14.25" hidden="true" customHeight="false" outlineLevel="0" collapsed="false"/>
    <row r="1832" customFormat="false" ht="14.25" hidden="true" customHeight="false" outlineLevel="0" collapsed="false"/>
    <row r="1833" customFormat="false" ht="14.25" hidden="true" customHeight="false" outlineLevel="0" collapsed="false"/>
    <row r="1834" customFormat="false" ht="14.25" hidden="true" customHeight="false" outlineLevel="0" collapsed="false"/>
    <row r="1835" customFormat="false" ht="14.25" hidden="true" customHeight="false" outlineLevel="0" collapsed="false"/>
    <row r="1836" customFormat="false" ht="14.25" hidden="true" customHeight="false" outlineLevel="0" collapsed="false"/>
    <row r="1837" customFormat="false" ht="14.25" hidden="true" customHeight="false" outlineLevel="0" collapsed="false"/>
    <row r="1838" customFormat="false" ht="14.25" hidden="true" customHeight="false" outlineLevel="0" collapsed="false"/>
    <row r="1839" customFormat="false" ht="14.25" hidden="true" customHeight="false" outlineLevel="0" collapsed="false"/>
    <row r="1840" customFormat="false" ht="14.25" hidden="true" customHeight="false" outlineLevel="0" collapsed="false"/>
    <row r="1841" customFormat="false" ht="14.25" hidden="true" customHeight="false" outlineLevel="0" collapsed="false"/>
    <row r="1842" customFormat="false" ht="14.25" hidden="true" customHeight="false" outlineLevel="0" collapsed="false"/>
    <row r="1843" customFormat="false" ht="14.25" hidden="true" customHeight="false" outlineLevel="0" collapsed="false"/>
    <row r="1844" customFormat="false" ht="14.25" hidden="true" customHeight="false" outlineLevel="0" collapsed="false"/>
    <row r="1845" customFormat="false" ht="14.25" hidden="true" customHeight="false" outlineLevel="0" collapsed="false"/>
    <row r="1846" customFormat="false" ht="14.25" hidden="true" customHeight="false" outlineLevel="0" collapsed="false"/>
    <row r="1847" customFormat="false" ht="14.25" hidden="true" customHeight="false" outlineLevel="0" collapsed="false"/>
    <row r="1848" customFormat="false" ht="14.25" hidden="true" customHeight="false" outlineLevel="0" collapsed="false"/>
    <row r="1849" customFormat="false" ht="14.25" hidden="true" customHeight="false" outlineLevel="0" collapsed="false"/>
    <row r="1850" customFormat="false" ht="14.25" hidden="true" customHeight="false" outlineLevel="0" collapsed="false"/>
    <row r="1851" customFormat="false" ht="14.25" hidden="true" customHeight="false" outlineLevel="0" collapsed="false"/>
    <row r="1852" customFormat="false" ht="14.25" hidden="true" customHeight="false" outlineLevel="0" collapsed="false"/>
    <row r="1853" customFormat="false" ht="14.25" hidden="true" customHeight="false" outlineLevel="0" collapsed="false"/>
    <row r="1854" customFormat="false" ht="14.25" hidden="true" customHeight="false" outlineLevel="0" collapsed="false"/>
    <row r="1855" customFormat="false" ht="14.25" hidden="true" customHeight="false" outlineLevel="0" collapsed="false"/>
    <row r="1856" customFormat="false" ht="14.25" hidden="true" customHeight="false" outlineLevel="0" collapsed="false"/>
    <row r="1857" customFormat="false" ht="14.25" hidden="true" customHeight="false" outlineLevel="0" collapsed="false"/>
    <row r="1858" customFormat="false" ht="14.25" hidden="true" customHeight="false" outlineLevel="0" collapsed="false"/>
    <row r="1859" customFormat="false" ht="14.25" hidden="true" customHeight="false" outlineLevel="0" collapsed="false"/>
    <row r="1860" customFormat="false" ht="14.25" hidden="true" customHeight="false" outlineLevel="0" collapsed="false"/>
    <row r="1861" customFormat="false" ht="14.25" hidden="true" customHeight="false" outlineLevel="0" collapsed="false"/>
    <row r="1862" customFormat="false" ht="14.25" hidden="true" customHeight="false" outlineLevel="0" collapsed="false"/>
    <row r="1863" customFormat="false" ht="14.25" hidden="true" customHeight="false" outlineLevel="0" collapsed="false"/>
    <row r="1864" customFormat="false" ht="14.25" hidden="true" customHeight="false" outlineLevel="0" collapsed="false"/>
    <row r="1865" customFormat="false" ht="14.25" hidden="true" customHeight="false" outlineLevel="0" collapsed="false"/>
    <row r="1866" customFormat="false" ht="14.25" hidden="true" customHeight="false" outlineLevel="0" collapsed="false"/>
    <row r="1867" customFormat="false" ht="14.25" hidden="true" customHeight="false" outlineLevel="0" collapsed="false"/>
    <row r="1868" customFormat="false" ht="14.25" hidden="true" customHeight="false" outlineLevel="0" collapsed="false"/>
    <row r="1869" customFormat="false" ht="14.25" hidden="true" customHeight="false" outlineLevel="0" collapsed="false"/>
    <row r="1870" customFormat="false" ht="14.25" hidden="true" customHeight="false" outlineLevel="0" collapsed="false"/>
    <row r="1871" customFormat="false" ht="14.25" hidden="true" customHeight="false" outlineLevel="0" collapsed="false"/>
    <row r="1872" customFormat="false" ht="14.25" hidden="true" customHeight="false" outlineLevel="0" collapsed="false"/>
    <row r="1873" customFormat="false" ht="14.25" hidden="true" customHeight="false" outlineLevel="0" collapsed="false"/>
    <row r="1874" customFormat="false" ht="14.25" hidden="true" customHeight="false" outlineLevel="0" collapsed="false"/>
    <row r="1875" customFormat="false" ht="14.25" hidden="true" customHeight="false" outlineLevel="0" collapsed="false"/>
    <row r="1876" customFormat="false" ht="14.25" hidden="true" customHeight="false" outlineLevel="0" collapsed="false"/>
    <row r="1877" customFormat="false" ht="14.25" hidden="true" customHeight="false" outlineLevel="0" collapsed="false"/>
    <row r="1878" customFormat="false" ht="14.25" hidden="true" customHeight="false" outlineLevel="0" collapsed="false"/>
    <row r="1879" customFormat="false" ht="14.25" hidden="true" customHeight="false" outlineLevel="0" collapsed="false"/>
    <row r="1880" customFormat="false" ht="14.25" hidden="true" customHeight="false" outlineLevel="0" collapsed="false"/>
    <row r="1881" customFormat="false" ht="14.25" hidden="true" customHeight="false" outlineLevel="0" collapsed="false"/>
    <row r="1882" customFormat="false" ht="14.25" hidden="true" customHeight="false" outlineLevel="0" collapsed="false"/>
    <row r="1883" customFormat="false" ht="14.25" hidden="true" customHeight="false" outlineLevel="0" collapsed="false"/>
    <row r="1884" customFormat="false" ht="14.25" hidden="true" customHeight="false" outlineLevel="0" collapsed="false"/>
    <row r="1885" customFormat="false" ht="14.25" hidden="true" customHeight="false" outlineLevel="0" collapsed="false"/>
    <row r="1886" customFormat="false" ht="14.25" hidden="true" customHeight="false" outlineLevel="0" collapsed="false"/>
    <row r="1887" customFormat="false" ht="14.25" hidden="true" customHeight="false" outlineLevel="0" collapsed="false"/>
    <row r="1888" customFormat="false" ht="14.25" hidden="true" customHeight="false" outlineLevel="0" collapsed="false"/>
    <row r="1889" customFormat="false" ht="14.25" hidden="true" customHeight="false" outlineLevel="0" collapsed="false"/>
    <row r="1890" customFormat="false" ht="14.25" hidden="true" customHeight="false" outlineLevel="0" collapsed="false"/>
    <row r="1891" customFormat="false" ht="14.25" hidden="true" customHeight="false" outlineLevel="0" collapsed="false"/>
    <row r="1892" customFormat="false" ht="14.25" hidden="true" customHeight="false" outlineLevel="0" collapsed="false"/>
    <row r="1893" customFormat="false" ht="14.25" hidden="true" customHeight="false" outlineLevel="0" collapsed="false"/>
    <row r="1894" customFormat="false" ht="14.25" hidden="true" customHeight="false" outlineLevel="0" collapsed="false"/>
    <row r="1895" customFormat="false" ht="14.25" hidden="true" customHeight="false" outlineLevel="0" collapsed="false"/>
    <row r="1896" customFormat="false" ht="14.25" hidden="true" customHeight="false" outlineLevel="0" collapsed="false"/>
    <row r="1897" customFormat="false" ht="14.25" hidden="true" customHeight="false" outlineLevel="0" collapsed="false"/>
    <row r="1898" customFormat="false" ht="14.25" hidden="true" customHeight="false" outlineLevel="0" collapsed="false"/>
    <row r="1899" customFormat="false" ht="14.25" hidden="true" customHeight="false" outlineLevel="0" collapsed="false"/>
    <row r="1900" customFormat="false" ht="14.25" hidden="true" customHeight="false" outlineLevel="0" collapsed="false"/>
    <row r="1901" customFormat="false" ht="14.25" hidden="true" customHeight="false" outlineLevel="0" collapsed="false"/>
    <row r="1902" customFormat="false" ht="14.25" hidden="true" customHeight="false" outlineLevel="0" collapsed="false"/>
    <row r="1903" customFormat="false" ht="14.25" hidden="true" customHeight="false" outlineLevel="0" collapsed="false"/>
    <row r="1904" customFormat="false" ht="14.25" hidden="true" customHeight="false" outlineLevel="0" collapsed="false"/>
    <row r="1905" customFormat="false" ht="14.25" hidden="true" customHeight="false" outlineLevel="0" collapsed="false"/>
    <row r="1906" customFormat="false" ht="14.25" hidden="true" customHeight="false" outlineLevel="0" collapsed="false"/>
    <row r="1907" customFormat="false" ht="14.25" hidden="true" customHeight="false" outlineLevel="0" collapsed="false"/>
    <row r="1908" customFormat="false" ht="14.25" hidden="true" customHeight="false" outlineLevel="0" collapsed="false"/>
    <row r="1909" customFormat="false" ht="14.25" hidden="true" customHeight="false" outlineLevel="0" collapsed="false"/>
    <row r="1910" customFormat="false" ht="14.25" hidden="true" customHeight="false" outlineLevel="0" collapsed="false"/>
    <row r="1911" customFormat="false" ht="14.25" hidden="true" customHeight="false" outlineLevel="0" collapsed="false"/>
    <row r="1912" customFormat="false" ht="14.25" hidden="true" customHeight="false" outlineLevel="0" collapsed="false"/>
    <row r="1913" customFormat="false" ht="14.25" hidden="true" customHeight="false" outlineLevel="0" collapsed="false"/>
    <row r="1914" customFormat="false" ht="14.25" hidden="true" customHeight="false" outlineLevel="0" collapsed="false"/>
    <row r="1915" customFormat="false" ht="14.25" hidden="true" customHeight="false" outlineLevel="0" collapsed="false"/>
    <row r="1916" customFormat="false" ht="14.25" hidden="true" customHeight="false" outlineLevel="0" collapsed="false"/>
    <row r="1917" customFormat="false" ht="14.25" hidden="true" customHeight="false" outlineLevel="0" collapsed="false"/>
    <row r="1918" customFormat="false" ht="14.25" hidden="true" customHeight="false" outlineLevel="0" collapsed="false"/>
    <row r="1919" customFormat="false" ht="14.25" hidden="true" customHeight="false" outlineLevel="0" collapsed="false"/>
    <row r="1920" customFormat="false" ht="14.25" hidden="true" customHeight="false" outlineLevel="0" collapsed="false"/>
    <row r="1921" customFormat="false" ht="14.25" hidden="true" customHeight="false" outlineLevel="0" collapsed="false"/>
    <row r="1922" customFormat="false" ht="14.25" hidden="true" customHeight="false" outlineLevel="0" collapsed="false"/>
    <row r="1923" customFormat="false" ht="14.25" hidden="true" customHeight="false" outlineLevel="0" collapsed="false"/>
    <row r="1924" customFormat="false" ht="14.25" hidden="true" customHeight="false" outlineLevel="0" collapsed="false"/>
    <row r="1925" customFormat="false" ht="14.25" hidden="true" customHeight="false" outlineLevel="0" collapsed="false"/>
    <row r="1926" customFormat="false" ht="14.25" hidden="true" customHeight="false" outlineLevel="0" collapsed="false"/>
    <row r="1927" customFormat="false" ht="14.25" hidden="true" customHeight="false" outlineLevel="0" collapsed="false"/>
    <row r="1928" customFormat="false" ht="14.25" hidden="true" customHeight="false" outlineLevel="0" collapsed="false"/>
    <row r="1929" customFormat="false" ht="14.25" hidden="true" customHeight="false" outlineLevel="0" collapsed="false"/>
    <row r="1930" customFormat="false" ht="14.25" hidden="true" customHeight="false" outlineLevel="0" collapsed="false"/>
    <row r="1931" customFormat="false" ht="14.25" hidden="true" customHeight="false" outlineLevel="0" collapsed="false"/>
    <row r="1932" customFormat="false" ht="14.25" hidden="true" customHeight="false" outlineLevel="0" collapsed="false"/>
    <row r="1933" customFormat="false" ht="14.25" hidden="true" customHeight="false" outlineLevel="0" collapsed="false"/>
    <row r="1934" customFormat="false" ht="14.25" hidden="true" customHeight="false" outlineLevel="0" collapsed="false"/>
    <row r="1935" customFormat="false" ht="14.25" hidden="true" customHeight="false" outlineLevel="0" collapsed="false"/>
    <row r="1936" customFormat="false" ht="14.25" hidden="true" customHeight="false" outlineLevel="0" collapsed="false"/>
    <row r="1937" customFormat="false" ht="14.25" hidden="true" customHeight="false" outlineLevel="0" collapsed="false"/>
    <row r="1938" customFormat="false" ht="14.25" hidden="true" customHeight="false" outlineLevel="0" collapsed="false"/>
    <row r="1939" customFormat="false" ht="14.25" hidden="true" customHeight="false" outlineLevel="0" collapsed="false"/>
    <row r="1940" customFormat="false" ht="14.25" hidden="true" customHeight="false" outlineLevel="0" collapsed="false"/>
    <row r="1941" customFormat="false" ht="14.25" hidden="true" customHeight="false" outlineLevel="0" collapsed="false"/>
    <row r="1942" customFormat="false" ht="14.25" hidden="true" customHeight="false" outlineLevel="0" collapsed="false"/>
    <row r="1943" customFormat="false" ht="14.25" hidden="true" customHeight="false" outlineLevel="0" collapsed="false"/>
    <row r="1944" customFormat="false" ht="14.25" hidden="true" customHeight="false" outlineLevel="0" collapsed="false"/>
    <row r="1945" customFormat="false" ht="14.25" hidden="true" customHeight="false" outlineLevel="0" collapsed="false"/>
    <row r="1946" customFormat="false" ht="14.25" hidden="true" customHeight="false" outlineLevel="0" collapsed="false"/>
    <row r="1947" customFormat="false" ht="14.25" hidden="true" customHeight="false" outlineLevel="0" collapsed="false"/>
    <row r="1948" customFormat="false" ht="14.25" hidden="true" customHeight="false" outlineLevel="0" collapsed="false"/>
    <row r="1949" customFormat="false" ht="14.25" hidden="true" customHeight="false" outlineLevel="0" collapsed="false"/>
    <row r="1950" customFormat="false" ht="14.25" hidden="true" customHeight="false" outlineLevel="0" collapsed="false"/>
    <row r="1951" customFormat="false" ht="14.25" hidden="true" customHeight="false" outlineLevel="0" collapsed="false"/>
    <row r="1952" customFormat="false" ht="14.25" hidden="true" customHeight="false" outlineLevel="0" collapsed="false"/>
    <row r="1953" customFormat="false" ht="14.25" hidden="true" customHeight="false" outlineLevel="0" collapsed="false"/>
    <row r="1954" customFormat="false" ht="14.25" hidden="true" customHeight="false" outlineLevel="0" collapsed="false"/>
    <row r="1955" customFormat="false" ht="14.25" hidden="true" customHeight="false" outlineLevel="0" collapsed="false"/>
    <row r="1956" customFormat="false" ht="14.25" hidden="true" customHeight="false" outlineLevel="0" collapsed="false"/>
    <row r="1957" customFormat="false" ht="14.25" hidden="true" customHeight="false" outlineLevel="0" collapsed="false"/>
    <row r="1958" customFormat="false" ht="14.25" hidden="true" customHeight="false" outlineLevel="0" collapsed="false"/>
    <row r="1959" customFormat="false" ht="14.25" hidden="true" customHeight="false" outlineLevel="0" collapsed="false"/>
    <row r="1960" customFormat="false" ht="14.25" hidden="true" customHeight="false" outlineLevel="0" collapsed="false"/>
    <row r="1961" customFormat="false" ht="14.25" hidden="true" customHeight="false" outlineLevel="0" collapsed="false"/>
    <row r="1962" customFormat="false" ht="14.25" hidden="true" customHeight="false" outlineLevel="0" collapsed="false"/>
    <row r="1963" customFormat="false" ht="14.25" hidden="true" customHeight="false" outlineLevel="0" collapsed="false"/>
    <row r="1964" customFormat="false" ht="14.25" hidden="true" customHeight="false" outlineLevel="0" collapsed="false"/>
    <row r="1965" customFormat="false" ht="14.25" hidden="true" customHeight="false" outlineLevel="0" collapsed="false"/>
    <row r="1966" customFormat="false" ht="14.25" hidden="true" customHeight="false" outlineLevel="0" collapsed="false"/>
    <row r="1967" customFormat="false" ht="14.25" hidden="true" customHeight="false" outlineLevel="0" collapsed="false"/>
    <row r="1968" customFormat="false" ht="14.25" hidden="true" customHeight="false" outlineLevel="0" collapsed="false"/>
    <row r="1969" customFormat="false" ht="14.25" hidden="true" customHeight="false" outlineLevel="0" collapsed="false"/>
    <row r="1970" customFormat="false" ht="14.25" hidden="true" customHeight="false" outlineLevel="0" collapsed="false"/>
    <row r="1971" customFormat="false" ht="14.25" hidden="true" customHeight="false" outlineLevel="0" collapsed="false"/>
    <row r="1972" customFormat="false" ht="14.25" hidden="true" customHeight="false" outlineLevel="0" collapsed="false"/>
    <row r="1973" customFormat="false" ht="14.25" hidden="true" customHeight="false" outlineLevel="0" collapsed="false"/>
    <row r="1974" customFormat="false" ht="14.25" hidden="true" customHeight="false" outlineLevel="0" collapsed="false"/>
    <row r="1975" customFormat="false" ht="14.25" hidden="true" customHeight="false" outlineLevel="0" collapsed="false"/>
    <row r="1976" customFormat="false" ht="14.25" hidden="true" customHeight="false" outlineLevel="0" collapsed="false"/>
    <row r="1977" customFormat="false" ht="14.25" hidden="true" customHeight="false" outlineLevel="0" collapsed="false"/>
    <row r="1978" customFormat="false" ht="14.25" hidden="true" customHeight="false" outlineLevel="0" collapsed="false"/>
    <row r="1979" customFormat="false" ht="14.25" hidden="true" customHeight="false" outlineLevel="0" collapsed="false"/>
    <row r="1980" customFormat="false" ht="14.25" hidden="true" customHeight="false" outlineLevel="0" collapsed="false"/>
    <row r="1981" customFormat="false" ht="14.25" hidden="true" customHeight="false" outlineLevel="0" collapsed="false"/>
    <row r="1982" customFormat="false" ht="14.25" hidden="true" customHeight="false" outlineLevel="0" collapsed="false"/>
    <row r="1983" customFormat="false" ht="14.25" hidden="true" customHeight="false" outlineLevel="0" collapsed="false"/>
    <row r="1984" customFormat="false" ht="14.25" hidden="true" customHeight="false" outlineLevel="0" collapsed="false"/>
    <row r="1985" customFormat="false" ht="14.25" hidden="true" customHeight="false" outlineLevel="0" collapsed="false"/>
    <row r="1986" customFormat="false" ht="14.25" hidden="true" customHeight="false" outlineLevel="0" collapsed="false"/>
    <row r="1987" customFormat="false" ht="14.25" hidden="true" customHeight="false" outlineLevel="0" collapsed="false"/>
    <row r="1988" customFormat="false" ht="14.25" hidden="true" customHeight="false" outlineLevel="0" collapsed="false"/>
    <row r="1989" customFormat="false" ht="14.25" hidden="true" customHeight="false" outlineLevel="0" collapsed="false"/>
    <row r="1990" customFormat="false" ht="14.25" hidden="true" customHeight="false" outlineLevel="0" collapsed="false"/>
    <row r="1991" customFormat="false" ht="14.25" hidden="true" customHeight="false" outlineLevel="0" collapsed="false"/>
    <row r="1992" customFormat="false" ht="14.25" hidden="true" customHeight="false" outlineLevel="0" collapsed="false"/>
    <row r="1993" customFormat="false" ht="14.25" hidden="true" customHeight="false" outlineLevel="0" collapsed="false"/>
    <row r="1994" customFormat="false" ht="14.25" hidden="true" customHeight="false" outlineLevel="0" collapsed="false"/>
    <row r="1995" customFormat="false" ht="14.25" hidden="true" customHeight="false" outlineLevel="0" collapsed="false"/>
    <row r="1996" customFormat="false" ht="14.25" hidden="true" customHeight="false" outlineLevel="0" collapsed="false"/>
    <row r="1997" customFormat="false" ht="14.25" hidden="true" customHeight="false" outlineLevel="0" collapsed="false"/>
    <row r="1998" customFormat="false" ht="14.25" hidden="true" customHeight="false" outlineLevel="0" collapsed="false"/>
    <row r="1999" customFormat="false" ht="14.25" hidden="true" customHeight="false" outlineLevel="0" collapsed="false"/>
    <row r="2000" customFormat="false" ht="14.25" hidden="true" customHeight="false" outlineLevel="0" collapsed="false"/>
    <row r="2001" customFormat="false" ht="14.25" hidden="true" customHeight="false" outlineLevel="0" collapsed="false"/>
    <row r="2002" customFormat="false" ht="14.25" hidden="true" customHeight="false" outlineLevel="0" collapsed="false"/>
    <row r="2003" customFormat="false" ht="14.25" hidden="true" customHeight="false" outlineLevel="0" collapsed="false"/>
    <row r="2004" customFormat="false" ht="14.25" hidden="true" customHeight="false" outlineLevel="0" collapsed="false"/>
    <row r="2005" customFormat="false" ht="14.25" hidden="true" customHeight="false" outlineLevel="0" collapsed="false"/>
    <row r="2006" customFormat="false" ht="14.25" hidden="true" customHeight="false" outlineLevel="0" collapsed="false"/>
    <row r="2007" customFormat="false" ht="14.25" hidden="true" customHeight="false" outlineLevel="0" collapsed="false"/>
    <row r="2008" customFormat="false" ht="14.25" hidden="true" customHeight="false" outlineLevel="0" collapsed="false"/>
    <row r="2009" customFormat="false" ht="14.25" hidden="true" customHeight="false" outlineLevel="0" collapsed="false"/>
    <row r="2010" customFormat="false" ht="14.25" hidden="true" customHeight="false" outlineLevel="0" collapsed="false"/>
    <row r="2011" customFormat="false" ht="14.25" hidden="true" customHeight="false" outlineLevel="0" collapsed="false"/>
    <row r="2012" customFormat="false" ht="14.25" hidden="true" customHeight="false" outlineLevel="0" collapsed="false"/>
    <row r="2013" customFormat="false" ht="14.25" hidden="true" customHeight="false" outlineLevel="0" collapsed="false"/>
    <row r="2014" customFormat="false" ht="14.25" hidden="true" customHeight="false" outlineLevel="0" collapsed="false"/>
    <row r="2015" customFormat="false" ht="14.25" hidden="true" customHeight="false" outlineLevel="0" collapsed="false"/>
    <row r="2016" customFormat="false" ht="14.25" hidden="true" customHeight="false" outlineLevel="0" collapsed="false"/>
    <row r="2017" customFormat="false" ht="14.25" hidden="true" customHeight="false" outlineLevel="0" collapsed="false"/>
    <row r="2018" customFormat="false" ht="14.25" hidden="true" customHeight="false" outlineLevel="0" collapsed="false"/>
    <row r="2019" customFormat="false" ht="14.25" hidden="true" customHeight="false" outlineLevel="0" collapsed="false"/>
    <row r="2020" customFormat="false" ht="14.25" hidden="true" customHeight="false" outlineLevel="0" collapsed="false"/>
    <row r="2021" customFormat="false" ht="14.25" hidden="true" customHeight="false" outlineLevel="0" collapsed="false"/>
    <row r="2022" customFormat="false" ht="14.25" hidden="true" customHeight="false" outlineLevel="0" collapsed="false"/>
    <row r="2023" customFormat="false" ht="14.25" hidden="true" customHeight="false" outlineLevel="0" collapsed="false"/>
    <row r="2024" customFormat="false" ht="14.25" hidden="true" customHeight="false" outlineLevel="0" collapsed="false"/>
    <row r="2025" customFormat="false" ht="14.25" hidden="true" customHeight="false" outlineLevel="0" collapsed="false"/>
    <row r="2026" customFormat="false" ht="14.25" hidden="true" customHeight="false" outlineLevel="0" collapsed="false"/>
    <row r="2027" customFormat="false" ht="14.25" hidden="true" customHeight="false" outlineLevel="0" collapsed="false"/>
    <row r="2028" customFormat="false" ht="14.25" hidden="true" customHeight="false" outlineLevel="0" collapsed="false"/>
    <row r="2029" customFormat="false" ht="14.25" hidden="true" customHeight="false" outlineLevel="0" collapsed="false"/>
    <row r="2030" customFormat="false" ht="14.25" hidden="true" customHeight="false" outlineLevel="0" collapsed="false"/>
    <row r="2031" customFormat="false" ht="14.25" hidden="true" customHeight="false" outlineLevel="0" collapsed="false"/>
    <row r="2032" customFormat="false" ht="14.25" hidden="true" customHeight="false" outlineLevel="0" collapsed="false"/>
    <row r="2033" customFormat="false" ht="14.25" hidden="true" customHeight="false" outlineLevel="0" collapsed="false"/>
    <row r="2034" customFormat="false" ht="14.25" hidden="true" customHeight="false" outlineLevel="0" collapsed="false"/>
    <row r="2035" customFormat="false" ht="14.25" hidden="true" customHeight="false" outlineLevel="0" collapsed="false"/>
    <row r="2036" customFormat="false" ht="14.25" hidden="true" customHeight="false" outlineLevel="0" collapsed="false"/>
    <row r="2037" customFormat="false" ht="14.25" hidden="true" customHeight="false" outlineLevel="0" collapsed="false"/>
    <row r="2038" customFormat="false" ht="14.25" hidden="true" customHeight="false" outlineLevel="0" collapsed="false"/>
    <row r="2039" customFormat="false" ht="14.25" hidden="true" customHeight="false" outlineLevel="0" collapsed="false"/>
    <row r="2040" customFormat="false" ht="14.25" hidden="true" customHeight="false" outlineLevel="0" collapsed="false"/>
    <row r="2041" customFormat="false" ht="14.25" hidden="true" customHeight="false" outlineLevel="0" collapsed="false"/>
    <row r="2042" customFormat="false" ht="14.25" hidden="true" customHeight="false" outlineLevel="0" collapsed="false"/>
    <row r="2043" customFormat="false" ht="14.25" hidden="true" customHeight="false" outlineLevel="0" collapsed="false"/>
    <row r="2044" customFormat="false" ht="14.25" hidden="true" customHeight="false" outlineLevel="0" collapsed="false"/>
    <row r="2045" customFormat="false" ht="14.25" hidden="true" customHeight="false" outlineLevel="0" collapsed="false"/>
    <row r="2046" customFormat="false" ht="14.25" hidden="true" customHeight="false" outlineLevel="0" collapsed="false"/>
    <row r="2047" customFormat="false" ht="14.25" hidden="true" customHeight="false" outlineLevel="0" collapsed="false"/>
    <row r="2048" customFormat="false" ht="14.25" hidden="true" customHeight="false" outlineLevel="0" collapsed="false"/>
    <row r="2049" customFormat="false" ht="14.25" hidden="true" customHeight="false" outlineLevel="0" collapsed="false"/>
    <row r="2050" customFormat="false" ht="14.25" hidden="true" customHeight="false" outlineLevel="0" collapsed="false"/>
    <row r="2051" customFormat="false" ht="14.25" hidden="true" customHeight="false" outlineLevel="0" collapsed="false"/>
    <row r="2052" customFormat="false" ht="14.25" hidden="true" customHeight="false" outlineLevel="0" collapsed="false"/>
    <row r="2053" customFormat="false" ht="14.25" hidden="true" customHeight="false" outlineLevel="0" collapsed="false"/>
    <row r="2054" customFormat="false" ht="14.25" hidden="true" customHeight="false" outlineLevel="0" collapsed="false"/>
    <row r="2055" customFormat="false" ht="14.25" hidden="true" customHeight="false" outlineLevel="0" collapsed="false"/>
    <row r="2056" customFormat="false" ht="14.25" hidden="true" customHeight="false" outlineLevel="0" collapsed="false"/>
    <row r="2057" customFormat="false" ht="14.25" hidden="true" customHeight="false" outlineLevel="0" collapsed="false"/>
    <row r="2058" customFormat="false" ht="14.25" hidden="true" customHeight="false" outlineLevel="0" collapsed="false"/>
    <row r="2059" customFormat="false" ht="14.25" hidden="true" customHeight="false" outlineLevel="0" collapsed="false"/>
    <row r="2060" customFormat="false" ht="14.25" hidden="true" customHeight="false" outlineLevel="0" collapsed="false"/>
    <row r="2061" customFormat="false" ht="14.25" hidden="true" customHeight="false" outlineLevel="0" collapsed="false"/>
    <row r="2062" customFormat="false" ht="14.25" hidden="true" customHeight="false" outlineLevel="0" collapsed="false"/>
    <row r="2063" customFormat="false" ht="14.25" hidden="true" customHeight="false" outlineLevel="0" collapsed="false"/>
    <row r="2064" customFormat="false" ht="14.25" hidden="true" customHeight="false" outlineLevel="0" collapsed="false"/>
    <row r="2065" customFormat="false" ht="14.25" hidden="true" customHeight="false" outlineLevel="0" collapsed="false"/>
    <row r="2066" customFormat="false" ht="14.25" hidden="true" customHeight="false" outlineLevel="0" collapsed="false"/>
    <row r="2067" customFormat="false" ht="14.25" hidden="true" customHeight="false" outlineLevel="0" collapsed="false"/>
    <row r="2068" customFormat="false" ht="14.25" hidden="true" customHeight="false" outlineLevel="0" collapsed="false"/>
    <row r="2069" customFormat="false" ht="14.25" hidden="true" customHeight="false" outlineLevel="0" collapsed="false"/>
    <row r="2070" customFormat="false" ht="14.25" hidden="true" customHeight="false" outlineLevel="0" collapsed="false"/>
    <row r="2071" customFormat="false" ht="14.25" hidden="true" customHeight="false" outlineLevel="0" collapsed="false"/>
    <row r="2072" customFormat="false" ht="14.25" hidden="true" customHeight="false" outlineLevel="0" collapsed="false"/>
    <row r="2073" customFormat="false" ht="14.25" hidden="true" customHeight="false" outlineLevel="0" collapsed="false"/>
    <row r="2074" customFormat="false" ht="14.25" hidden="true" customHeight="false" outlineLevel="0" collapsed="false"/>
    <row r="2075" customFormat="false" ht="14.25" hidden="true" customHeight="false" outlineLevel="0" collapsed="false"/>
    <row r="2076" customFormat="false" ht="14.25" hidden="true" customHeight="false" outlineLevel="0" collapsed="false"/>
    <row r="2077" customFormat="false" ht="14.25" hidden="true" customHeight="false" outlineLevel="0" collapsed="false"/>
    <row r="2078" customFormat="false" ht="14.25" hidden="true" customHeight="false" outlineLevel="0" collapsed="false"/>
    <row r="2079" customFormat="false" ht="14.25" hidden="true" customHeight="false" outlineLevel="0" collapsed="false"/>
    <row r="2080" customFormat="false" ht="14.25" hidden="true" customHeight="false" outlineLevel="0" collapsed="false"/>
    <row r="2081" customFormat="false" ht="14.25" hidden="true" customHeight="false" outlineLevel="0" collapsed="false"/>
    <row r="2082" customFormat="false" ht="14.25" hidden="true" customHeight="false" outlineLevel="0" collapsed="false"/>
    <row r="2083" customFormat="false" ht="14.25" hidden="true" customHeight="false" outlineLevel="0" collapsed="false"/>
    <row r="2084" customFormat="false" ht="14.25" hidden="true" customHeight="false" outlineLevel="0" collapsed="false"/>
    <row r="2085" customFormat="false" ht="14.25" hidden="true" customHeight="false" outlineLevel="0" collapsed="false"/>
    <row r="2086" customFormat="false" ht="14.25" hidden="true" customHeight="false" outlineLevel="0" collapsed="false"/>
    <row r="2087" customFormat="false" ht="14.25" hidden="true" customHeight="false" outlineLevel="0" collapsed="false"/>
    <row r="2088" customFormat="false" ht="14.25" hidden="true" customHeight="false" outlineLevel="0" collapsed="false"/>
    <row r="2089" customFormat="false" ht="14.25" hidden="true" customHeight="false" outlineLevel="0" collapsed="false"/>
    <row r="2090" customFormat="false" ht="14.25" hidden="true" customHeight="false" outlineLevel="0" collapsed="false"/>
    <row r="2091" customFormat="false" ht="14.25" hidden="true" customHeight="false" outlineLevel="0" collapsed="false"/>
    <row r="2092" customFormat="false" ht="14.25" hidden="true" customHeight="false" outlineLevel="0" collapsed="false"/>
    <row r="2093" customFormat="false" ht="14.25" hidden="true" customHeight="false" outlineLevel="0" collapsed="false"/>
    <row r="2094" customFormat="false" ht="14.25" hidden="true" customHeight="false" outlineLevel="0" collapsed="false"/>
    <row r="2095" customFormat="false" ht="14.25" hidden="true" customHeight="false" outlineLevel="0" collapsed="false"/>
    <row r="2096" customFormat="false" ht="14.25" hidden="true" customHeight="false" outlineLevel="0" collapsed="false"/>
    <row r="2097" customFormat="false" ht="14.25" hidden="true" customHeight="false" outlineLevel="0" collapsed="false"/>
    <row r="2098" customFormat="false" ht="14.25" hidden="true" customHeight="false" outlineLevel="0" collapsed="false"/>
    <row r="2099" customFormat="false" ht="14.25" hidden="true" customHeight="false" outlineLevel="0" collapsed="false"/>
    <row r="2100" customFormat="false" ht="14.25" hidden="true" customHeight="false" outlineLevel="0" collapsed="false"/>
    <row r="2101" customFormat="false" ht="14.25" hidden="true" customHeight="false" outlineLevel="0" collapsed="false"/>
    <row r="2102" customFormat="false" ht="14.25" hidden="true" customHeight="false" outlineLevel="0" collapsed="false"/>
    <row r="2103" customFormat="false" ht="14.25" hidden="true" customHeight="false" outlineLevel="0" collapsed="false"/>
    <row r="2104" customFormat="false" ht="14.25" hidden="true" customHeight="false" outlineLevel="0" collapsed="false"/>
    <row r="2105" customFormat="false" ht="14.25" hidden="true" customHeight="false" outlineLevel="0" collapsed="false"/>
    <row r="2106" customFormat="false" ht="14.25" hidden="true" customHeight="false" outlineLevel="0" collapsed="false"/>
    <row r="2107" customFormat="false" ht="14.25" hidden="true" customHeight="false" outlineLevel="0" collapsed="false"/>
    <row r="2108" customFormat="false" ht="14.25" hidden="true" customHeight="false" outlineLevel="0" collapsed="false"/>
    <row r="2109" customFormat="false" ht="14.25" hidden="true" customHeight="false" outlineLevel="0" collapsed="false"/>
    <row r="2110" customFormat="false" ht="14.25" hidden="true" customHeight="false" outlineLevel="0" collapsed="false"/>
    <row r="2111" customFormat="false" ht="14.25" hidden="true" customHeight="false" outlineLevel="0" collapsed="false"/>
    <row r="2112" customFormat="false" ht="14.25" hidden="true" customHeight="false" outlineLevel="0" collapsed="false"/>
    <row r="2113" customFormat="false" ht="14.25" hidden="true" customHeight="false" outlineLevel="0" collapsed="false"/>
    <row r="2114" customFormat="false" ht="14.25" hidden="true" customHeight="false" outlineLevel="0" collapsed="false"/>
    <row r="2115" customFormat="false" ht="14.25" hidden="true" customHeight="false" outlineLevel="0" collapsed="false"/>
    <row r="2116" customFormat="false" ht="14.25" hidden="true" customHeight="false" outlineLevel="0" collapsed="false"/>
    <row r="2117" customFormat="false" ht="14.25" hidden="true" customHeight="false" outlineLevel="0" collapsed="false"/>
    <row r="2118" customFormat="false" ht="14.25" hidden="true" customHeight="false" outlineLevel="0" collapsed="false"/>
    <row r="2119" customFormat="false" ht="14.25" hidden="true" customHeight="false" outlineLevel="0" collapsed="false"/>
    <row r="2120" customFormat="false" ht="14.25" hidden="true" customHeight="false" outlineLevel="0" collapsed="false"/>
    <row r="2121" customFormat="false" ht="14.25" hidden="true" customHeight="false" outlineLevel="0" collapsed="false"/>
    <row r="2122" customFormat="false" ht="14.25" hidden="true" customHeight="false" outlineLevel="0" collapsed="false"/>
    <row r="2123" customFormat="false" ht="14.25" hidden="true" customHeight="false" outlineLevel="0" collapsed="false"/>
    <row r="2124" customFormat="false" ht="14.25" hidden="true" customHeight="false" outlineLevel="0" collapsed="false"/>
    <row r="2125" customFormat="false" ht="14.25" hidden="true" customHeight="false" outlineLevel="0" collapsed="false"/>
    <row r="2126" customFormat="false" ht="14.25" hidden="true" customHeight="false" outlineLevel="0" collapsed="false"/>
    <row r="2127" customFormat="false" ht="14.25" hidden="true" customHeight="false" outlineLevel="0" collapsed="false"/>
    <row r="2128" customFormat="false" ht="14.25" hidden="true" customHeight="false" outlineLevel="0" collapsed="false"/>
    <row r="2129" customFormat="false" ht="14.25" hidden="true" customHeight="false" outlineLevel="0" collapsed="false"/>
    <row r="2130" customFormat="false" ht="14.25" hidden="true" customHeight="false" outlineLevel="0" collapsed="false"/>
    <row r="2131" customFormat="false" ht="14.25" hidden="true" customHeight="false" outlineLevel="0" collapsed="false"/>
    <row r="2132" customFormat="false" ht="14.25" hidden="true" customHeight="false" outlineLevel="0" collapsed="false"/>
    <row r="2133" customFormat="false" ht="14.25" hidden="true" customHeight="false" outlineLevel="0" collapsed="false"/>
    <row r="2134" customFormat="false" ht="14.25" hidden="true" customHeight="false" outlineLevel="0" collapsed="false"/>
    <row r="2135" customFormat="false" ht="14.25" hidden="true" customHeight="false" outlineLevel="0" collapsed="false"/>
    <row r="2136" customFormat="false" ht="14.25" hidden="true" customHeight="false" outlineLevel="0" collapsed="false"/>
    <row r="2137" customFormat="false" ht="14.25" hidden="true" customHeight="false" outlineLevel="0" collapsed="false"/>
    <row r="2138" customFormat="false" ht="14.25" hidden="true" customHeight="false" outlineLevel="0" collapsed="false"/>
    <row r="2139" customFormat="false" ht="14.25" hidden="true" customHeight="false" outlineLevel="0" collapsed="false"/>
    <row r="2140" customFormat="false" ht="14.25" hidden="true" customHeight="false" outlineLevel="0" collapsed="false"/>
    <row r="2141" customFormat="false" ht="14.25" hidden="true" customHeight="false" outlineLevel="0" collapsed="false"/>
    <row r="2142" customFormat="false" ht="14.25" hidden="true" customHeight="false" outlineLevel="0" collapsed="false"/>
    <row r="2143" customFormat="false" ht="14.25" hidden="true" customHeight="false" outlineLevel="0" collapsed="false"/>
    <row r="2144" customFormat="false" ht="14.25" hidden="true" customHeight="false" outlineLevel="0" collapsed="false"/>
    <row r="2145" customFormat="false" ht="14.25" hidden="true" customHeight="false" outlineLevel="0" collapsed="false"/>
    <row r="2146" customFormat="false" ht="14.25" hidden="true" customHeight="false" outlineLevel="0" collapsed="false"/>
    <row r="2147" customFormat="false" ht="14.25" hidden="true" customHeight="false" outlineLevel="0" collapsed="false"/>
    <row r="2148" customFormat="false" ht="14.25" hidden="true" customHeight="false" outlineLevel="0" collapsed="false"/>
    <row r="2149" customFormat="false" ht="14.25" hidden="true" customHeight="false" outlineLevel="0" collapsed="false"/>
    <row r="2150" customFormat="false" ht="14.25" hidden="true" customHeight="false" outlineLevel="0" collapsed="false"/>
    <row r="2151" customFormat="false" ht="14.25" hidden="true" customHeight="false" outlineLevel="0" collapsed="false"/>
    <row r="2152" customFormat="false" ht="14.25" hidden="true" customHeight="false" outlineLevel="0" collapsed="false"/>
    <row r="2153" customFormat="false" ht="14.25" hidden="true" customHeight="false" outlineLevel="0" collapsed="false"/>
    <row r="2154" customFormat="false" ht="14.25" hidden="true" customHeight="false" outlineLevel="0" collapsed="false"/>
    <row r="2155" customFormat="false" ht="14.25" hidden="true" customHeight="false" outlineLevel="0" collapsed="false"/>
    <row r="2156" customFormat="false" ht="14.25" hidden="true" customHeight="false" outlineLevel="0" collapsed="false"/>
    <row r="2157" customFormat="false" ht="14.25" hidden="true" customHeight="false" outlineLevel="0" collapsed="false"/>
    <row r="2158" customFormat="false" ht="14.25" hidden="true" customHeight="false" outlineLevel="0" collapsed="false"/>
    <row r="2159" customFormat="false" ht="14.25" hidden="true" customHeight="false" outlineLevel="0" collapsed="false"/>
    <row r="2160" customFormat="false" ht="14.25" hidden="true" customHeight="false" outlineLevel="0" collapsed="false"/>
    <row r="2161" customFormat="false" ht="14.25" hidden="true" customHeight="false" outlineLevel="0" collapsed="false"/>
    <row r="2162" customFormat="false" ht="14.25" hidden="true" customHeight="false" outlineLevel="0" collapsed="false"/>
    <row r="2163" customFormat="false" ht="14.25" hidden="true" customHeight="false" outlineLevel="0" collapsed="false"/>
    <row r="2164" customFormat="false" ht="14.25" hidden="true" customHeight="false" outlineLevel="0" collapsed="false"/>
    <row r="2165" customFormat="false" ht="14.25" hidden="true" customHeight="false" outlineLevel="0" collapsed="false"/>
    <row r="2166" customFormat="false" ht="14.25" hidden="true" customHeight="false" outlineLevel="0" collapsed="false"/>
    <row r="2167" customFormat="false" ht="14.25" hidden="true" customHeight="false" outlineLevel="0" collapsed="false"/>
    <row r="2168" customFormat="false" ht="14.25" hidden="true" customHeight="false" outlineLevel="0" collapsed="false"/>
    <row r="2169" customFormat="false" ht="14.25" hidden="true" customHeight="false" outlineLevel="0" collapsed="false"/>
    <row r="2170" customFormat="false" ht="14.25" hidden="true" customHeight="false" outlineLevel="0" collapsed="false"/>
    <row r="2171" customFormat="false" ht="14.25" hidden="true" customHeight="false" outlineLevel="0" collapsed="false"/>
    <row r="2172" customFormat="false" ht="14.25" hidden="true" customHeight="false" outlineLevel="0" collapsed="false"/>
    <row r="2173" customFormat="false" ht="14.25" hidden="true" customHeight="false" outlineLevel="0" collapsed="false"/>
    <row r="2174" customFormat="false" ht="14.25" hidden="true" customHeight="false" outlineLevel="0" collapsed="false"/>
    <row r="2175" customFormat="false" ht="14.25" hidden="true" customHeight="false" outlineLevel="0" collapsed="false"/>
    <row r="2176" customFormat="false" ht="14.25" hidden="true" customHeight="false" outlineLevel="0" collapsed="false"/>
    <row r="2177" customFormat="false" ht="14.25" hidden="true" customHeight="false" outlineLevel="0" collapsed="false"/>
    <row r="2178" customFormat="false" ht="14.25" hidden="true" customHeight="false" outlineLevel="0" collapsed="false"/>
    <row r="2179" customFormat="false" ht="14.25" hidden="true" customHeight="false" outlineLevel="0" collapsed="false"/>
    <row r="2180" customFormat="false" ht="14.25" hidden="true" customHeight="false" outlineLevel="0" collapsed="false"/>
    <row r="2181" customFormat="false" ht="14.25" hidden="true" customHeight="false" outlineLevel="0" collapsed="false"/>
    <row r="2182" customFormat="false" ht="14.25" hidden="true" customHeight="false" outlineLevel="0" collapsed="false"/>
    <row r="2183" customFormat="false" ht="14.25" hidden="true" customHeight="false" outlineLevel="0" collapsed="false"/>
    <row r="2184" customFormat="false" ht="14.25" hidden="true" customHeight="false" outlineLevel="0" collapsed="false"/>
    <row r="2185" customFormat="false" ht="14.25" hidden="true" customHeight="false" outlineLevel="0" collapsed="false"/>
    <row r="2186" customFormat="false" ht="14.25" hidden="true" customHeight="false" outlineLevel="0" collapsed="false"/>
    <row r="2187" customFormat="false" ht="14.25" hidden="true" customHeight="false" outlineLevel="0" collapsed="false"/>
    <row r="2188" customFormat="false" ht="14.25" hidden="true" customHeight="false" outlineLevel="0" collapsed="false"/>
    <row r="2189" customFormat="false" ht="14.25" hidden="true" customHeight="false" outlineLevel="0" collapsed="false"/>
    <row r="2190" customFormat="false" ht="14.25" hidden="true" customHeight="false" outlineLevel="0" collapsed="false"/>
    <row r="2191" customFormat="false" ht="14.25" hidden="true" customHeight="false" outlineLevel="0" collapsed="false"/>
    <row r="2192" customFormat="false" ht="14.25" hidden="true" customHeight="false" outlineLevel="0" collapsed="false"/>
    <row r="2193" customFormat="false" ht="14.25" hidden="true" customHeight="false" outlineLevel="0" collapsed="false"/>
    <row r="2194" customFormat="false" ht="14.25" hidden="true" customHeight="false" outlineLevel="0" collapsed="false"/>
    <row r="2195" customFormat="false" ht="14.25" hidden="true" customHeight="false" outlineLevel="0" collapsed="false"/>
    <row r="2196" customFormat="false" ht="14.25" hidden="true" customHeight="false" outlineLevel="0" collapsed="false"/>
    <row r="2197" customFormat="false" ht="14.25" hidden="true" customHeight="false" outlineLevel="0" collapsed="false"/>
    <row r="2198" customFormat="false" ht="14.25" hidden="true" customHeight="false" outlineLevel="0" collapsed="false"/>
    <row r="2199" customFormat="false" ht="14.25" hidden="true" customHeight="false" outlineLevel="0" collapsed="false"/>
    <row r="2200" customFormat="false" ht="14.25" hidden="true" customHeight="false" outlineLevel="0" collapsed="false"/>
    <row r="2201" customFormat="false" ht="14.25" hidden="true" customHeight="false" outlineLevel="0" collapsed="false"/>
    <row r="2202" customFormat="false" ht="14.25" hidden="true" customHeight="false" outlineLevel="0" collapsed="false"/>
    <row r="2203" customFormat="false" ht="14.25" hidden="true" customHeight="false" outlineLevel="0" collapsed="false"/>
    <row r="2204" customFormat="false" ht="14.25" hidden="true" customHeight="false" outlineLevel="0" collapsed="false"/>
    <row r="2205" customFormat="false" ht="14.25" hidden="true" customHeight="false" outlineLevel="0" collapsed="false"/>
    <row r="2206" customFormat="false" ht="14.25" hidden="true" customHeight="false" outlineLevel="0" collapsed="false"/>
    <row r="2207" customFormat="false" ht="14.25" hidden="true" customHeight="false" outlineLevel="0" collapsed="false"/>
    <row r="2208" customFormat="false" ht="14.25" hidden="true" customHeight="false" outlineLevel="0" collapsed="false"/>
    <row r="2209" customFormat="false" ht="14.25" hidden="true" customHeight="false" outlineLevel="0" collapsed="false"/>
    <row r="2210" customFormat="false" ht="14.25" hidden="true" customHeight="false" outlineLevel="0" collapsed="false"/>
    <row r="2211" customFormat="false" ht="14.25" hidden="true" customHeight="false" outlineLevel="0" collapsed="false"/>
    <row r="2212" customFormat="false" ht="14.25" hidden="true" customHeight="false" outlineLevel="0" collapsed="false"/>
    <row r="2213" customFormat="false" ht="14.25" hidden="true" customHeight="false" outlineLevel="0" collapsed="false"/>
    <row r="2214" customFormat="false" ht="14.25" hidden="true" customHeight="false" outlineLevel="0" collapsed="false"/>
    <row r="2215" customFormat="false" ht="14.25" hidden="true" customHeight="false" outlineLevel="0" collapsed="false"/>
    <row r="2216" customFormat="false" ht="14.25" hidden="true" customHeight="false" outlineLevel="0" collapsed="false"/>
    <row r="2217" customFormat="false" ht="14.25" hidden="true" customHeight="false" outlineLevel="0" collapsed="false"/>
    <row r="2218" customFormat="false" ht="14.25" hidden="true" customHeight="false" outlineLevel="0" collapsed="false"/>
    <row r="2219" customFormat="false" ht="14.25" hidden="true" customHeight="false" outlineLevel="0" collapsed="false"/>
    <row r="2220" customFormat="false" ht="14.25" hidden="true" customHeight="false" outlineLevel="0" collapsed="false"/>
    <row r="2221" customFormat="false" ht="14.25" hidden="true" customHeight="false" outlineLevel="0" collapsed="false"/>
    <row r="2222" customFormat="false" ht="14.25" hidden="true" customHeight="false" outlineLevel="0" collapsed="false"/>
    <row r="2223" customFormat="false" ht="14.25" hidden="true" customHeight="false" outlineLevel="0" collapsed="false"/>
    <row r="2224" customFormat="false" ht="14.25" hidden="true" customHeight="false" outlineLevel="0" collapsed="false"/>
    <row r="2225" customFormat="false" ht="14.25" hidden="true" customHeight="false" outlineLevel="0" collapsed="false"/>
    <row r="2226" customFormat="false" ht="14.25" hidden="true" customHeight="false" outlineLevel="0" collapsed="false"/>
    <row r="2227" customFormat="false" ht="14.25" hidden="true" customHeight="false" outlineLevel="0" collapsed="false"/>
    <row r="2228" customFormat="false" ht="14.25" hidden="true" customHeight="false" outlineLevel="0" collapsed="false"/>
    <row r="2229" customFormat="false" ht="14.25" hidden="true" customHeight="false" outlineLevel="0" collapsed="false"/>
    <row r="2230" customFormat="false" ht="14.25" hidden="true" customHeight="false" outlineLevel="0" collapsed="false"/>
    <row r="2231" customFormat="false" ht="14.25" hidden="true" customHeight="false" outlineLevel="0" collapsed="false"/>
    <row r="2232" customFormat="false" ht="14.25" hidden="true" customHeight="false" outlineLevel="0" collapsed="false"/>
    <row r="2233" customFormat="false" ht="14.25" hidden="true" customHeight="false" outlineLevel="0" collapsed="false"/>
    <row r="2234" customFormat="false" ht="14.25" hidden="true" customHeight="false" outlineLevel="0" collapsed="false"/>
    <row r="2235" customFormat="false" ht="14.25" hidden="true" customHeight="false" outlineLevel="0" collapsed="false"/>
    <row r="2236" customFormat="false" ht="14.25" hidden="true" customHeight="false" outlineLevel="0" collapsed="false"/>
    <row r="2237" customFormat="false" ht="14.25" hidden="true" customHeight="false" outlineLevel="0" collapsed="false"/>
    <row r="2238" customFormat="false" ht="14.25" hidden="true" customHeight="false" outlineLevel="0" collapsed="false"/>
    <row r="2239" customFormat="false" ht="14.25" hidden="true" customHeight="false" outlineLevel="0" collapsed="false"/>
    <row r="2240" customFormat="false" ht="14.25" hidden="true" customHeight="false" outlineLevel="0" collapsed="false"/>
    <row r="2241" customFormat="false" ht="14.25" hidden="true" customHeight="false" outlineLevel="0" collapsed="false"/>
    <row r="2242" customFormat="false" ht="14.25" hidden="true" customHeight="false" outlineLevel="0" collapsed="false"/>
    <row r="2243" customFormat="false" ht="14.25" hidden="true" customHeight="false" outlineLevel="0" collapsed="false"/>
    <row r="2244" customFormat="false" ht="14.25" hidden="true" customHeight="false" outlineLevel="0" collapsed="false"/>
    <row r="2245" customFormat="false" ht="14.25" hidden="true" customHeight="false" outlineLevel="0" collapsed="false"/>
    <row r="2246" customFormat="false" ht="14.25" hidden="true" customHeight="false" outlineLevel="0" collapsed="false"/>
    <row r="2247" customFormat="false" ht="14.25" hidden="true" customHeight="false" outlineLevel="0" collapsed="false"/>
    <row r="2248" customFormat="false" ht="14.25" hidden="true" customHeight="false" outlineLevel="0" collapsed="false"/>
    <row r="2249" customFormat="false" ht="14.25" hidden="true" customHeight="false" outlineLevel="0" collapsed="false"/>
    <row r="2250" customFormat="false" ht="14.25" hidden="true" customHeight="false" outlineLevel="0" collapsed="false"/>
    <row r="2251" customFormat="false" ht="14.25" hidden="true" customHeight="false" outlineLevel="0" collapsed="false"/>
    <row r="2252" customFormat="false" ht="14.25" hidden="true" customHeight="false" outlineLevel="0" collapsed="false"/>
    <row r="2253" customFormat="false" ht="14.25" hidden="true" customHeight="false" outlineLevel="0" collapsed="false"/>
    <row r="2254" customFormat="false" ht="14.25" hidden="true" customHeight="false" outlineLevel="0" collapsed="false"/>
    <row r="2255" customFormat="false" ht="14.25" hidden="true" customHeight="false" outlineLevel="0" collapsed="false"/>
    <row r="2256" customFormat="false" ht="14.25" hidden="true" customHeight="false" outlineLevel="0" collapsed="false"/>
    <row r="2257" customFormat="false" ht="14.25" hidden="true" customHeight="false" outlineLevel="0" collapsed="false"/>
    <row r="2258" customFormat="false" ht="14.25" hidden="true" customHeight="false" outlineLevel="0" collapsed="false"/>
    <row r="2259" customFormat="false" ht="14.25" hidden="true" customHeight="false" outlineLevel="0" collapsed="false"/>
    <row r="2260" customFormat="false" ht="14.25" hidden="true" customHeight="false" outlineLevel="0" collapsed="false"/>
    <row r="2261" customFormat="false" ht="14.25" hidden="true" customHeight="false" outlineLevel="0" collapsed="false"/>
    <row r="2262" customFormat="false" ht="14.25" hidden="true" customHeight="false" outlineLevel="0" collapsed="false"/>
    <row r="2263" customFormat="false" ht="14.25" hidden="true" customHeight="false" outlineLevel="0" collapsed="false"/>
    <row r="2264" customFormat="false" ht="14.25" hidden="true" customHeight="false" outlineLevel="0" collapsed="false"/>
    <row r="2265" customFormat="false" ht="14.25" hidden="true" customHeight="false" outlineLevel="0" collapsed="false"/>
    <row r="2266" customFormat="false" ht="14.25" hidden="true" customHeight="false" outlineLevel="0" collapsed="false"/>
    <row r="2267" customFormat="false" ht="14.25" hidden="true" customHeight="false" outlineLevel="0" collapsed="false"/>
    <row r="2268" customFormat="false" ht="14.25" hidden="true" customHeight="false" outlineLevel="0" collapsed="false"/>
    <row r="2269" customFormat="false" ht="14.25" hidden="true" customHeight="false" outlineLevel="0" collapsed="false"/>
    <row r="2270" customFormat="false" ht="14.25" hidden="true" customHeight="false" outlineLevel="0" collapsed="false"/>
    <row r="2271" customFormat="false" ht="14.25" hidden="true" customHeight="false" outlineLevel="0" collapsed="false"/>
    <row r="2272" customFormat="false" ht="14.25" hidden="true" customHeight="false" outlineLevel="0" collapsed="false"/>
    <row r="2273" customFormat="false" ht="14.25" hidden="true" customHeight="false" outlineLevel="0" collapsed="false"/>
    <row r="2274" customFormat="false" ht="14.25" hidden="true" customHeight="false" outlineLevel="0" collapsed="false"/>
    <row r="2275" customFormat="false" ht="14.25" hidden="true" customHeight="false" outlineLevel="0" collapsed="false"/>
    <row r="2276" customFormat="false" ht="14.25" hidden="true" customHeight="false" outlineLevel="0" collapsed="false"/>
    <row r="2277" customFormat="false" ht="14.25" hidden="true" customHeight="false" outlineLevel="0" collapsed="false"/>
    <row r="2278" customFormat="false" ht="14.25" hidden="true" customHeight="false" outlineLevel="0" collapsed="false"/>
    <row r="2279" customFormat="false" ht="14.25" hidden="true" customHeight="false" outlineLevel="0" collapsed="false"/>
    <row r="2280" customFormat="false" ht="14.25" hidden="true" customHeight="false" outlineLevel="0" collapsed="false"/>
    <row r="2281" customFormat="false" ht="14.25" hidden="true" customHeight="false" outlineLevel="0" collapsed="false"/>
    <row r="2282" customFormat="false" ht="14.25" hidden="true" customHeight="false" outlineLevel="0" collapsed="false"/>
    <row r="2283" customFormat="false" ht="14.25" hidden="true" customHeight="false" outlineLevel="0" collapsed="false"/>
    <row r="2284" customFormat="false" ht="14.25" hidden="true" customHeight="false" outlineLevel="0" collapsed="false"/>
    <row r="2285" customFormat="false" ht="14.25" hidden="true" customHeight="false" outlineLevel="0" collapsed="false"/>
    <row r="2286" customFormat="false" ht="14.25" hidden="true" customHeight="false" outlineLevel="0" collapsed="false"/>
    <row r="2287" customFormat="false" ht="14.25" hidden="true" customHeight="false" outlineLevel="0" collapsed="false"/>
    <row r="2288" customFormat="false" ht="14.25" hidden="true" customHeight="false" outlineLevel="0" collapsed="false"/>
    <row r="2289" customFormat="false" ht="14.25" hidden="true" customHeight="false" outlineLevel="0" collapsed="false"/>
    <row r="2290" customFormat="false" ht="14.25" hidden="true" customHeight="false" outlineLevel="0" collapsed="false"/>
    <row r="2291" customFormat="false" ht="14.25" hidden="true" customHeight="false" outlineLevel="0" collapsed="false"/>
    <row r="2292" customFormat="false" ht="14.25" hidden="true" customHeight="false" outlineLevel="0" collapsed="false"/>
    <row r="2293" customFormat="false" ht="14.25" hidden="true" customHeight="false" outlineLevel="0" collapsed="false"/>
    <row r="2294" customFormat="false" ht="14.25" hidden="true" customHeight="false" outlineLevel="0" collapsed="false"/>
    <row r="2295" customFormat="false" ht="14.25" hidden="true" customHeight="false" outlineLevel="0" collapsed="false"/>
    <row r="2296" customFormat="false" ht="14.25" hidden="true" customHeight="false" outlineLevel="0" collapsed="false"/>
    <row r="2297" customFormat="false" ht="14.25" hidden="true" customHeight="false" outlineLevel="0" collapsed="false"/>
    <row r="2298" customFormat="false" ht="14.25" hidden="true" customHeight="false" outlineLevel="0" collapsed="false"/>
    <row r="2299" customFormat="false" ht="14.25" hidden="true" customHeight="false" outlineLevel="0" collapsed="false"/>
    <row r="2300" customFormat="false" ht="14.25" hidden="true" customHeight="false" outlineLevel="0" collapsed="false"/>
    <row r="2301" customFormat="false" ht="14.25" hidden="true" customHeight="false" outlineLevel="0" collapsed="false"/>
    <row r="2302" customFormat="false" ht="14.25" hidden="true" customHeight="false" outlineLevel="0" collapsed="false"/>
    <row r="2303" customFormat="false" ht="14.25" hidden="true" customHeight="false" outlineLevel="0" collapsed="false"/>
    <row r="2304" customFormat="false" ht="14.25" hidden="true" customHeight="false" outlineLevel="0" collapsed="false"/>
    <row r="2305" customFormat="false" ht="14.25" hidden="true" customHeight="false" outlineLevel="0" collapsed="false"/>
    <row r="2306" customFormat="false" ht="14.25" hidden="true" customHeight="false" outlineLevel="0" collapsed="false"/>
    <row r="2307" customFormat="false" ht="14.25" hidden="true" customHeight="false" outlineLevel="0" collapsed="false"/>
    <row r="2308" customFormat="false" ht="14.25" hidden="true" customHeight="false" outlineLevel="0" collapsed="false"/>
    <row r="2309" customFormat="false" ht="14.25" hidden="true" customHeight="false" outlineLevel="0" collapsed="false"/>
    <row r="2310" customFormat="false" ht="14.25" hidden="true" customHeight="false" outlineLevel="0" collapsed="false"/>
    <row r="2311" customFormat="false" ht="14.25" hidden="true" customHeight="false" outlineLevel="0" collapsed="false"/>
    <row r="2312" customFormat="false" ht="14.25" hidden="true" customHeight="false" outlineLevel="0" collapsed="false"/>
    <row r="2313" customFormat="false" ht="14.25" hidden="true" customHeight="false" outlineLevel="0" collapsed="false"/>
    <row r="2314" customFormat="false" ht="14.25" hidden="true" customHeight="false" outlineLevel="0" collapsed="false"/>
    <row r="2315" customFormat="false" ht="14.25" hidden="true" customHeight="false" outlineLevel="0" collapsed="false"/>
    <row r="2316" customFormat="false" ht="14.25" hidden="true" customHeight="false" outlineLevel="0" collapsed="false"/>
    <row r="2317" customFormat="false" ht="14.25" hidden="true" customHeight="false" outlineLevel="0" collapsed="false"/>
    <row r="2318" customFormat="false" ht="14.25" hidden="true" customHeight="false" outlineLevel="0" collapsed="false"/>
    <row r="2319" customFormat="false" ht="14.25" hidden="true" customHeight="false" outlineLevel="0" collapsed="false"/>
    <row r="2320" customFormat="false" ht="14.25" hidden="true" customHeight="false" outlineLevel="0" collapsed="false"/>
    <row r="2321" customFormat="false" ht="14.25" hidden="true" customHeight="false" outlineLevel="0" collapsed="false"/>
    <row r="2322" customFormat="false" ht="14.25" hidden="true" customHeight="false" outlineLevel="0" collapsed="false"/>
    <row r="2323" customFormat="false" ht="14.25" hidden="true" customHeight="false" outlineLevel="0" collapsed="false"/>
    <row r="2324" customFormat="false" ht="14.25" hidden="true" customHeight="false" outlineLevel="0" collapsed="false"/>
    <row r="2325" customFormat="false" ht="14.25" hidden="true" customHeight="false" outlineLevel="0" collapsed="false"/>
    <row r="2326" customFormat="false" ht="14.25" hidden="true" customHeight="false" outlineLevel="0" collapsed="false"/>
    <row r="2327" customFormat="false" ht="14.25" hidden="true" customHeight="false" outlineLevel="0" collapsed="false"/>
    <row r="2328" customFormat="false" ht="14.25" hidden="true" customHeight="false" outlineLevel="0" collapsed="false"/>
    <row r="2329" customFormat="false" ht="14.25" hidden="true" customHeight="false" outlineLevel="0" collapsed="false"/>
    <row r="2330" customFormat="false" ht="14.25" hidden="true" customHeight="false" outlineLevel="0" collapsed="false"/>
    <row r="2331" customFormat="false" ht="14.25" hidden="true" customHeight="false" outlineLevel="0" collapsed="false"/>
    <row r="2332" customFormat="false" ht="14.25" hidden="true" customHeight="false" outlineLevel="0" collapsed="false"/>
    <row r="2333" customFormat="false" ht="14.25" hidden="true" customHeight="false" outlineLevel="0" collapsed="false"/>
    <row r="2334" customFormat="false" ht="14.25" hidden="true" customHeight="false" outlineLevel="0" collapsed="false"/>
    <row r="2335" customFormat="false" ht="14.25" hidden="true" customHeight="false" outlineLevel="0" collapsed="false"/>
    <row r="2336" customFormat="false" ht="14.25" hidden="true" customHeight="false" outlineLevel="0" collapsed="false"/>
    <row r="2337" customFormat="false" ht="14.25" hidden="true" customHeight="false" outlineLevel="0" collapsed="false"/>
    <row r="2338" customFormat="false" ht="14.25" hidden="true" customHeight="false" outlineLevel="0" collapsed="false"/>
    <row r="2339" customFormat="false" ht="14.25" hidden="true" customHeight="false" outlineLevel="0" collapsed="false"/>
    <row r="2340" customFormat="false" ht="14.25" hidden="true" customHeight="false" outlineLevel="0" collapsed="false"/>
    <row r="2341" customFormat="false" ht="14.25" hidden="true" customHeight="false" outlineLevel="0" collapsed="false"/>
    <row r="2342" customFormat="false" ht="14.25" hidden="true" customHeight="false" outlineLevel="0" collapsed="false"/>
    <row r="2343" customFormat="false" ht="14.25" hidden="true" customHeight="false" outlineLevel="0" collapsed="false"/>
    <row r="2344" customFormat="false" ht="14.25" hidden="true" customHeight="false" outlineLevel="0" collapsed="false"/>
    <row r="2345" customFormat="false" ht="14.25" hidden="true" customHeight="false" outlineLevel="0" collapsed="false"/>
    <row r="2346" customFormat="false" ht="14.25" hidden="true" customHeight="false" outlineLevel="0" collapsed="false"/>
    <row r="2347" customFormat="false" ht="14.25" hidden="true" customHeight="false" outlineLevel="0" collapsed="false"/>
    <row r="2348" customFormat="false" ht="14.25" hidden="true" customHeight="false" outlineLevel="0" collapsed="false"/>
    <row r="2349" customFormat="false" ht="14.25" hidden="true" customHeight="false" outlineLevel="0" collapsed="false"/>
    <row r="2350" customFormat="false" ht="14.25" hidden="true" customHeight="false" outlineLevel="0" collapsed="false"/>
    <row r="2351" customFormat="false" ht="14.25" hidden="true" customHeight="false" outlineLevel="0" collapsed="false"/>
    <row r="2352" customFormat="false" ht="14.25" hidden="true" customHeight="false" outlineLevel="0" collapsed="false"/>
    <row r="2353" customFormat="false" ht="14.25" hidden="true" customHeight="false" outlineLevel="0" collapsed="false"/>
    <row r="2354" customFormat="false" ht="14.25" hidden="true" customHeight="false" outlineLevel="0" collapsed="false"/>
    <row r="2355" customFormat="false" ht="14.25" hidden="true" customHeight="false" outlineLevel="0" collapsed="false"/>
    <row r="2356" customFormat="false" ht="14.25" hidden="true" customHeight="false" outlineLevel="0" collapsed="false"/>
    <row r="2357" customFormat="false" ht="14.25" hidden="true" customHeight="false" outlineLevel="0" collapsed="false"/>
    <row r="2358" customFormat="false" ht="14.25" hidden="true" customHeight="false" outlineLevel="0" collapsed="false"/>
    <row r="2359" customFormat="false" ht="14.25" hidden="true" customHeight="false" outlineLevel="0" collapsed="false"/>
    <row r="2360" customFormat="false" ht="14.25" hidden="true" customHeight="false" outlineLevel="0" collapsed="false"/>
    <row r="2361" customFormat="false" ht="14.25" hidden="true" customHeight="false" outlineLevel="0" collapsed="false"/>
    <row r="2362" customFormat="false" ht="14.25" hidden="true" customHeight="false" outlineLevel="0" collapsed="false"/>
    <row r="2363" customFormat="false" ht="14.25" hidden="true" customHeight="false" outlineLevel="0" collapsed="false"/>
    <row r="2364" customFormat="false" ht="14.25" hidden="true" customHeight="false" outlineLevel="0" collapsed="false"/>
    <row r="2365" customFormat="false" ht="14.25" hidden="true" customHeight="false" outlineLevel="0" collapsed="false"/>
    <row r="2366" customFormat="false" ht="14.25" hidden="true" customHeight="false" outlineLevel="0" collapsed="false"/>
    <row r="2367" customFormat="false" ht="14.25" hidden="true" customHeight="false" outlineLevel="0" collapsed="false"/>
    <row r="2368" customFormat="false" ht="14.25" hidden="true" customHeight="false" outlineLevel="0" collapsed="false"/>
    <row r="2369" customFormat="false" ht="14.25" hidden="true" customHeight="false" outlineLevel="0" collapsed="false"/>
    <row r="2370" customFormat="false" ht="14.25" hidden="true" customHeight="false" outlineLevel="0" collapsed="false"/>
    <row r="2371" customFormat="false" ht="14.25" hidden="true" customHeight="false" outlineLevel="0" collapsed="false"/>
    <row r="2372" customFormat="false" ht="14.25" hidden="true" customHeight="false" outlineLevel="0" collapsed="false"/>
    <row r="2373" customFormat="false" ht="14.25" hidden="true" customHeight="false" outlineLevel="0" collapsed="false"/>
    <row r="2374" customFormat="false" ht="14.25" hidden="true" customHeight="false" outlineLevel="0" collapsed="false"/>
    <row r="2375" customFormat="false" ht="14.25" hidden="true" customHeight="false" outlineLevel="0" collapsed="false"/>
    <row r="2376" customFormat="false" ht="14.25" hidden="true" customHeight="false" outlineLevel="0" collapsed="false"/>
    <row r="2377" customFormat="false" ht="14.25" hidden="true" customHeight="false" outlineLevel="0" collapsed="false"/>
    <row r="2378" customFormat="false" ht="14.25" hidden="true" customHeight="false" outlineLevel="0" collapsed="false"/>
    <row r="2379" customFormat="false" ht="14.25" hidden="true" customHeight="false" outlineLevel="0" collapsed="false"/>
    <row r="2380" customFormat="false" ht="14.25" hidden="true" customHeight="false" outlineLevel="0" collapsed="false"/>
    <row r="2381" customFormat="false" ht="14.25" hidden="true" customHeight="false" outlineLevel="0" collapsed="false"/>
    <row r="2382" customFormat="false" ht="14.25" hidden="true" customHeight="false" outlineLevel="0" collapsed="false"/>
    <row r="2383" customFormat="false" ht="14.25" hidden="true" customHeight="false" outlineLevel="0" collapsed="false"/>
    <row r="2384" customFormat="false" ht="14.25" hidden="true" customHeight="false" outlineLevel="0" collapsed="false"/>
    <row r="2385" customFormat="false" ht="14.25" hidden="true" customHeight="false" outlineLevel="0" collapsed="false"/>
    <row r="2386" customFormat="false" ht="14.25" hidden="true" customHeight="false" outlineLevel="0" collapsed="false"/>
    <row r="2387" customFormat="false" ht="14.25" hidden="true" customHeight="false" outlineLevel="0" collapsed="false"/>
    <row r="2388" customFormat="false" ht="14.25" hidden="true" customHeight="false" outlineLevel="0" collapsed="false"/>
    <row r="2389" customFormat="false" ht="14.25" hidden="true" customHeight="false" outlineLevel="0" collapsed="false"/>
    <row r="2390" customFormat="false" ht="14.25" hidden="true" customHeight="false" outlineLevel="0" collapsed="false"/>
    <row r="2391" customFormat="false" ht="14.25" hidden="true" customHeight="false" outlineLevel="0" collapsed="false"/>
    <row r="2392" customFormat="false" ht="14.25" hidden="true" customHeight="false" outlineLevel="0" collapsed="false"/>
    <row r="2393" customFormat="false" ht="14.25" hidden="true" customHeight="false" outlineLevel="0" collapsed="false"/>
    <row r="2394" customFormat="false" ht="14.25" hidden="true" customHeight="false" outlineLevel="0" collapsed="false"/>
    <row r="2395" customFormat="false" ht="14.25" hidden="true" customHeight="false" outlineLevel="0" collapsed="false"/>
    <row r="2396" customFormat="false" ht="14.25" hidden="true" customHeight="false" outlineLevel="0" collapsed="false"/>
    <row r="2397" customFormat="false" ht="14.25" hidden="true" customHeight="false" outlineLevel="0" collapsed="false"/>
    <row r="2398" customFormat="false" ht="14.25" hidden="true" customHeight="false" outlineLevel="0" collapsed="false"/>
    <row r="2399" customFormat="false" ht="14.25" hidden="true" customHeight="false" outlineLevel="0" collapsed="false"/>
    <row r="2400" customFormat="false" ht="14.25" hidden="true" customHeight="false" outlineLevel="0" collapsed="false"/>
    <row r="2401" customFormat="false" ht="14.25" hidden="true" customHeight="false" outlineLevel="0" collapsed="false"/>
    <row r="2402" customFormat="false" ht="14.25" hidden="true" customHeight="false" outlineLevel="0" collapsed="false"/>
    <row r="2403" customFormat="false" ht="14.25" hidden="true" customHeight="false" outlineLevel="0" collapsed="false"/>
    <row r="2404" customFormat="false" ht="14.25" hidden="true" customHeight="false" outlineLevel="0" collapsed="false"/>
    <row r="2405" customFormat="false" ht="14.25" hidden="true" customHeight="false" outlineLevel="0" collapsed="false"/>
    <row r="2406" customFormat="false" ht="14.25" hidden="true" customHeight="false" outlineLevel="0" collapsed="false"/>
    <row r="2407" customFormat="false" ht="14.25" hidden="true" customHeight="false" outlineLevel="0" collapsed="false"/>
    <row r="2408" customFormat="false" ht="14.25" hidden="true" customHeight="false" outlineLevel="0" collapsed="false"/>
    <row r="2409" customFormat="false" ht="14.25" hidden="true" customHeight="false" outlineLevel="0" collapsed="false"/>
    <row r="2410" customFormat="false" ht="14.25" hidden="true" customHeight="false" outlineLevel="0" collapsed="false"/>
    <row r="2411" customFormat="false" ht="14.25" hidden="true" customHeight="false" outlineLevel="0" collapsed="false"/>
    <row r="2412" customFormat="false" ht="14.25" hidden="true" customHeight="false" outlineLevel="0" collapsed="false"/>
    <row r="2413" customFormat="false" ht="14.25" hidden="true" customHeight="false" outlineLevel="0" collapsed="false"/>
    <row r="2414" customFormat="false" ht="14.25" hidden="true" customHeight="false" outlineLevel="0" collapsed="false"/>
    <row r="2415" customFormat="false" ht="14.25" hidden="true" customHeight="false" outlineLevel="0" collapsed="false"/>
    <row r="2416" customFormat="false" ht="14.25" hidden="true" customHeight="false" outlineLevel="0" collapsed="false"/>
    <row r="2417" customFormat="false" ht="14.25" hidden="true" customHeight="false" outlineLevel="0" collapsed="false"/>
    <row r="2418" customFormat="false" ht="14.25" hidden="true" customHeight="false" outlineLevel="0" collapsed="false"/>
    <row r="2419" customFormat="false" ht="14.25" hidden="true" customHeight="false" outlineLevel="0" collapsed="false"/>
    <row r="2420" customFormat="false" ht="14.25" hidden="true" customHeight="false" outlineLevel="0" collapsed="false"/>
    <row r="2421" customFormat="false" ht="14.25" hidden="true" customHeight="false" outlineLevel="0" collapsed="false"/>
    <row r="2422" customFormat="false" ht="14.25" hidden="true" customHeight="false" outlineLevel="0" collapsed="false"/>
    <row r="2423" customFormat="false" ht="14.25" hidden="true" customHeight="false" outlineLevel="0" collapsed="false"/>
    <row r="2424" customFormat="false" ht="14.25" hidden="true" customHeight="false" outlineLevel="0" collapsed="false"/>
    <row r="2425" customFormat="false" ht="14.25" hidden="true" customHeight="false" outlineLevel="0" collapsed="false"/>
    <row r="2426" customFormat="false" ht="14.25" hidden="true" customHeight="false" outlineLevel="0" collapsed="false"/>
    <row r="2427" customFormat="false" ht="14.25" hidden="true" customHeight="false" outlineLevel="0" collapsed="false"/>
    <row r="2428" customFormat="false" ht="14.25" hidden="true" customHeight="false" outlineLevel="0" collapsed="false"/>
    <row r="2429" customFormat="false" ht="14.25" hidden="true" customHeight="false" outlineLevel="0" collapsed="false"/>
    <row r="2430" customFormat="false" ht="14.25" hidden="true" customHeight="false" outlineLevel="0" collapsed="false"/>
    <row r="2431" customFormat="false" ht="14.25" hidden="true" customHeight="false" outlineLevel="0" collapsed="false"/>
    <row r="2432" customFormat="false" ht="14.25" hidden="true" customHeight="false" outlineLevel="0" collapsed="false"/>
    <row r="2433" customFormat="false" ht="14.25" hidden="true" customHeight="false" outlineLevel="0" collapsed="false"/>
    <row r="2434" customFormat="false" ht="14.25" hidden="true" customHeight="false" outlineLevel="0" collapsed="false"/>
    <row r="2435" customFormat="false" ht="14.25" hidden="true" customHeight="false" outlineLevel="0" collapsed="false"/>
    <row r="2436" customFormat="false" ht="14.25" hidden="true" customHeight="false" outlineLevel="0" collapsed="false"/>
    <row r="2437" customFormat="false" ht="14.25" hidden="true" customHeight="false" outlineLevel="0" collapsed="false"/>
    <row r="2438" customFormat="false" ht="14.25" hidden="true" customHeight="false" outlineLevel="0" collapsed="false"/>
    <row r="2439" customFormat="false" ht="14.25" hidden="true" customHeight="false" outlineLevel="0" collapsed="false"/>
    <row r="2440" customFormat="false" ht="14.25" hidden="true" customHeight="false" outlineLevel="0" collapsed="false"/>
    <row r="2441" customFormat="false" ht="14.25" hidden="true" customHeight="false" outlineLevel="0" collapsed="false"/>
    <row r="2442" customFormat="false" ht="14.25" hidden="true" customHeight="false" outlineLevel="0" collapsed="false"/>
    <row r="2443" customFormat="false" ht="14.25" hidden="true" customHeight="false" outlineLevel="0" collapsed="false"/>
    <row r="2444" customFormat="false" ht="14.25" hidden="true" customHeight="false" outlineLevel="0" collapsed="false"/>
    <row r="2445" customFormat="false" ht="14.25" hidden="true" customHeight="false" outlineLevel="0" collapsed="false"/>
    <row r="2446" customFormat="false" ht="14.25" hidden="true" customHeight="false" outlineLevel="0" collapsed="false"/>
    <row r="2447" customFormat="false" ht="14.25" hidden="true" customHeight="false" outlineLevel="0" collapsed="false"/>
    <row r="2448" customFormat="false" ht="14.25" hidden="true" customHeight="false" outlineLevel="0" collapsed="false"/>
    <row r="2449" customFormat="false" ht="14.25" hidden="true" customHeight="false" outlineLevel="0" collapsed="false"/>
    <row r="2450" customFormat="false" ht="14.25" hidden="true" customHeight="false" outlineLevel="0" collapsed="false"/>
    <row r="2451" customFormat="false" ht="14.25" hidden="true" customHeight="false" outlineLevel="0" collapsed="false"/>
    <row r="2452" customFormat="false" ht="14.25" hidden="true" customHeight="false" outlineLevel="0" collapsed="false"/>
    <row r="2453" customFormat="false" ht="14.25" hidden="true" customHeight="false" outlineLevel="0" collapsed="false"/>
    <row r="2454" customFormat="false" ht="14.25" hidden="true" customHeight="false" outlineLevel="0" collapsed="false"/>
    <row r="2455" customFormat="false" ht="14.25" hidden="true" customHeight="false" outlineLevel="0" collapsed="false"/>
    <row r="2456" customFormat="false" ht="14.25" hidden="true" customHeight="false" outlineLevel="0" collapsed="false"/>
    <row r="2457" customFormat="false" ht="14.25" hidden="true" customHeight="false" outlineLevel="0" collapsed="false"/>
    <row r="2458" customFormat="false" ht="14.25" hidden="true" customHeight="false" outlineLevel="0" collapsed="false"/>
    <row r="2459" customFormat="false" ht="14.25" hidden="true" customHeight="false" outlineLevel="0" collapsed="false"/>
    <row r="2460" customFormat="false" ht="14.25" hidden="true" customHeight="false" outlineLevel="0" collapsed="false"/>
    <row r="2461" customFormat="false" ht="14.25" hidden="true" customHeight="false" outlineLevel="0" collapsed="false"/>
    <row r="2462" customFormat="false" ht="14.25" hidden="true" customHeight="false" outlineLevel="0" collapsed="false"/>
    <row r="2463" customFormat="false" ht="14.25" hidden="true" customHeight="false" outlineLevel="0" collapsed="false"/>
    <row r="2464" customFormat="false" ht="14.25" hidden="true" customHeight="false" outlineLevel="0" collapsed="false"/>
    <row r="2465" customFormat="false" ht="14.25" hidden="true" customHeight="false" outlineLevel="0" collapsed="false"/>
    <row r="2466" customFormat="false" ht="14.25" hidden="true" customHeight="false" outlineLevel="0" collapsed="false"/>
    <row r="2467" customFormat="false" ht="14.25" hidden="true" customHeight="false" outlineLevel="0" collapsed="false"/>
    <row r="2468" customFormat="false" ht="14.25" hidden="true" customHeight="false" outlineLevel="0" collapsed="false"/>
    <row r="2469" customFormat="false" ht="14.25" hidden="true" customHeight="false" outlineLevel="0" collapsed="false"/>
    <row r="2470" customFormat="false" ht="14.25" hidden="true" customHeight="false" outlineLevel="0" collapsed="false"/>
    <row r="2471" customFormat="false" ht="14.25" hidden="true" customHeight="false" outlineLevel="0" collapsed="false"/>
    <row r="2472" customFormat="false" ht="14.25" hidden="true" customHeight="false" outlineLevel="0" collapsed="false"/>
    <row r="2473" customFormat="false" ht="14.25" hidden="true" customHeight="false" outlineLevel="0" collapsed="false"/>
    <row r="2474" customFormat="false" ht="14.25" hidden="true" customHeight="false" outlineLevel="0" collapsed="false"/>
    <row r="2475" customFormat="false" ht="14.25" hidden="true" customHeight="false" outlineLevel="0" collapsed="false"/>
    <row r="2476" customFormat="false" ht="14.25" hidden="true" customHeight="false" outlineLevel="0" collapsed="false"/>
    <row r="2477" customFormat="false" ht="14.25" hidden="true" customHeight="false" outlineLevel="0" collapsed="false"/>
    <row r="2478" customFormat="false" ht="14.25" hidden="true" customHeight="false" outlineLevel="0" collapsed="false"/>
    <row r="2479" customFormat="false" ht="14.25" hidden="true" customHeight="false" outlineLevel="0" collapsed="false"/>
    <row r="2480" customFormat="false" ht="14.25" hidden="true" customHeight="false" outlineLevel="0" collapsed="false"/>
    <row r="2481" customFormat="false" ht="14.25" hidden="true" customHeight="false" outlineLevel="0" collapsed="false"/>
    <row r="2482" customFormat="false" ht="14.25" hidden="true" customHeight="false" outlineLevel="0" collapsed="false"/>
    <row r="2483" customFormat="false" ht="14.25" hidden="true" customHeight="false" outlineLevel="0" collapsed="false"/>
    <row r="2484" customFormat="false" ht="14.25" hidden="true" customHeight="false" outlineLevel="0" collapsed="false"/>
    <row r="2485" customFormat="false" ht="14.25" hidden="true" customHeight="false" outlineLevel="0" collapsed="false"/>
    <row r="2486" customFormat="false" ht="14.25" hidden="true" customHeight="false" outlineLevel="0" collapsed="false"/>
    <row r="2487" customFormat="false" ht="14.25" hidden="true" customHeight="false" outlineLevel="0" collapsed="false"/>
    <row r="2488" customFormat="false" ht="14.25" hidden="true" customHeight="false" outlineLevel="0" collapsed="false"/>
    <row r="2489" customFormat="false" ht="14.25" hidden="true" customHeight="false" outlineLevel="0" collapsed="false"/>
    <row r="2490" customFormat="false" ht="14.25" hidden="true" customHeight="false" outlineLevel="0" collapsed="false"/>
    <row r="2491" customFormat="false" ht="14.25" hidden="true" customHeight="false" outlineLevel="0" collapsed="false"/>
    <row r="2492" customFormat="false" ht="14.25" hidden="true" customHeight="false" outlineLevel="0" collapsed="false"/>
    <row r="2493" customFormat="false" ht="14.25" hidden="true" customHeight="false" outlineLevel="0" collapsed="false"/>
    <row r="2494" customFormat="false" ht="14.25" hidden="true" customHeight="false" outlineLevel="0" collapsed="false"/>
    <row r="2495" customFormat="false" ht="14.25" hidden="true" customHeight="false" outlineLevel="0" collapsed="false"/>
    <row r="2496" customFormat="false" ht="14.25" hidden="true" customHeight="false" outlineLevel="0" collapsed="false"/>
    <row r="2497" customFormat="false" ht="14.25" hidden="true" customHeight="false" outlineLevel="0" collapsed="false"/>
    <row r="2498" customFormat="false" ht="14.25" hidden="true" customHeight="false" outlineLevel="0" collapsed="false"/>
    <row r="2499" customFormat="false" ht="14.25" hidden="true" customHeight="false" outlineLevel="0" collapsed="false"/>
    <row r="2500" customFormat="false" ht="14.25" hidden="true" customHeight="false" outlineLevel="0" collapsed="false"/>
    <row r="2501" customFormat="false" ht="14.25" hidden="true" customHeight="false" outlineLevel="0" collapsed="false"/>
    <row r="2502" customFormat="false" ht="14.25" hidden="true" customHeight="false" outlineLevel="0" collapsed="false"/>
    <row r="2503" customFormat="false" ht="14.25" hidden="true" customHeight="false" outlineLevel="0" collapsed="false"/>
    <row r="2504" customFormat="false" ht="14.25" hidden="true" customHeight="false" outlineLevel="0" collapsed="false"/>
    <row r="2505" customFormat="false" ht="14.25" hidden="true" customHeight="false" outlineLevel="0" collapsed="false"/>
    <row r="2506" customFormat="false" ht="14.25" hidden="true" customHeight="false" outlineLevel="0" collapsed="false"/>
    <row r="2507" customFormat="false" ht="14.25" hidden="true" customHeight="false" outlineLevel="0" collapsed="false"/>
    <row r="2508" customFormat="false" ht="14.25" hidden="true" customHeight="false" outlineLevel="0" collapsed="false"/>
    <row r="2509" customFormat="false" ht="14.25" hidden="true" customHeight="false" outlineLevel="0" collapsed="false"/>
    <row r="2510" customFormat="false" ht="14.25" hidden="true" customHeight="false" outlineLevel="0" collapsed="false"/>
    <row r="2511" customFormat="false" ht="14.25" hidden="true" customHeight="false" outlineLevel="0" collapsed="false"/>
    <row r="2512" customFormat="false" ht="14.25" hidden="true" customHeight="false" outlineLevel="0" collapsed="false"/>
    <row r="2513" customFormat="false" ht="14.25" hidden="true" customHeight="false" outlineLevel="0" collapsed="false"/>
    <row r="2514" customFormat="false" ht="14.25" hidden="true" customHeight="false" outlineLevel="0" collapsed="false"/>
    <row r="2515" customFormat="false" ht="14.25" hidden="true" customHeight="false" outlineLevel="0" collapsed="false"/>
    <row r="2516" customFormat="false" ht="14.25" hidden="true" customHeight="false" outlineLevel="0" collapsed="false"/>
    <row r="2517" customFormat="false" ht="14.25" hidden="true" customHeight="false" outlineLevel="0" collapsed="false"/>
    <row r="2518" customFormat="false" ht="14.25" hidden="true" customHeight="false" outlineLevel="0" collapsed="false"/>
    <row r="2519" customFormat="false" ht="14.25" hidden="true" customHeight="false" outlineLevel="0" collapsed="false"/>
    <row r="2520" customFormat="false" ht="14.25" hidden="true" customHeight="false" outlineLevel="0" collapsed="false"/>
    <row r="2521" customFormat="false" ht="14.25" hidden="true" customHeight="false" outlineLevel="0" collapsed="false"/>
    <row r="2522" customFormat="false" ht="14.25" hidden="true" customHeight="false" outlineLevel="0" collapsed="false"/>
    <row r="2523" customFormat="false" ht="14.25" hidden="true" customHeight="false" outlineLevel="0" collapsed="false"/>
    <row r="2524" customFormat="false" ht="14.25" hidden="true" customHeight="false" outlineLevel="0" collapsed="false"/>
    <row r="2525" customFormat="false" ht="14.25" hidden="true" customHeight="false" outlineLevel="0" collapsed="false"/>
    <row r="2526" customFormat="false" ht="14.25" hidden="true" customHeight="false" outlineLevel="0" collapsed="false"/>
    <row r="2527" customFormat="false" ht="14.25" hidden="true" customHeight="false" outlineLevel="0" collapsed="false"/>
    <row r="2528" customFormat="false" ht="14.25" hidden="true" customHeight="false" outlineLevel="0" collapsed="false"/>
    <row r="2529" customFormat="false" ht="14.25" hidden="true" customHeight="false" outlineLevel="0" collapsed="false"/>
    <row r="2530" customFormat="false" ht="14.25" hidden="true" customHeight="false" outlineLevel="0" collapsed="false"/>
    <row r="2531" customFormat="false" ht="14.25" hidden="true" customHeight="false" outlineLevel="0" collapsed="false"/>
    <row r="2532" customFormat="false" ht="14.25" hidden="true" customHeight="false" outlineLevel="0" collapsed="false"/>
    <row r="2533" customFormat="false" ht="14.25" hidden="true" customHeight="false" outlineLevel="0" collapsed="false"/>
    <row r="2534" customFormat="false" ht="14.25" hidden="true" customHeight="false" outlineLevel="0" collapsed="false"/>
    <row r="2535" customFormat="false" ht="14.25" hidden="true" customHeight="false" outlineLevel="0" collapsed="false"/>
    <row r="2536" customFormat="false" ht="14.25" hidden="true" customHeight="false" outlineLevel="0" collapsed="false"/>
    <row r="2537" customFormat="false" ht="14.25" hidden="true" customHeight="false" outlineLevel="0" collapsed="false"/>
    <row r="2538" customFormat="false" ht="14.25" hidden="true" customHeight="false" outlineLevel="0" collapsed="false"/>
    <row r="2539" customFormat="false" ht="14.25" hidden="true" customHeight="false" outlineLevel="0" collapsed="false"/>
    <row r="2540" customFormat="false" ht="14.25" hidden="true" customHeight="false" outlineLevel="0" collapsed="false"/>
    <row r="2541" customFormat="false" ht="14.25" hidden="true" customHeight="false" outlineLevel="0" collapsed="false"/>
    <row r="2542" customFormat="false" ht="14.25" hidden="true" customHeight="false" outlineLevel="0" collapsed="false"/>
    <row r="2543" customFormat="false" ht="14.25" hidden="true" customHeight="false" outlineLevel="0" collapsed="false"/>
    <row r="2544" customFormat="false" ht="14.25" hidden="true" customHeight="false" outlineLevel="0" collapsed="false"/>
    <row r="2545" customFormat="false" ht="14.25" hidden="true" customHeight="false" outlineLevel="0" collapsed="false"/>
    <row r="2546" customFormat="false" ht="14.25" hidden="true" customHeight="false" outlineLevel="0" collapsed="false"/>
    <row r="2547" customFormat="false" ht="14.25" hidden="true" customHeight="false" outlineLevel="0" collapsed="false"/>
    <row r="2548" customFormat="false" ht="14.25" hidden="true" customHeight="false" outlineLevel="0" collapsed="false"/>
    <row r="2549" customFormat="false" ht="14.25" hidden="true" customHeight="false" outlineLevel="0" collapsed="false"/>
    <row r="2550" customFormat="false" ht="14.25" hidden="true" customHeight="false" outlineLevel="0" collapsed="false"/>
    <row r="2551" customFormat="false" ht="14.25" hidden="true" customHeight="false" outlineLevel="0" collapsed="false"/>
    <row r="2552" customFormat="false" ht="14.25" hidden="true" customHeight="false" outlineLevel="0" collapsed="false"/>
    <row r="2553" customFormat="false" ht="14.25" hidden="true" customHeight="false" outlineLevel="0" collapsed="false"/>
    <row r="2554" customFormat="false" ht="14.25" hidden="true" customHeight="false" outlineLevel="0" collapsed="false"/>
    <row r="2555" customFormat="false" ht="14.25" hidden="true" customHeight="false" outlineLevel="0" collapsed="false"/>
    <row r="2556" customFormat="false" ht="14.25" hidden="true" customHeight="false" outlineLevel="0" collapsed="false"/>
    <row r="2557" customFormat="false" ht="14.25" hidden="true" customHeight="false" outlineLevel="0" collapsed="false"/>
    <row r="2558" customFormat="false" ht="14.25" hidden="true" customHeight="false" outlineLevel="0" collapsed="false"/>
    <row r="2559" customFormat="false" ht="14.25" hidden="true" customHeight="false" outlineLevel="0" collapsed="false"/>
    <row r="2560" customFormat="false" ht="14.25" hidden="true" customHeight="false" outlineLevel="0" collapsed="false"/>
    <row r="2561" customFormat="false" ht="14.25" hidden="true" customHeight="false" outlineLevel="0" collapsed="false"/>
    <row r="2562" customFormat="false" ht="14.25" hidden="true" customHeight="false" outlineLevel="0" collapsed="false"/>
    <row r="2563" customFormat="false" ht="14.25" hidden="true" customHeight="false" outlineLevel="0" collapsed="false"/>
    <row r="2564" customFormat="false" ht="14.25" hidden="true" customHeight="false" outlineLevel="0" collapsed="false"/>
    <row r="2565" customFormat="false" ht="14.25" hidden="true" customHeight="false" outlineLevel="0" collapsed="false"/>
    <row r="2566" customFormat="false" ht="14.25" hidden="true" customHeight="false" outlineLevel="0" collapsed="false"/>
    <row r="2567" customFormat="false" ht="14.25" hidden="true" customHeight="false" outlineLevel="0" collapsed="false"/>
    <row r="2568" customFormat="false" ht="14.25" hidden="true" customHeight="false" outlineLevel="0" collapsed="false"/>
    <row r="2569" customFormat="false" ht="14.25" hidden="true" customHeight="false" outlineLevel="0" collapsed="false"/>
    <row r="2570" customFormat="false" ht="14.25" hidden="true" customHeight="false" outlineLevel="0" collapsed="false"/>
    <row r="2571" customFormat="false" ht="14.25" hidden="true" customHeight="false" outlineLevel="0" collapsed="false"/>
    <row r="2572" customFormat="false" ht="14.25" hidden="true" customHeight="false" outlineLevel="0" collapsed="false"/>
    <row r="2573" customFormat="false" ht="14.25" hidden="true" customHeight="false" outlineLevel="0" collapsed="false"/>
    <row r="2574" customFormat="false" ht="14.25" hidden="true" customHeight="false" outlineLevel="0" collapsed="false"/>
    <row r="2575" customFormat="false" ht="14.25" hidden="true" customHeight="false" outlineLevel="0" collapsed="false"/>
    <row r="2576" customFormat="false" ht="14.25" hidden="true" customHeight="false" outlineLevel="0" collapsed="false"/>
    <row r="2577" customFormat="false" ht="14.25" hidden="true" customHeight="false" outlineLevel="0" collapsed="false"/>
    <row r="2578" customFormat="false" ht="14.25" hidden="true" customHeight="false" outlineLevel="0" collapsed="false"/>
    <row r="2579" customFormat="false" ht="14.25" hidden="true" customHeight="false" outlineLevel="0" collapsed="false"/>
    <row r="2580" customFormat="false" ht="14.25" hidden="true" customHeight="false" outlineLevel="0" collapsed="false"/>
    <row r="2581" customFormat="false" ht="14.25" hidden="true" customHeight="false" outlineLevel="0" collapsed="false"/>
    <row r="2582" customFormat="false" ht="14.25" hidden="true" customHeight="false" outlineLevel="0" collapsed="false"/>
    <row r="2583" customFormat="false" ht="14.25" hidden="true" customHeight="false" outlineLevel="0" collapsed="false"/>
    <row r="2584" customFormat="false" ht="14.25" hidden="true" customHeight="false" outlineLevel="0" collapsed="false"/>
    <row r="2585" customFormat="false" ht="14.25" hidden="true" customHeight="false" outlineLevel="0" collapsed="false"/>
    <row r="2586" customFormat="false" ht="14.25" hidden="true" customHeight="false" outlineLevel="0" collapsed="false"/>
    <row r="2587" customFormat="false" ht="14.25" hidden="true" customHeight="false" outlineLevel="0" collapsed="false"/>
    <row r="2588" customFormat="false" ht="14.25" hidden="true" customHeight="false" outlineLevel="0" collapsed="false"/>
    <row r="2589" customFormat="false" ht="14.25" hidden="true" customHeight="false" outlineLevel="0" collapsed="false"/>
    <row r="2590" customFormat="false" ht="14.25" hidden="true" customHeight="false" outlineLevel="0" collapsed="false"/>
    <row r="2591" customFormat="false" ht="14.25" hidden="true" customHeight="false" outlineLevel="0" collapsed="false"/>
    <row r="2592" customFormat="false" ht="14.25" hidden="true" customHeight="false" outlineLevel="0" collapsed="false"/>
    <row r="2593" customFormat="false" ht="14.25" hidden="true" customHeight="false" outlineLevel="0" collapsed="false"/>
    <row r="2594" customFormat="false" ht="14.25" hidden="true" customHeight="false" outlineLevel="0" collapsed="false"/>
    <row r="2595" customFormat="false" ht="14.25" hidden="true" customHeight="false" outlineLevel="0" collapsed="false"/>
    <row r="2596" customFormat="false" ht="14.25" hidden="true" customHeight="false" outlineLevel="0" collapsed="false"/>
    <row r="2597" customFormat="false" ht="14.25" hidden="true" customHeight="false" outlineLevel="0" collapsed="false"/>
    <row r="2598" customFormat="false" ht="14.25" hidden="true" customHeight="false" outlineLevel="0" collapsed="false"/>
    <row r="2599" customFormat="false" ht="14.25" hidden="true" customHeight="false" outlineLevel="0" collapsed="false"/>
    <row r="2600" customFormat="false" ht="14.25" hidden="true" customHeight="false" outlineLevel="0" collapsed="false"/>
    <row r="2601" customFormat="false" ht="14.25" hidden="true" customHeight="false" outlineLevel="0" collapsed="false"/>
    <row r="2602" customFormat="false" ht="14.25" hidden="true" customHeight="false" outlineLevel="0" collapsed="false"/>
    <row r="2603" customFormat="false" ht="14.25" hidden="true" customHeight="false" outlineLevel="0" collapsed="false"/>
    <row r="2604" customFormat="false" ht="14.25" hidden="true" customHeight="false" outlineLevel="0" collapsed="false"/>
    <row r="2605" customFormat="false" ht="14.25" hidden="true" customHeight="false" outlineLevel="0" collapsed="false"/>
    <row r="2606" customFormat="false" ht="14.25" hidden="true" customHeight="false" outlineLevel="0" collapsed="false"/>
    <row r="2607" customFormat="false" ht="14.25" hidden="true" customHeight="false" outlineLevel="0" collapsed="false"/>
    <row r="2608" customFormat="false" ht="14.25" hidden="true" customHeight="false" outlineLevel="0" collapsed="false"/>
    <row r="2609" customFormat="false" ht="14.25" hidden="true" customHeight="false" outlineLevel="0" collapsed="false"/>
    <row r="2610" customFormat="false" ht="14.25" hidden="true" customHeight="false" outlineLevel="0" collapsed="false"/>
    <row r="2611" customFormat="false" ht="14.25" hidden="true" customHeight="false" outlineLevel="0" collapsed="false"/>
    <row r="2612" customFormat="false" ht="14.25" hidden="true" customHeight="false" outlineLevel="0" collapsed="false"/>
    <row r="2613" customFormat="false" ht="14.25" hidden="true" customHeight="false" outlineLevel="0" collapsed="false"/>
    <row r="2614" customFormat="false" ht="14.25" hidden="true" customHeight="false" outlineLevel="0" collapsed="false"/>
    <row r="2615" customFormat="false" ht="14.25" hidden="true" customHeight="false" outlineLevel="0" collapsed="false"/>
    <row r="2616" customFormat="false" ht="14.25" hidden="true" customHeight="false" outlineLevel="0" collapsed="false"/>
    <row r="2617" customFormat="false" ht="14.25" hidden="true" customHeight="false" outlineLevel="0" collapsed="false"/>
    <row r="2618" customFormat="false" ht="14.25" hidden="true" customHeight="false" outlineLevel="0" collapsed="false"/>
    <row r="2619" customFormat="false" ht="14.25" hidden="true" customHeight="false" outlineLevel="0" collapsed="false"/>
    <row r="2620" customFormat="false" ht="14.25" hidden="true" customHeight="false" outlineLevel="0" collapsed="false"/>
    <row r="2621" customFormat="false" ht="14.25" hidden="true" customHeight="false" outlineLevel="0" collapsed="false"/>
    <row r="2622" customFormat="false" ht="14.25" hidden="true" customHeight="false" outlineLevel="0" collapsed="false"/>
    <row r="2623" customFormat="false" ht="14.25" hidden="true" customHeight="false" outlineLevel="0" collapsed="false"/>
    <row r="2624" customFormat="false" ht="14.25" hidden="true" customHeight="false" outlineLevel="0" collapsed="false"/>
    <row r="2625" customFormat="false" ht="14.25" hidden="true" customHeight="false" outlineLevel="0" collapsed="false"/>
    <row r="2626" customFormat="false" ht="14.25" hidden="true" customHeight="false" outlineLevel="0" collapsed="false"/>
    <row r="2627" customFormat="false" ht="14.25" hidden="true" customHeight="false" outlineLevel="0" collapsed="false"/>
    <row r="2628" customFormat="false" ht="14.25" hidden="true" customHeight="false" outlineLevel="0" collapsed="false"/>
    <row r="2629" customFormat="false" ht="14.25" hidden="true" customHeight="false" outlineLevel="0" collapsed="false"/>
    <row r="2630" customFormat="false" ht="14.25" hidden="true" customHeight="false" outlineLevel="0" collapsed="false"/>
    <row r="2631" customFormat="false" ht="14.25" hidden="true" customHeight="false" outlineLevel="0" collapsed="false"/>
    <row r="2632" customFormat="false" ht="14.25" hidden="true" customHeight="false" outlineLevel="0" collapsed="false"/>
    <row r="2633" customFormat="false" ht="14.25" hidden="true" customHeight="false" outlineLevel="0" collapsed="false"/>
    <row r="2634" customFormat="false" ht="14.25" hidden="true" customHeight="false" outlineLevel="0" collapsed="false"/>
    <row r="2635" customFormat="false" ht="14.25" hidden="true" customHeight="false" outlineLevel="0" collapsed="false"/>
    <row r="2636" customFormat="false" ht="14.25" hidden="true" customHeight="false" outlineLevel="0" collapsed="false"/>
    <row r="2637" customFormat="false" ht="14.25" hidden="true" customHeight="false" outlineLevel="0" collapsed="false"/>
    <row r="2638" customFormat="false" ht="14.25" hidden="true" customHeight="false" outlineLevel="0" collapsed="false"/>
    <row r="2639" customFormat="false" ht="14.25" hidden="true" customHeight="false" outlineLevel="0" collapsed="false"/>
    <row r="2640" customFormat="false" ht="14.25" hidden="true" customHeight="false" outlineLevel="0" collapsed="false"/>
    <row r="2641" customFormat="false" ht="14.25" hidden="true" customHeight="false" outlineLevel="0" collapsed="false"/>
    <row r="2642" customFormat="false" ht="14.25" hidden="true" customHeight="false" outlineLevel="0" collapsed="false"/>
    <row r="2643" customFormat="false" ht="14.25" hidden="true" customHeight="false" outlineLevel="0" collapsed="false"/>
    <row r="2644" customFormat="false" ht="14.25" hidden="true" customHeight="false" outlineLevel="0" collapsed="false"/>
    <row r="2645" customFormat="false" ht="14.25" hidden="true" customHeight="false" outlineLevel="0" collapsed="false"/>
    <row r="2646" customFormat="false" ht="14.25" hidden="true" customHeight="false" outlineLevel="0" collapsed="false"/>
    <row r="2647" customFormat="false" ht="14.25" hidden="true" customHeight="false" outlineLevel="0" collapsed="false"/>
    <row r="2648" customFormat="false" ht="14.25" hidden="true" customHeight="false" outlineLevel="0" collapsed="false"/>
    <row r="2649" customFormat="false" ht="14.25" hidden="true" customHeight="false" outlineLevel="0" collapsed="false"/>
    <row r="2650" customFormat="false" ht="14.25" hidden="true" customHeight="false" outlineLevel="0" collapsed="false"/>
    <row r="2651" customFormat="false" ht="14.25" hidden="true" customHeight="false" outlineLevel="0" collapsed="false"/>
    <row r="2652" customFormat="false" ht="14.25" hidden="true" customHeight="false" outlineLevel="0" collapsed="false"/>
    <row r="2653" customFormat="false" ht="14.25" hidden="true" customHeight="false" outlineLevel="0" collapsed="false"/>
    <row r="2654" customFormat="false" ht="14.25" hidden="true" customHeight="false" outlineLevel="0" collapsed="false"/>
    <row r="2655" customFormat="false" ht="14.25" hidden="true" customHeight="false" outlineLevel="0" collapsed="false"/>
    <row r="2656" customFormat="false" ht="14.25" hidden="true" customHeight="false" outlineLevel="0" collapsed="false"/>
    <row r="2657" customFormat="false" ht="14.25" hidden="true" customHeight="false" outlineLevel="0" collapsed="false"/>
    <row r="2658" customFormat="false" ht="14.25" hidden="true" customHeight="false" outlineLevel="0" collapsed="false"/>
    <row r="2659" customFormat="false" ht="14.25" hidden="true" customHeight="false" outlineLevel="0" collapsed="false"/>
    <row r="2660" customFormat="false" ht="14.25" hidden="true" customHeight="false" outlineLevel="0" collapsed="false"/>
    <row r="2661" customFormat="false" ht="14.25" hidden="true" customHeight="false" outlineLevel="0" collapsed="false"/>
    <row r="2662" customFormat="false" ht="14.25" hidden="true" customHeight="false" outlineLevel="0" collapsed="false"/>
    <row r="2663" customFormat="false" ht="14.25" hidden="true" customHeight="false" outlineLevel="0" collapsed="false"/>
    <row r="2664" customFormat="false" ht="14.25" hidden="true" customHeight="false" outlineLevel="0" collapsed="false"/>
    <row r="2665" customFormat="false" ht="14.25" hidden="true" customHeight="false" outlineLevel="0" collapsed="false"/>
    <row r="2666" customFormat="false" ht="14.25" hidden="true" customHeight="false" outlineLevel="0" collapsed="false"/>
    <row r="2667" customFormat="false" ht="14.25" hidden="true" customHeight="false" outlineLevel="0" collapsed="false"/>
    <row r="2668" customFormat="false" ht="14.25" hidden="true" customHeight="false" outlineLevel="0" collapsed="false"/>
    <row r="2669" customFormat="false" ht="14.25" hidden="true" customHeight="false" outlineLevel="0" collapsed="false"/>
    <row r="2670" customFormat="false" ht="14.25" hidden="true" customHeight="false" outlineLevel="0" collapsed="false"/>
    <row r="2671" customFormat="false" ht="14.25" hidden="true" customHeight="false" outlineLevel="0" collapsed="false"/>
    <row r="2672" customFormat="false" ht="14.25" hidden="true" customHeight="false" outlineLevel="0" collapsed="false"/>
    <row r="2673" customFormat="false" ht="14.25" hidden="true" customHeight="false" outlineLevel="0" collapsed="false"/>
    <row r="2674" customFormat="false" ht="14.25" hidden="true" customHeight="false" outlineLevel="0" collapsed="false"/>
    <row r="2675" customFormat="false" ht="14.25" hidden="true" customHeight="false" outlineLevel="0" collapsed="false"/>
    <row r="2676" customFormat="false" ht="14.25" hidden="true" customHeight="false" outlineLevel="0" collapsed="false"/>
    <row r="2677" customFormat="false" ht="14.25" hidden="true" customHeight="false" outlineLevel="0" collapsed="false"/>
    <row r="2678" customFormat="false" ht="14.25" hidden="true" customHeight="false" outlineLevel="0" collapsed="false"/>
    <row r="2679" customFormat="false" ht="14.25" hidden="true" customHeight="false" outlineLevel="0" collapsed="false"/>
    <row r="2680" customFormat="false" ht="14.25" hidden="true" customHeight="false" outlineLevel="0" collapsed="false"/>
    <row r="2681" customFormat="false" ht="14.25" hidden="true" customHeight="false" outlineLevel="0" collapsed="false"/>
    <row r="2682" customFormat="false" ht="14.25" hidden="true" customHeight="false" outlineLevel="0" collapsed="false"/>
    <row r="2683" customFormat="false" ht="14.25" hidden="true" customHeight="false" outlineLevel="0" collapsed="false"/>
    <row r="2684" customFormat="false" ht="14.25" hidden="true" customHeight="false" outlineLevel="0" collapsed="false"/>
    <row r="2685" customFormat="false" ht="14.25" hidden="true" customHeight="false" outlineLevel="0" collapsed="false"/>
    <row r="2686" customFormat="false" ht="14.25" hidden="true" customHeight="false" outlineLevel="0" collapsed="false"/>
    <row r="2687" customFormat="false" ht="14.25" hidden="true" customHeight="false" outlineLevel="0" collapsed="false"/>
    <row r="2688" customFormat="false" ht="14.25" hidden="true" customHeight="false" outlineLevel="0" collapsed="false"/>
    <row r="2689" customFormat="false" ht="14.25" hidden="true" customHeight="false" outlineLevel="0" collapsed="false"/>
    <row r="2690" customFormat="false" ht="14.25" hidden="true" customHeight="false" outlineLevel="0" collapsed="false"/>
    <row r="2691" customFormat="false" ht="14.25" hidden="true" customHeight="false" outlineLevel="0" collapsed="false"/>
    <row r="2692" customFormat="false" ht="14.25" hidden="true" customHeight="false" outlineLevel="0" collapsed="false"/>
    <row r="2693" customFormat="false" ht="14.25" hidden="true" customHeight="false" outlineLevel="0" collapsed="false"/>
    <row r="2694" customFormat="false" ht="14.25" hidden="true" customHeight="false" outlineLevel="0" collapsed="false"/>
    <row r="2695" customFormat="false" ht="14.25" hidden="true" customHeight="false" outlineLevel="0" collapsed="false"/>
    <row r="2696" customFormat="false" ht="14.25" hidden="true" customHeight="false" outlineLevel="0" collapsed="false"/>
    <row r="2697" customFormat="false" ht="14.25" hidden="true" customHeight="false" outlineLevel="0" collapsed="false"/>
    <row r="2698" customFormat="false" ht="14.25" hidden="true" customHeight="false" outlineLevel="0" collapsed="false"/>
    <row r="2699" customFormat="false" ht="14.25" hidden="true" customHeight="false" outlineLevel="0" collapsed="false"/>
    <row r="2700" customFormat="false" ht="14.25" hidden="true" customHeight="false" outlineLevel="0" collapsed="false"/>
    <row r="2701" customFormat="false" ht="14.25" hidden="true" customHeight="false" outlineLevel="0" collapsed="false"/>
    <row r="2702" customFormat="false" ht="14.25" hidden="true" customHeight="false" outlineLevel="0" collapsed="false"/>
    <row r="2703" customFormat="false" ht="14.25" hidden="true" customHeight="false" outlineLevel="0" collapsed="false"/>
    <row r="2704" customFormat="false" ht="14.25" hidden="true" customHeight="false" outlineLevel="0" collapsed="false"/>
    <row r="2705" customFormat="false" ht="14.25" hidden="true" customHeight="false" outlineLevel="0" collapsed="false"/>
    <row r="2706" customFormat="false" ht="14.25" hidden="true" customHeight="false" outlineLevel="0" collapsed="false"/>
    <row r="2707" customFormat="false" ht="14.25" hidden="true" customHeight="false" outlineLevel="0" collapsed="false"/>
    <row r="2708" customFormat="false" ht="14.25" hidden="true" customHeight="false" outlineLevel="0" collapsed="false"/>
    <row r="2709" customFormat="false" ht="14.25" hidden="true" customHeight="false" outlineLevel="0" collapsed="false"/>
    <row r="2710" customFormat="false" ht="14.25" hidden="true" customHeight="false" outlineLevel="0" collapsed="false"/>
    <row r="2711" customFormat="false" ht="14.25" hidden="true" customHeight="false" outlineLevel="0" collapsed="false"/>
    <row r="2712" customFormat="false" ht="14.25" hidden="true" customHeight="false" outlineLevel="0" collapsed="false"/>
    <row r="2713" customFormat="false" ht="14.25" hidden="true" customHeight="false" outlineLevel="0" collapsed="false"/>
    <row r="2714" customFormat="false" ht="14.25" hidden="true" customHeight="false" outlineLevel="0" collapsed="false"/>
    <row r="2715" customFormat="false" ht="14.25" hidden="true" customHeight="false" outlineLevel="0" collapsed="false"/>
    <row r="2716" customFormat="false" ht="14.25" hidden="true" customHeight="false" outlineLevel="0" collapsed="false"/>
    <row r="2717" customFormat="false" ht="14.25" hidden="true" customHeight="false" outlineLevel="0" collapsed="false"/>
    <row r="2718" customFormat="false" ht="14.25" hidden="true" customHeight="false" outlineLevel="0" collapsed="false"/>
    <row r="2719" customFormat="false" ht="14.25" hidden="true" customHeight="false" outlineLevel="0" collapsed="false"/>
    <row r="2720" customFormat="false" ht="14.25" hidden="true" customHeight="false" outlineLevel="0" collapsed="false"/>
    <row r="2721" customFormat="false" ht="14.25" hidden="true" customHeight="false" outlineLevel="0" collapsed="false"/>
    <row r="2722" customFormat="false" ht="14.25" hidden="true" customHeight="false" outlineLevel="0" collapsed="false"/>
    <row r="2723" customFormat="false" ht="14.25" hidden="true" customHeight="false" outlineLevel="0" collapsed="false"/>
    <row r="2724" customFormat="false" ht="14.25" hidden="true" customHeight="false" outlineLevel="0" collapsed="false"/>
    <row r="2725" customFormat="false" ht="14.25" hidden="true" customHeight="false" outlineLevel="0" collapsed="false"/>
    <row r="2726" customFormat="false" ht="14.25" hidden="true" customHeight="false" outlineLevel="0" collapsed="false"/>
    <row r="2727" customFormat="false" ht="14.25" hidden="true" customHeight="false" outlineLevel="0" collapsed="false"/>
    <row r="2728" customFormat="false" ht="14.25" hidden="true" customHeight="false" outlineLevel="0" collapsed="false"/>
    <row r="2729" customFormat="false" ht="14.25" hidden="true" customHeight="false" outlineLevel="0" collapsed="false"/>
    <row r="2730" customFormat="false" ht="14.25" hidden="true" customHeight="false" outlineLevel="0" collapsed="false"/>
    <row r="2731" customFormat="false" ht="14.25" hidden="true" customHeight="false" outlineLevel="0" collapsed="false"/>
    <row r="2732" customFormat="false" ht="14.25" hidden="true" customHeight="false" outlineLevel="0" collapsed="false"/>
    <row r="2733" customFormat="false" ht="14.25" hidden="true" customHeight="false" outlineLevel="0" collapsed="false"/>
    <row r="2734" customFormat="false" ht="14.25" hidden="true" customHeight="false" outlineLevel="0" collapsed="false"/>
    <row r="2735" customFormat="false" ht="14.25" hidden="true" customHeight="false" outlineLevel="0" collapsed="false"/>
    <row r="2736" customFormat="false" ht="14.25" hidden="true" customHeight="false" outlineLevel="0" collapsed="false"/>
    <row r="2737" customFormat="false" ht="14.25" hidden="true" customHeight="false" outlineLevel="0" collapsed="false"/>
    <row r="2738" customFormat="false" ht="14.25" hidden="true" customHeight="false" outlineLevel="0" collapsed="false"/>
    <row r="2739" customFormat="false" ht="14.25" hidden="true" customHeight="false" outlineLevel="0" collapsed="false"/>
    <row r="2740" customFormat="false" ht="14.25" hidden="true" customHeight="false" outlineLevel="0" collapsed="false"/>
    <row r="2741" customFormat="false" ht="14.25" hidden="true" customHeight="false" outlineLevel="0" collapsed="false"/>
    <row r="2742" customFormat="false" ht="14.25" hidden="true" customHeight="false" outlineLevel="0" collapsed="false"/>
    <row r="2743" customFormat="false" ht="14.25" hidden="true" customHeight="false" outlineLevel="0" collapsed="false"/>
    <row r="2744" customFormat="false" ht="14.25" hidden="true" customHeight="false" outlineLevel="0" collapsed="false"/>
    <row r="2745" customFormat="false" ht="14.25" hidden="true" customHeight="false" outlineLevel="0" collapsed="false"/>
    <row r="2746" customFormat="false" ht="14.25" hidden="true" customHeight="false" outlineLevel="0" collapsed="false"/>
    <row r="2747" customFormat="false" ht="14.25" hidden="true" customHeight="false" outlineLevel="0" collapsed="false"/>
    <row r="2748" customFormat="false" ht="14.25" hidden="true" customHeight="false" outlineLevel="0" collapsed="false"/>
    <row r="2749" customFormat="false" ht="14.25" hidden="true" customHeight="false" outlineLevel="0" collapsed="false"/>
    <row r="2750" customFormat="false" ht="14.25" hidden="true" customHeight="false" outlineLevel="0" collapsed="false"/>
    <row r="2751" customFormat="false" ht="14.25" hidden="true" customHeight="false" outlineLevel="0" collapsed="false"/>
    <row r="2752" customFormat="false" ht="14.25" hidden="true" customHeight="false" outlineLevel="0" collapsed="false"/>
    <row r="2753" customFormat="false" ht="14.25" hidden="true" customHeight="false" outlineLevel="0" collapsed="false"/>
    <row r="2754" customFormat="false" ht="14.25" hidden="true" customHeight="false" outlineLevel="0" collapsed="false"/>
    <row r="2755" customFormat="false" ht="14.25" hidden="true" customHeight="false" outlineLevel="0" collapsed="false"/>
    <row r="2756" customFormat="false" ht="14.25" hidden="true" customHeight="false" outlineLevel="0" collapsed="false"/>
    <row r="2757" customFormat="false" ht="14.25" hidden="true" customHeight="false" outlineLevel="0" collapsed="false"/>
    <row r="2758" customFormat="false" ht="14.25" hidden="true" customHeight="false" outlineLevel="0" collapsed="false"/>
    <row r="2759" customFormat="false" ht="14.25" hidden="true" customHeight="false" outlineLevel="0" collapsed="false"/>
    <row r="2760" customFormat="false" ht="14.25" hidden="true" customHeight="false" outlineLevel="0" collapsed="false"/>
    <row r="2761" customFormat="false" ht="14.25" hidden="true" customHeight="false" outlineLevel="0" collapsed="false"/>
    <row r="2762" customFormat="false" ht="14.25" hidden="true" customHeight="false" outlineLevel="0" collapsed="false"/>
    <row r="2763" customFormat="false" ht="14.25" hidden="true" customHeight="false" outlineLevel="0" collapsed="false"/>
    <row r="2764" customFormat="false" ht="14.25" hidden="true" customHeight="false" outlineLevel="0" collapsed="false"/>
    <row r="2765" customFormat="false" ht="14.25" hidden="true" customHeight="false" outlineLevel="0" collapsed="false"/>
    <row r="2766" customFormat="false" ht="14.25" hidden="true" customHeight="false" outlineLevel="0" collapsed="false"/>
    <row r="2767" customFormat="false" ht="14.25" hidden="true" customHeight="false" outlineLevel="0" collapsed="false"/>
    <row r="2768" customFormat="false" ht="14.25" hidden="true" customHeight="false" outlineLevel="0" collapsed="false"/>
    <row r="2769" customFormat="false" ht="14.25" hidden="true" customHeight="false" outlineLevel="0" collapsed="false"/>
    <row r="2770" customFormat="false" ht="14.25" hidden="true" customHeight="false" outlineLevel="0" collapsed="false"/>
    <row r="2771" customFormat="false" ht="14.25" hidden="true" customHeight="false" outlineLevel="0" collapsed="false"/>
    <row r="2772" customFormat="false" ht="14.25" hidden="true" customHeight="false" outlineLevel="0" collapsed="false"/>
    <row r="2773" customFormat="false" ht="14.25" hidden="true" customHeight="false" outlineLevel="0" collapsed="false"/>
    <row r="2774" customFormat="false" ht="14.25" hidden="true" customHeight="false" outlineLevel="0" collapsed="false"/>
    <row r="2775" customFormat="false" ht="14.25" hidden="true" customHeight="false" outlineLevel="0" collapsed="false"/>
    <row r="2776" customFormat="false" ht="14.25" hidden="true" customHeight="false" outlineLevel="0" collapsed="false"/>
    <row r="2777" customFormat="false" ht="14.25" hidden="true" customHeight="false" outlineLevel="0" collapsed="false"/>
    <row r="2778" customFormat="false" ht="14.25" hidden="true" customHeight="false" outlineLevel="0" collapsed="false"/>
    <row r="2779" customFormat="false" ht="14.25" hidden="true" customHeight="false" outlineLevel="0" collapsed="false"/>
    <row r="2780" customFormat="false" ht="14.25" hidden="true" customHeight="false" outlineLevel="0" collapsed="false"/>
    <row r="2781" customFormat="false" ht="14.25" hidden="true" customHeight="false" outlineLevel="0" collapsed="false"/>
    <row r="2782" customFormat="false" ht="14.25" hidden="true" customHeight="false" outlineLevel="0" collapsed="false"/>
    <row r="2783" customFormat="false" ht="14.25" hidden="true" customHeight="false" outlineLevel="0" collapsed="false"/>
    <row r="2784" customFormat="false" ht="14.25" hidden="true" customHeight="false" outlineLevel="0" collapsed="false"/>
    <row r="2785" customFormat="false" ht="14.25" hidden="true" customHeight="false" outlineLevel="0" collapsed="false"/>
    <row r="2786" customFormat="false" ht="14.25" hidden="true" customHeight="false" outlineLevel="0" collapsed="false"/>
    <row r="2787" customFormat="false" ht="14.25" hidden="true" customHeight="false" outlineLevel="0" collapsed="false"/>
    <row r="2788" customFormat="false" ht="14.25" hidden="true" customHeight="false" outlineLevel="0" collapsed="false"/>
    <row r="2789" customFormat="false" ht="14.25" hidden="true" customHeight="false" outlineLevel="0" collapsed="false"/>
    <row r="2790" customFormat="false" ht="14.25" hidden="true" customHeight="false" outlineLevel="0" collapsed="false"/>
    <row r="2791" customFormat="false" ht="14.25" hidden="true" customHeight="false" outlineLevel="0" collapsed="false"/>
    <row r="2792" customFormat="false" ht="14.25" hidden="true" customHeight="false" outlineLevel="0" collapsed="false"/>
    <row r="2793" customFormat="false" ht="14.25" hidden="true" customHeight="false" outlineLevel="0" collapsed="false"/>
    <row r="2794" customFormat="false" ht="14.25" hidden="true" customHeight="false" outlineLevel="0" collapsed="false"/>
    <row r="2795" customFormat="false" ht="14.25" hidden="true" customHeight="false" outlineLevel="0" collapsed="false"/>
    <row r="2796" customFormat="false" ht="14.25" hidden="true" customHeight="false" outlineLevel="0" collapsed="false"/>
    <row r="2797" customFormat="false" ht="14.25" hidden="true" customHeight="false" outlineLevel="0" collapsed="false"/>
    <row r="2798" customFormat="false" ht="14.25" hidden="true" customHeight="false" outlineLevel="0" collapsed="false"/>
    <row r="2799" customFormat="false" ht="14.25" hidden="true" customHeight="false" outlineLevel="0" collapsed="false"/>
    <row r="2800" customFormat="false" ht="14.25" hidden="true" customHeight="false" outlineLevel="0" collapsed="false"/>
    <row r="2801" customFormat="false" ht="14.25" hidden="true" customHeight="false" outlineLevel="0" collapsed="false"/>
    <row r="2802" customFormat="false" ht="14.25" hidden="true" customHeight="false" outlineLevel="0" collapsed="false"/>
    <row r="2803" customFormat="false" ht="14.25" hidden="true" customHeight="false" outlineLevel="0" collapsed="false"/>
    <row r="2804" customFormat="false" ht="14.25" hidden="true" customHeight="false" outlineLevel="0" collapsed="false"/>
    <row r="2805" customFormat="false" ht="14.25" hidden="true" customHeight="false" outlineLevel="0" collapsed="false"/>
    <row r="2806" customFormat="false" ht="14.25" hidden="true" customHeight="false" outlineLevel="0" collapsed="false"/>
    <row r="2807" customFormat="false" ht="14.25" hidden="true" customHeight="false" outlineLevel="0" collapsed="false"/>
    <row r="2808" customFormat="false" ht="14.25" hidden="true" customHeight="false" outlineLevel="0" collapsed="false"/>
    <row r="2809" customFormat="false" ht="14.25" hidden="true" customHeight="false" outlineLevel="0" collapsed="false"/>
    <row r="2810" customFormat="false" ht="14.25" hidden="true" customHeight="false" outlineLevel="0" collapsed="false"/>
    <row r="2811" customFormat="false" ht="14.25" hidden="true" customHeight="false" outlineLevel="0" collapsed="false"/>
    <row r="2812" customFormat="false" ht="14.25" hidden="true" customHeight="false" outlineLevel="0" collapsed="false"/>
    <row r="2813" customFormat="false" ht="14.25" hidden="true" customHeight="false" outlineLevel="0" collapsed="false"/>
    <row r="2814" customFormat="false" ht="14.25" hidden="true" customHeight="false" outlineLevel="0" collapsed="false"/>
    <row r="2815" customFormat="false" ht="14.25" hidden="true" customHeight="false" outlineLevel="0" collapsed="false"/>
    <row r="2816" customFormat="false" ht="14.25" hidden="true" customHeight="false" outlineLevel="0" collapsed="false"/>
    <row r="2817" customFormat="false" ht="14.25" hidden="true" customHeight="false" outlineLevel="0" collapsed="false"/>
    <row r="2818" customFormat="false" ht="14.25" hidden="true" customHeight="false" outlineLevel="0" collapsed="false"/>
    <row r="2819" customFormat="false" ht="14.25" hidden="true" customHeight="false" outlineLevel="0" collapsed="false"/>
    <row r="2820" customFormat="false" ht="14.25" hidden="true" customHeight="false" outlineLevel="0" collapsed="false"/>
    <row r="2821" customFormat="false" ht="14.25" hidden="true" customHeight="false" outlineLevel="0" collapsed="false"/>
    <row r="2822" customFormat="false" ht="14.25" hidden="true" customHeight="false" outlineLevel="0" collapsed="false"/>
    <row r="2823" customFormat="false" ht="14.25" hidden="true" customHeight="false" outlineLevel="0" collapsed="false"/>
    <row r="2824" customFormat="false" ht="14.25" hidden="true" customHeight="false" outlineLevel="0" collapsed="false"/>
    <row r="2825" customFormat="false" ht="14.25" hidden="true" customHeight="false" outlineLevel="0" collapsed="false"/>
    <row r="2826" customFormat="false" ht="14.25" hidden="true" customHeight="false" outlineLevel="0" collapsed="false"/>
    <row r="2827" customFormat="false" ht="14.25" hidden="true" customHeight="false" outlineLevel="0" collapsed="false"/>
    <row r="2828" customFormat="false" ht="14.25" hidden="true" customHeight="false" outlineLevel="0" collapsed="false"/>
    <row r="2829" customFormat="false" ht="14.25" hidden="true" customHeight="false" outlineLevel="0" collapsed="false"/>
    <row r="2830" customFormat="false" ht="14.25" hidden="true" customHeight="false" outlineLevel="0" collapsed="false"/>
    <row r="2831" customFormat="false" ht="14.25" hidden="true" customHeight="false" outlineLevel="0" collapsed="false"/>
    <row r="2832" customFormat="false" ht="14.25" hidden="true" customHeight="false" outlineLevel="0" collapsed="false"/>
    <row r="2833" customFormat="false" ht="14.25" hidden="true" customHeight="false" outlineLevel="0" collapsed="false"/>
    <row r="2834" customFormat="false" ht="14.25" hidden="true" customHeight="false" outlineLevel="0" collapsed="false"/>
    <row r="2835" customFormat="false" ht="14.25" hidden="true" customHeight="false" outlineLevel="0" collapsed="false"/>
    <row r="2836" customFormat="false" ht="14.25" hidden="true" customHeight="false" outlineLevel="0" collapsed="false"/>
    <row r="2837" customFormat="false" ht="14.25" hidden="true" customHeight="false" outlineLevel="0" collapsed="false"/>
    <row r="2838" customFormat="false" ht="14.25" hidden="true" customHeight="false" outlineLevel="0" collapsed="false"/>
    <row r="2839" customFormat="false" ht="14.25" hidden="true" customHeight="false" outlineLevel="0" collapsed="false"/>
    <row r="2840" customFormat="false" ht="14.25" hidden="true" customHeight="false" outlineLevel="0" collapsed="false"/>
    <row r="2841" customFormat="false" ht="14.25" hidden="true" customHeight="false" outlineLevel="0" collapsed="false"/>
    <row r="2842" customFormat="false" ht="14.25" hidden="true" customHeight="false" outlineLevel="0" collapsed="false"/>
    <row r="2843" customFormat="false" ht="14.25" hidden="true" customHeight="false" outlineLevel="0" collapsed="false"/>
    <row r="2844" customFormat="false" ht="14.25" hidden="true" customHeight="false" outlineLevel="0" collapsed="false"/>
    <row r="2845" customFormat="false" ht="14.25" hidden="true" customHeight="false" outlineLevel="0" collapsed="false"/>
    <row r="2846" customFormat="false" ht="14.25" hidden="true" customHeight="false" outlineLevel="0" collapsed="false"/>
    <row r="2847" customFormat="false" ht="14.25" hidden="true" customHeight="false" outlineLevel="0" collapsed="false"/>
    <row r="2848" customFormat="false" ht="14.25" hidden="true" customHeight="false" outlineLevel="0" collapsed="false"/>
    <row r="2849" customFormat="false" ht="14.25" hidden="true" customHeight="false" outlineLevel="0" collapsed="false"/>
    <row r="2850" customFormat="false" ht="14.25" hidden="true" customHeight="false" outlineLevel="0" collapsed="false"/>
    <row r="2851" customFormat="false" ht="14.25" hidden="true" customHeight="false" outlineLevel="0" collapsed="false"/>
    <row r="2852" customFormat="false" ht="14.25" hidden="true" customHeight="false" outlineLevel="0" collapsed="false"/>
    <row r="2853" customFormat="false" ht="14.25" hidden="true" customHeight="false" outlineLevel="0" collapsed="false"/>
    <row r="2854" customFormat="false" ht="14.25" hidden="true" customHeight="false" outlineLevel="0" collapsed="false"/>
    <row r="2855" customFormat="false" ht="14.25" hidden="true" customHeight="false" outlineLevel="0" collapsed="false"/>
    <row r="2856" customFormat="false" ht="14.25" hidden="true" customHeight="false" outlineLevel="0" collapsed="false"/>
    <row r="2857" customFormat="false" ht="14.25" hidden="true" customHeight="false" outlineLevel="0" collapsed="false"/>
    <row r="2858" customFormat="false" ht="14.25" hidden="true" customHeight="false" outlineLevel="0" collapsed="false"/>
    <row r="2859" customFormat="false" ht="14.25" hidden="true" customHeight="false" outlineLevel="0" collapsed="false"/>
    <row r="2860" customFormat="false" ht="14.25" hidden="true" customHeight="false" outlineLevel="0" collapsed="false"/>
    <row r="2861" customFormat="false" ht="14.25" hidden="true" customHeight="false" outlineLevel="0" collapsed="false"/>
    <row r="2862" customFormat="false" ht="14.25" hidden="true" customHeight="false" outlineLevel="0" collapsed="false"/>
    <row r="2863" customFormat="false" ht="14.25" hidden="true" customHeight="false" outlineLevel="0" collapsed="false"/>
    <row r="2864" customFormat="false" ht="14.25" hidden="true" customHeight="false" outlineLevel="0" collapsed="false"/>
    <row r="2865" customFormat="false" ht="14.25" hidden="true" customHeight="false" outlineLevel="0" collapsed="false"/>
    <row r="2866" customFormat="false" ht="14.25" hidden="true" customHeight="false" outlineLevel="0" collapsed="false"/>
    <row r="2867" customFormat="false" ht="14.25" hidden="true" customHeight="false" outlineLevel="0" collapsed="false"/>
    <row r="2868" customFormat="false" ht="14.25" hidden="true" customHeight="false" outlineLevel="0" collapsed="false"/>
    <row r="2869" customFormat="false" ht="14.25" hidden="true" customHeight="false" outlineLevel="0" collapsed="false"/>
    <row r="2870" customFormat="false" ht="14.25" hidden="true" customHeight="false" outlineLevel="0" collapsed="false"/>
    <row r="2871" customFormat="false" ht="14.25" hidden="true" customHeight="false" outlineLevel="0" collapsed="false"/>
    <row r="2872" customFormat="false" ht="14.25" hidden="true" customHeight="false" outlineLevel="0" collapsed="false"/>
    <row r="2873" customFormat="false" ht="14.25" hidden="true" customHeight="false" outlineLevel="0" collapsed="false"/>
    <row r="2874" customFormat="false" ht="14.25" hidden="true" customHeight="false" outlineLevel="0" collapsed="false"/>
    <row r="2875" customFormat="false" ht="14.25" hidden="true" customHeight="false" outlineLevel="0" collapsed="false"/>
    <row r="2876" customFormat="false" ht="14.25" hidden="true" customHeight="false" outlineLevel="0" collapsed="false"/>
    <row r="2877" customFormat="false" ht="14.25" hidden="true" customHeight="false" outlineLevel="0" collapsed="false"/>
    <row r="2878" customFormat="false" ht="14.25" hidden="true" customHeight="false" outlineLevel="0" collapsed="false"/>
    <row r="2879" customFormat="false" ht="14.25" hidden="true" customHeight="false" outlineLevel="0" collapsed="false"/>
    <row r="2880" customFormat="false" ht="14.25" hidden="true" customHeight="false" outlineLevel="0" collapsed="false"/>
    <row r="2881" customFormat="false" ht="14.25" hidden="true" customHeight="false" outlineLevel="0" collapsed="false"/>
    <row r="2882" customFormat="false" ht="14.25" hidden="true" customHeight="false" outlineLevel="0" collapsed="false"/>
    <row r="2883" customFormat="false" ht="14.25" hidden="true" customHeight="false" outlineLevel="0" collapsed="false"/>
    <row r="2884" customFormat="false" ht="14.25" hidden="true" customHeight="false" outlineLevel="0" collapsed="false"/>
    <row r="2885" customFormat="false" ht="14.25" hidden="true" customHeight="false" outlineLevel="0" collapsed="false"/>
    <row r="2886" customFormat="false" ht="14.25" hidden="true" customHeight="false" outlineLevel="0" collapsed="false"/>
    <row r="2887" customFormat="false" ht="14.25" hidden="true" customHeight="false" outlineLevel="0" collapsed="false"/>
    <row r="2888" customFormat="false" ht="14.25" hidden="true" customHeight="false" outlineLevel="0" collapsed="false"/>
    <row r="2889" customFormat="false" ht="14.25" hidden="true" customHeight="false" outlineLevel="0" collapsed="false"/>
    <row r="2890" customFormat="false" ht="14.25" hidden="true" customHeight="false" outlineLevel="0" collapsed="false"/>
    <row r="2891" customFormat="false" ht="14.25" hidden="true" customHeight="false" outlineLevel="0" collapsed="false"/>
    <row r="2892" customFormat="false" ht="14.25" hidden="true" customHeight="false" outlineLevel="0" collapsed="false"/>
    <row r="2893" customFormat="false" ht="14.25" hidden="true" customHeight="false" outlineLevel="0" collapsed="false"/>
    <row r="2894" customFormat="false" ht="14.25" hidden="true" customHeight="false" outlineLevel="0" collapsed="false"/>
    <row r="2895" customFormat="false" ht="14.25" hidden="true" customHeight="false" outlineLevel="0" collapsed="false"/>
    <row r="2896" customFormat="false" ht="14.25" hidden="true" customHeight="false" outlineLevel="0" collapsed="false"/>
    <row r="2897" customFormat="false" ht="14.25" hidden="true" customHeight="false" outlineLevel="0" collapsed="false"/>
    <row r="2898" customFormat="false" ht="14.25" hidden="true" customHeight="false" outlineLevel="0" collapsed="false"/>
    <row r="2899" customFormat="false" ht="14.25" hidden="true" customHeight="false" outlineLevel="0" collapsed="false"/>
    <row r="2900" customFormat="false" ht="14.25" hidden="true" customHeight="false" outlineLevel="0" collapsed="false"/>
    <row r="2901" customFormat="false" ht="14.25" hidden="true" customHeight="false" outlineLevel="0" collapsed="false"/>
    <row r="2902" customFormat="false" ht="14.25" hidden="true" customHeight="false" outlineLevel="0" collapsed="false"/>
    <row r="2903" customFormat="false" ht="14.25" hidden="true" customHeight="false" outlineLevel="0" collapsed="false"/>
    <row r="2904" customFormat="false" ht="14.25" hidden="true" customHeight="false" outlineLevel="0" collapsed="false"/>
    <row r="2905" customFormat="false" ht="14.25" hidden="true" customHeight="false" outlineLevel="0" collapsed="false"/>
    <row r="2906" customFormat="false" ht="14.25" hidden="true" customHeight="false" outlineLevel="0" collapsed="false"/>
    <row r="2907" customFormat="false" ht="14.25" hidden="true" customHeight="false" outlineLevel="0" collapsed="false"/>
    <row r="2908" customFormat="false" ht="14.25" hidden="true" customHeight="false" outlineLevel="0" collapsed="false"/>
    <row r="2909" customFormat="false" ht="14.25" hidden="true" customHeight="false" outlineLevel="0" collapsed="false"/>
    <row r="2910" customFormat="false" ht="14.25" hidden="true" customHeight="false" outlineLevel="0" collapsed="false"/>
    <row r="2911" customFormat="false" ht="14.25" hidden="true" customHeight="false" outlineLevel="0" collapsed="false"/>
    <row r="2912" customFormat="false" ht="14.25" hidden="true" customHeight="false" outlineLevel="0" collapsed="false"/>
    <row r="2913" customFormat="false" ht="14.25" hidden="true" customHeight="false" outlineLevel="0" collapsed="false"/>
    <row r="2914" customFormat="false" ht="14.25" hidden="true" customHeight="false" outlineLevel="0" collapsed="false"/>
    <row r="2915" customFormat="false" ht="14.25" hidden="true" customHeight="false" outlineLevel="0" collapsed="false"/>
    <row r="2916" customFormat="false" ht="14.25" hidden="true" customHeight="false" outlineLevel="0" collapsed="false"/>
    <row r="2917" customFormat="false" ht="14.25" hidden="true" customHeight="false" outlineLevel="0" collapsed="false"/>
    <row r="2918" customFormat="false" ht="14.25" hidden="true" customHeight="false" outlineLevel="0" collapsed="false"/>
    <row r="2919" customFormat="false" ht="14.25" hidden="true" customHeight="false" outlineLevel="0" collapsed="false"/>
    <row r="2920" customFormat="false" ht="14.25" hidden="true" customHeight="false" outlineLevel="0" collapsed="false"/>
    <row r="2921" customFormat="false" ht="14.25" hidden="true" customHeight="false" outlineLevel="0" collapsed="false"/>
    <row r="2922" customFormat="false" ht="14.25" hidden="true" customHeight="false" outlineLevel="0" collapsed="false"/>
    <row r="2923" customFormat="false" ht="14.25" hidden="true" customHeight="false" outlineLevel="0" collapsed="false"/>
    <row r="2924" customFormat="false" ht="14.25" hidden="true" customHeight="false" outlineLevel="0" collapsed="false"/>
    <row r="2925" customFormat="false" ht="14.25" hidden="true" customHeight="false" outlineLevel="0" collapsed="false"/>
    <row r="2926" customFormat="false" ht="14.25" hidden="true" customHeight="false" outlineLevel="0" collapsed="false"/>
    <row r="2927" customFormat="false" ht="14.25" hidden="true" customHeight="false" outlineLevel="0" collapsed="false"/>
    <row r="2928" customFormat="false" ht="14.25" hidden="true" customHeight="false" outlineLevel="0" collapsed="false"/>
    <row r="2929" customFormat="false" ht="14.25" hidden="true" customHeight="false" outlineLevel="0" collapsed="false"/>
    <row r="2930" customFormat="false" ht="14.25" hidden="true" customHeight="false" outlineLevel="0" collapsed="false"/>
    <row r="2931" customFormat="false" ht="14.25" hidden="true" customHeight="false" outlineLevel="0" collapsed="false"/>
    <row r="2932" customFormat="false" ht="14.25" hidden="true" customHeight="false" outlineLevel="0" collapsed="false"/>
    <row r="2933" customFormat="false" ht="14.25" hidden="true" customHeight="false" outlineLevel="0" collapsed="false"/>
    <row r="2934" customFormat="false" ht="14.25" hidden="true" customHeight="false" outlineLevel="0" collapsed="false"/>
    <row r="2935" customFormat="false" ht="14.25" hidden="true" customHeight="false" outlineLevel="0" collapsed="false"/>
    <row r="2936" customFormat="false" ht="14.25" hidden="true" customHeight="false" outlineLevel="0" collapsed="false"/>
    <row r="2937" customFormat="false" ht="14.25" hidden="true" customHeight="false" outlineLevel="0" collapsed="false"/>
    <row r="2938" customFormat="false" ht="14.25" hidden="true" customHeight="false" outlineLevel="0" collapsed="false"/>
    <row r="2939" customFormat="false" ht="14.25" hidden="true" customHeight="false" outlineLevel="0" collapsed="false"/>
    <row r="2940" customFormat="false" ht="14.25" hidden="true" customHeight="false" outlineLevel="0" collapsed="false"/>
    <row r="2941" customFormat="false" ht="14.25" hidden="true" customHeight="false" outlineLevel="0" collapsed="false"/>
    <row r="2942" customFormat="false" ht="14.25" hidden="true" customHeight="false" outlineLevel="0" collapsed="false"/>
    <row r="2943" customFormat="false" ht="14.25" hidden="true" customHeight="false" outlineLevel="0" collapsed="false"/>
    <row r="2944" customFormat="false" ht="14.25" hidden="true" customHeight="false" outlineLevel="0" collapsed="false"/>
    <row r="2945" customFormat="false" ht="14.25" hidden="true" customHeight="false" outlineLevel="0" collapsed="false"/>
    <row r="2946" customFormat="false" ht="14.25" hidden="true" customHeight="false" outlineLevel="0" collapsed="false"/>
    <row r="2947" customFormat="false" ht="14.25" hidden="true" customHeight="false" outlineLevel="0" collapsed="false"/>
    <row r="2948" customFormat="false" ht="14.25" hidden="true" customHeight="false" outlineLevel="0" collapsed="false"/>
    <row r="2949" customFormat="false" ht="14.25" hidden="true" customHeight="false" outlineLevel="0" collapsed="false"/>
    <row r="2950" customFormat="false" ht="14.25" hidden="true" customHeight="false" outlineLevel="0" collapsed="false"/>
    <row r="2951" customFormat="false" ht="14.25" hidden="true" customHeight="false" outlineLevel="0" collapsed="false"/>
    <row r="2952" customFormat="false" ht="14.25" hidden="true" customHeight="false" outlineLevel="0" collapsed="false"/>
    <row r="2953" customFormat="false" ht="14.25" hidden="true" customHeight="false" outlineLevel="0" collapsed="false"/>
    <row r="2954" customFormat="false" ht="14.25" hidden="true" customHeight="false" outlineLevel="0" collapsed="false"/>
    <row r="2955" customFormat="false" ht="14.25" hidden="true" customHeight="false" outlineLevel="0" collapsed="false"/>
    <row r="2956" customFormat="false" ht="14.25" hidden="true" customHeight="false" outlineLevel="0" collapsed="false"/>
    <row r="2957" customFormat="false" ht="14.25" hidden="true" customHeight="false" outlineLevel="0" collapsed="false"/>
    <row r="2958" customFormat="false" ht="14.25" hidden="true" customHeight="false" outlineLevel="0" collapsed="false"/>
    <row r="2959" customFormat="false" ht="14.25" hidden="true" customHeight="false" outlineLevel="0" collapsed="false"/>
    <row r="2960" customFormat="false" ht="14.25" hidden="true" customHeight="false" outlineLevel="0" collapsed="false"/>
    <row r="2961" customFormat="false" ht="14.25" hidden="true" customHeight="false" outlineLevel="0" collapsed="false"/>
    <row r="2962" customFormat="false" ht="14.25" hidden="true" customHeight="false" outlineLevel="0" collapsed="false"/>
    <row r="2963" customFormat="false" ht="14.25" hidden="true" customHeight="false" outlineLevel="0" collapsed="false"/>
    <row r="2964" customFormat="false" ht="14.25" hidden="true" customHeight="false" outlineLevel="0" collapsed="false"/>
    <row r="2965" customFormat="false" ht="14.25" hidden="true" customHeight="false" outlineLevel="0" collapsed="false"/>
    <row r="2966" customFormat="false" ht="14.25" hidden="true" customHeight="false" outlineLevel="0" collapsed="false"/>
    <row r="2967" customFormat="false" ht="14.25" hidden="true" customHeight="false" outlineLevel="0" collapsed="false"/>
    <row r="2968" customFormat="false" ht="14.25" hidden="true" customHeight="false" outlineLevel="0" collapsed="false"/>
    <row r="2969" customFormat="false" ht="14.25" hidden="true" customHeight="false" outlineLevel="0" collapsed="false"/>
    <row r="2970" customFormat="false" ht="14.25" hidden="true" customHeight="false" outlineLevel="0" collapsed="false"/>
    <row r="2971" customFormat="false" ht="14.25" hidden="true" customHeight="false" outlineLevel="0" collapsed="false"/>
    <row r="2972" customFormat="false" ht="14.25" hidden="true" customHeight="false" outlineLevel="0" collapsed="false"/>
    <row r="2973" customFormat="false" ht="14.25" hidden="true" customHeight="false" outlineLevel="0" collapsed="false"/>
    <row r="2974" customFormat="false" ht="14.25" hidden="true" customHeight="false" outlineLevel="0" collapsed="false"/>
    <row r="2975" customFormat="false" ht="14.25" hidden="true" customHeight="false" outlineLevel="0" collapsed="false"/>
    <row r="2976" customFormat="false" ht="14.25" hidden="true" customHeight="false" outlineLevel="0" collapsed="false"/>
    <row r="2977" customFormat="false" ht="14.25" hidden="true" customHeight="false" outlineLevel="0" collapsed="false"/>
    <row r="2978" customFormat="false" ht="14.25" hidden="true" customHeight="false" outlineLevel="0" collapsed="false"/>
    <row r="2979" customFormat="false" ht="14.25" hidden="true" customHeight="false" outlineLevel="0" collapsed="false"/>
    <row r="2980" customFormat="false" ht="14.25" hidden="true" customHeight="false" outlineLevel="0" collapsed="false"/>
    <row r="2981" customFormat="false" ht="14.25" hidden="true" customHeight="false" outlineLevel="0" collapsed="false"/>
    <row r="2982" customFormat="false" ht="14.25" hidden="true" customHeight="false" outlineLevel="0" collapsed="false"/>
    <row r="2983" customFormat="false" ht="14.25" hidden="true" customHeight="false" outlineLevel="0" collapsed="false"/>
    <row r="2984" customFormat="false" ht="14.25" hidden="true" customHeight="false" outlineLevel="0" collapsed="false"/>
    <row r="2985" customFormat="false" ht="14.25" hidden="true" customHeight="false" outlineLevel="0" collapsed="false"/>
    <row r="2986" customFormat="false" ht="14.25" hidden="true" customHeight="false" outlineLevel="0" collapsed="false"/>
    <row r="2987" customFormat="false" ht="14.25" hidden="true" customHeight="false" outlineLevel="0" collapsed="false"/>
    <row r="2988" customFormat="false" ht="14.25" hidden="true" customHeight="false" outlineLevel="0" collapsed="false"/>
    <row r="2989" customFormat="false" ht="14.25" hidden="true" customHeight="false" outlineLevel="0" collapsed="false"/>
    <row r="2990" customFormat="false" ht="14.25" hidden="true" customHeight="false" outlineLevel="0" collapsed="false"/>
    <row r="2991" customFormat="false" ht="14.25" hidden="true" customHeight="false" outlineLevel="0" collapsed="false"/>
    <row r="2992" customFormat="false" ht="14.25" hidden="true" customHeight="false" outlineLevel="0" collapsed="false"/>
    <row r="2993" customFormat="false" ht="14.25" hidden="true" customHeight="false" outlineLevel="0" collapsed="false"/>
    <row r="2994" customFormat="false" ht="14.25" hidden="true" customHeight="false" outlineLevel="0" collapsed="false"/>
    <row r="2995" customFormat="false" ht="14.25" hidden="true" customHeight="false" outlineLevel="0" collapsed="false"/>
    <row r="2996" customFormat="false" ht="14.25" hidden="true" customHeight="false" outlineLevel="0" collapsed="false"/>
    <row r="2997" customFormat="false" ht="14.25" hidden="true" customHeight="false" outlineLevel="0" collapsed="false"/>
    <row r="2998" customFormat="false" ht="14.25" hidden="true" customHeight="false" outlineLevel="0" collapsed="false"/>
    <row r="2999" customFormat="false" ht="14.25" hidden="true" customHeight="false" outlineLevel="0" collapsed="false"/>
    <row r="3000" customFormat="false" ht="14.25" hidden="true" customHeight="false" outlineLevel="0" collapsed="false"/>
    <row r="3001" customFormat="false" ht="14.25" hidden="true" customHeight="false" outlineLevel="0" collapsed="false"/>
    <row r="3002" customFormat="false" ht="14.25" hidden="true" customHeight="false" outlineLevel="0" collapsed="false"/>
    <row r="3003" customFormat="false" ht="14.25" hidden="true" customHeight="false" outlineLevel="0" collapsed="false"/>
    <row r="3004" customFormat="false" ht="14.25" hidden="true" customHeight="false" outlineLevel="0" collapsed="false"/>
    <row r="3005" customFormat="false" ht="14.25" hidden="true" customHeight="false" outlineLevel="0" collapsed="false"/>
    <row r="3006" customFormat="false" ht="14.25" hidden="true" customHeight="false" outlineLevel="0" collapsed="false"/>
    <row r="3007" customFormat="false" ht="14.25" hidden="true" customHeight="false" outlineLevel="0" collapsed="false"/>
    <row r="3008" customFormat="false" ht="14.25" hidden="true" customHeight="false" outlineLevel="0" collapsed="false"/>
    <row r="3009" customFormat="false" ht="14.25" hidden="true" customHeight="false" outlineLevel="0" collapsed="false"/>
    <row r="3010" customFormat="false" ht="14.25" hidden="true" customHeight="false" outlineLevel="0" collapsed="false"/>
    <row r="3011" customFormat="false" ht="14.25" hidden="true" customHeight="false" outlineLevel="0" collapsed="false"/>
    <row r="3012" customFormat="false" ht="14.25" hidden="true" customHeight="false" outlineLevel="0" collapsed="false"/>
    <row r="3013" customFormat="false" ht="14.25" hidden="true" customHeight="false" outlineLevel="0" collapsed="false"/>
    <row r="3014" customFormat="false" ht="14.25" hidden="true" customHeight="false" outlineLevel="0" collapsed="false"/>
    <row r="3015" customFormat="false" ht="14.25" hidden="true" customHeight="false" outlineLevel="0" collapsed="false"/>
    <row r="3016" customFormat="false" ht="14.25" hidden="true" customHeight="false" outlineLevel="0" collapsed="false"/>
    <row r="3017" customFormat="false" ht="14.25" hidden="true" customHeight="false" outlineLevel="0" collapsed="false"/>
    <row r="3018" customFormat="false" ht="14.25" hidden="true" customHeight="false" outlineLevel="0" collapsed="false"/>
    <row r="3019" customFormat="false" ht="14.25" hidden="true" customHeight="false" outlineLevel="0" collapsed="false"/>
    <row r="3020" customFormat="false" ht="14.25" hidden="true" customHeight="false" outlineLevel="0" collapsed="false"/>
    <row r="3021" customFormat="false" ht="14.25" hidden="true" customHeight="false" outlineLevel="0" collapsed="false"/>
    <row r="3022" customFormat="false" ht="14.25" hidden="true" customHeight="false" outlineLevel="0" collapsed="false"/>
    <row r="3023" customFormat="false" ht="14.25" hidden="true" customHeight="false" outlineLevel="0" collapsed="false"/>
    <row r="3024" customFormat="false" ht="14.25" hidden="true" customHeight="false" outlineLevel="0" collapsed="false"/>
    <row r="3025" customFormat="false" ht="14.25" hidden="true" customHeight="false" outlineLevel="0" collapsed="false"/>
    <row r="3026" customFormat="false" ht="14.25" hidden="true" customHeight="false" outlineLevel="0" collapsed="false"/>
    <row r="3027" customFormat="false" ht="14.25" hidden="true" customHeight="false" outlineLevel="0" collapsed="false"/>
    <row r="3028" customFormat="false" ht="14.25" hidden="true" customHeight="false" outlineLevel="0" collapsed="false"/>
    <row r="3029" customFormat="false" ht="14.25" hidden="true" customHeight="false" outlineLevel="0" collapsed="false"/>
    <row r="3030" customFormat="false" ht="14.25" hidden="true" customHeight="false" outlineLevel="0" collapsed="false"/>
    <row r="3031" customFormat="false" ht="14.25" hidden="true" customHeight="false" outlineLevel="0" collapsed="false"/>
    <row r="3032" customFormat="false" ht="14.25" hidden="true" customHeight="false" outlineLevel="0" collapsed="false"/>
    <row r="3033" customFormat="false" ht="14.25" hidden="true" customHeight="false" outlineLevel="0" collapsed="false"/>
    <row r="3034" customFormat="false" ht="14.25" hidden="true" customHeight="false" outlineLevel="0" collapsed="false"/>
    <row r="3035" customFormat="false" ht="14.25" hidden="true" customHeight="false" outlineLevel="0" collapsed="false"/>
    <row r="3036" customFormat="false" ht="14.25" hidden="true" customHeight="false" outlineLevel="0" collapsed="false"/>
    <row r="3037" customFormat="false" ht="14.25" hidden="true" customHeight="false" outlineLevel="0" collapsed="false"/>
    <row r="3038" customFormat="false" ht="14.25" hidden="true" customHeight="false" outlineLevel="0" collapsed="false"/>
    <row r="3039" customFormat="false" ht="14.25" hidden="true" customHeight="false" outlineLevel="0" collapsed="false"/>
    <row r="3040" customFormat="false" ht="14.25" hidden="true" customHeight="false" outlineLevel="0" collapsed="false"/>
    <row r="3041" customFormat="false" ht="14.25" hidden="true" customHeight="false" outlineLevel="0" collapsed="false"/>
    <row r="3042" customFormat="false" ht="14.25" hidden="true" customHeight="false" outlineLevel="0" collapsed="false"/>
    <row r="3043" customFormat="false" ht="14.25" hidden="true" customHeight="false" outlineLevel="0" collapsed="false"/>
    <row r="3044" customFormat="false" ht="14.25" hidden="true" customHeight="false" outlineLevel="0" collapsed="false"/>
    <row r="3045" customFormat="false" ht="14.25" hidden="true" customHeight="false" outlineLevel="0" collapsed="false"/>
    <row r="3046" customFormat="false" ht="14.25" hidden="true" customHeight="false" outlineLevel="0" collapsed="false"/>
    <row r="3047" customFormat="false" ht="14.25" hidden="true" customHeight="false" outlineLevel="0" collapsed="false"/>
    <row r="3048" customFormat="false" ht="14.25" hidden="true" customHeight="false" outlineLevel="0" collapsed="false"/>
    <row r="3049" customFormat="false" ht="14.25" hidden="true" customHeight="false" outlineLevel="0" collapsed="false"/>
    <row r="3050" customFormat="false" ht="14.25" hidden="true" customHeight="false" outlineLevel="0" collapsed="false"/>
    <row r="3051" customFormat="false" ht="14.25" hidden="true" customHeight="false" outlineLevel="0" collapsed="false"/>
    <row r="3052" customFormat="false" ht="14.25" hidden="true" customHeight="false" outlineLevel="0" collapsed="false"/>
    <row r="3053" customFormat="false" ht="14.25" hidden="true" customHeight="false" outlineLevel="0" collapsed="false"/>
    <row r="3054" customFormat="false" ht="14.25" hidden="true" customHeight="false" outlineLevel="0" collapsed="false"/>
    <row r="3055" customFormat="false" ht="14.25" hidden="true" customHeight="false" outlineLevel="0" collapsed="false"/>
    <row r="3056" customFormat="false" ht="14.25" hidden="true" customHeight="false" outlineLevel="0" collapsed="false"/>
    <row r="3057" customFormat="false" ht="14.25" hidden="true" customHeight="false" outlineLevel="0" collapsed="false"/>
    <row r="3058" customFormat="false" ht="14.25" hidden="true" customHeight="false" outlineLevel="0" collapsed="false"/>
    <row r="3059" customFormat="false" ht="14.25" hidden="true" customHeight="false" outlineLevel="0" collapsed="false"/>
    <row r="3060" customFormat="false" ht="14.25" hidden="true" customHeight="false" outlineLevel="0" collapsed="false"/>
    <row r="3061" customFormat="false" ht="14.25" hidden="true" customHeight="false" outlineLevel="0" collapsed="false"/>
    <row r="3062" customFormat="false" ht="14.25" hidden="true" customHeight="false" outlineLevel="0" collapsed="false"/>
    <row r="3063" customFormat="false" ht="14.25" hidden="true" customHeight="false" outlineLevel="0" collapsed="false"/>
    <row r="3064" customFormat="false" ht="14.25" hidden="true" customHeight="false" outlineLevel="0" collapsed="false"/>
    <row r="3065" customFormat="false" ht="14.25" hidden="true" customHeight="false" outlineLevel="0" collapsed="false"/>
    <row r="3066" customFormat="false" ht="14.25" hidden="true" customHeight="false" outlineLevel="0" collapsed="false"/>
    <row r="3067" customFormat="false" ht="14.25" hidden="true" customHeight="false" outlineLevel="0" collapsed="false"/>
    <row r="3068" customFormat="false" ht="14.25" hidden="true" customHeight="false" outlineLevel="0" collapsed="false"/>
    <row r="3069" customFormat="false" ht="14.25" hidden="true" customHeight="false" outlineLevel="0" collapsed="false"/>
    <row r="3070" customFormat="false" ht="14.25" hidden="true" customHeight="false" outlineLevel="0" collapsed="false"/>
    <row r="3071" customFormat="false" ht="14.25" hidden="true" customHeight="false" outlineLevel="0" collapsed="false"/>
    <row r="3072" customFormat="false" ht="14.25" hidden="true" customHeight="false" outlineLevel="0" collapsed="false"/>
    <row r="3073" customFormat="false" ht="14.25" hidden="true" customHeight="false" outlineLevel="0" collapsed="false"/>
    <row r="3074" customFormat="false" ht="14.25" hidden="true" customHeight="false" outlineLevel="0" collapsed="false"/>
    <row r="3075" customFormat="false" ht="14.25" hidden="true" customHeight="false" outlineLevel="0" collapsed="false"/>
    <row r="3076" customFormat="false" ht="14.25" hidden="true" customHeight="false" outlineLevel="0" collapsed="false"/>
    <row r="3077" customFormat="false" ht="14.25" hidden="true" customHeight="false" outlineLevel="0" collapsed="false"/>
    <row r="3078" customFormat="false" ht="14.25" hidden="true" customHeight="false" outlineLevel="0" collapsed="false"/>
    <row r="3079" customFormat="false" ht="14.25" hidden="true" customHeight="false" outlineLevel="0" collapsed="false"/>
    <row r="3080" customFormat="false" ht="14.25" hidden="true" customHeight="false" outlineLevel="0" collapsed="false"/>
    <row r="3081" customFormat="false" ht="14.25" hidden="true" customHeight="false" outlineLevel="0" collapsed="false"/>
    <row r="3082" customFormat="false" ht="14.25" hidden="true" customHeight="false" outlineLevel="0" collapsed="false"/>
    <row r="3083" customFormat="false" ht="14.25" hidden="true" customHeight="false" outlineLevel="0" collapsed="false"/>
    <row r="3084" customFormat="false" ht="14.25" hidden="true" customHeight="false" outlineLevel="0" collapsed="false"/>
    <row r="3085" customFormat="false" ht="14.25" hidden="true" customHeight="false" outlineLevel="0" collapsed="false"/>
    <row r="3086" customFormat="false" ht="14.25" hidden="true" customHeight="false" outlineLevel="0" collapsed="false"/>
    <row r="3087" customFormat="false" ht="14.25" hidden="true" customHeight="false" outlineLevel="0" collapsed="false"/>
    <row r="3088" customFormat="false" ht="14.25" hidden="true" customHeight="false" outlineLevel="0" collapsed="false"/>
    <row r="3089" customFormat="false" ht="14.25" hidden="true" customHeight="false" outlineLevel="0" collapsed="false"/>
    <row r="3090" customFormat="false" ht="14.25" hidden="true" customHeight="false" outlineLevel="0" collapsed="false"/>
    <row r="3091" customFormat="false" ht="14.25" hidden="true" customHeight="false" outlineLevel="0" collapsed="false"/>
    <row r="3092" customFormat="false" ht="14.25" hidden="true" customHeight="false" outlineLevel="0" collapsed="false"/>
    <row r="3093" customFormat="false" ht="14.25" hidden="true" customHeight="false" outlineLevel="0" collapsed="false"/>
    <row r="3094" customFormat="false" ht="14.25" hidden="true" customHeight="false" outlineLevel="0" collapsed="false"/>
    <row r="3095" customFormat="false" ht="14.25" hidden="true" customHeight="false" outlineLevel="0" collapsed="false"/>
    <row r="3096" customFormat="false" ht="14.25" hidden="true" customHeight="false" outlineLevel="0" collapsed="false"/>
    <row r="3097" customFormat="false" ht="14.25" hidden="true" customHeight="false" outlineLevel="0" collapsed="false"/>
    <row r="3098" customFormat="false" ht="14.25" hidden="true" customHeight="false" outlineLevel="0" collapsed="false"/>
    <row r="3099" customFormat="false" ht="14.25" hidden="true" customHeight="false" outlineLevel="0" collapsed="false"/>
    <row r="3100" customFormat="false" ht="14.25" hidden="true" customHeight="false" outlineLevel="0" collapsed="false"/>
    <row r="3101" customFormat="false" ht="14.25" hidden="true" customHeight="false" outlineLevel="0" collapsed="false"/>
    <row r="3102" customFormat="false" ht="14.25" hidden="true" customHeight="false" outlineLevel="0" collapsed="false"/>
    <row r="3103" customFormat="false" ht="14.25" hidden="true" customHeight="false" outlineLevel="0" collapsed="false"/>
    <row r="3104" customFormat="false" ht="14.25" hidden="true" customHeight="false" outlineLevel="0" collapsed="false"/>
    <row r="3105" customFormat="false" ht="14.25" hidden="true" customHeight="false" outlineLevel="0" collapsed="false"/>
    <row r="3106" customFormat="false" ht="14.25" hidden="true" customHeight="false" outlineLevel="0" collapsed="false"/>
    <row r="3107" customFormat="false" ht="14.25" hidden="true" customHeight="false" outlineLevel="0" collapsed="false"/>
    <row r="3108" customFormat="false" ht="14.25" hidden="true" customHeight="false" outlineLevel="0" collapsed="false"/>
    <row r="3109" customFormat="false" ht="14.25" hidden="true" customHeight="false" outlineLevel="0" collapsed="false"/>
    <row r="3110" customFormat="false" ht="14.25" hidden="true" customHeight="false" outlineLevel="0" collapsed="false"/>
    <row r="3111" customFormat="false" ht="14.25" hidden="true" customHeight="false" outlineLevel="0" collapsed="false"/>
    <row r="3112" customFormat="false" ht="14.25" hidden="true" customHeight="false" outlineLevel="0" collapsed="false"/>
    <row r="3113" customFormat="false" ht="14.25" hidden="true" customHeight="false" outlineLevel="0" collapsed="false"/>
    <row r="3114" customFormat="false" ht="14.25" hidden="true" customHeight="false" outlineLevel="0" collapsed="false"/>
    <row r="3115" customFormat="false" ht="14.25" hidden="true" customHeight="false" outlineLevel="0" collapsed="false"/>
    <row r="3116" customFormat="false" ht="14.25" hidden="true" customHeight="false" outlineLevel="0" collapsed="false"/>
    <row r="3117" customFormat="false" ht="14.25" hidden="true" customHeight="false" outlineLevel="0" collapsed="false"/>
    <row r="3118" customFormat="false" ht="14.25" hidden="true" customHeight="false" outlineLevel="0" collapsed="false"/>
    <row r="3119" customFormat="false" ht="14.25" hidden="true" customHeight="false" outlineLevel="0" collapsed="false"/>
    <row r="3120" customFormat="false" ht="14.25" hidden="true" customHeight="false" outlineLevel="0" collapsed="false"/>
    <row r="3121" customFormat="false" ht="14.25" hidden="true" customHeight="false" outlineLevel="0" collapsed="false"/>
    <row r="3122" customFormat="false" ht="14.25" hidden="true" customHeight="false" outlineLevel="0" collapsed="false"/>
    <row r="3123" customFormat="false" ht="14.25" hidden="true" customHeight="false" outlineLevel="0" collapsed="false"/>
    <row r="3124" customFormat="false" ht="14.25" hidden="true" customHeight="false" outlineLevel="0" collapsed="false"/>
    <row r="3125" customFormat="false" ht="14.25" hidden="true" customHeight="false" outlineLevel="0" collapsed="false"/>
    <row r="3126" customFormat="false" ht="14.25" hidden="true" customHeight="false" outlineLevel="0" collapsed="false"/>
    <row r="3127" customFormat="false" ht="14.25" hidden="true" customHeight="false" outlineLevel="0" collapsed="false"/>
    <row r="3128" customFormat="false" ht="14.25" hidden="true" customHeight="false" outlineLevel="0" collapsed="false"/>
    <row r="3129" customFormat="false" ht="14.25" hidden="true" customHeight="false" outlineLevel="0" collapsed="false"/>
    <row r="3130" customFormat="false" ht="14.25" hidden="true" customHeight="false" outlineLevel="0" collapsed="false"/>
    <row r="3131" customFormat="false" ht="14.25" hidden="true" customHeight="false" outlineLevel="0" collapsed="false"/>
    <row r="3132" customFormat="false" ht="14.25" hidden="true" customHeight="false" outlineLevel="0" collapsed="false"/>
    <row r="3133" customFormat="false" ht="14.25" hidden="true" customHeight="false" outlineLevel="0" collapsed="false"/>
    <row r="3134" customFormat="false" ht="14.25" hidden="true" customHeight="false" outlineLevel="0" collapsed="false"/>
    <row r="3135" customFormat="false" ht="14.25" hidden="true" customHeight="false" outlineLevel="0" collapsed="false"/>
    <row r="3136" customFormat="false" ht="14.25" hidden="true" customHeight="false" outlineLevel="0" collapsed="false"/>
    <row r="3137" customFormat="false" ht="14.25" hidden="true" customHeight="false" outlineLevel="0" collapsed="false"/>
    <row r="3138" customFormat="false" ht="14.25" hidden="true" customHeight="false" outlineLevel="0" collapsed="false"/>
    <row r="3139" customFormat="false" ht="14.25" hidden="true" customHeight="false" outlineLevel="0" collapsed="false"/>
    <row r="3140" customFormat="false" ht="14.25" hidden="true" customHeight="false" outlineLevel="0" collapsed="false"/>
    <row r="3141" customFormat="false" ht="14.25" hidden="true" customHeight="false" outlineLevel="0" collapsed="false"/>
    <row r="3142" customFormat="false" ht="14.25" hidden="true" customHeight="false" outlineLevel="0" collapsed="false"/>
    <row r="3143" customFormat="false" ht="14.25" hidden="true" customHeight="false" outlineLevel="0" collapsed="false"/>
    <row r="3144" customFormat="false" ht="14.25" hidden="true" customHeight="false" outlineLevel="0" collapsed="false"/>
    <row r="3145" customFormat="false" ht="14.25" hidden="true" customHeight="false" outlineLevel="0" collapsed="false"/>
    <row r="3146" customFormat="false" ht="14.25" hidden="true" customHeight="false" outlineLevel="0" collapsed="false"/>
    <row r="3147" customFormat="false" ht="14.25" hidden="true" customHeight="false" outlineLevel="0" collapsed="false"/>
    <row r="3148" customFormat="false" ht="14.25" hidden="true" customHeight="false" outlineLevel="0" collapsed="false"/>
    <row r="3149" customFormat="false" ht="14.25" hidden="true" customHeight="false" outlineLevel="0" collapsed="false"/>
    <row r="3150" customFormat="false" ht="14.25" hidden="true" customHeight="false" outlineLevel="0" collapsed="false"/>
    <row r="3151" customFormat="false" ht="14.25" hidden="true" customHeight="false" outlineLevel="0" collapsed="false"/>
    <row r="3152" customFormat="false" ht="14.25" hidden="true" customHeight="false" outlineLevel="0" collapsed="false"/>
    <row r="3153" customFormat="false" ht="14.25" hidden="true" customHeight="false" outlineLevel="0" collapsed="false"/>
    <row r="3154" customFormat="false" ht="14.25" hidden="true" customHeight="false" outlineLevel="0" collapsed="false"/>
    <row r="3155" customFormat="false" ht="14.25" hidden="true" customHeight="false" outlineLevel="0" collapsed="false"/>
    <row r="3156" customFormat="false" ht="14.25" hidden="true" customHeight="false" outlineLevel="0" collapsed="false"/>
    <row r="3157" customFormat="false" ht="14.25" hidden="true" customHeight="false" outlineLevel="0" collapsed="false"/>
    <row r="3158" customFormat="false" ht="14.25" hidden="true" customHeight="false" outlineLevel="0" collapsed="false"/>
    <row r="3159" customFormat="false" ht="14.25" hidden="true" customHeight="false" outlineLevel="0" collapsed="false"/>
    <row r="3160" customFormat="false" ht="14.25" hidden="true" customHeight="false" outlineLevel="0" collapsed="false"/>
    <row r="3161" customFormat="false" ht="14.25" hidden="true" customHeight="false" outlineLevel="0" collapsed="false"/>
    <row r="3162" customFormat="false" ht="14.25" hidden="true" customHeight="false" outlineLevel="0" collapsed="false"/>
    <row r="3163" customFormat="false" ht="14.25" hidden="true" customHeight="false" outlineLevel="0" collapsed="false"/>
    <row r="3164" customFormat="false" ht="14.25" hidden="true" customHeight="false" outlineLevel="0" collapsed="false"/>
    <row r="3165" customFormat="false" ht="14.25" hidden="true" customHeight="false" outlineLevel="0" collapsed="false"/>
    <row r="3166" customFormat="false" ht="14.25" hidden="true" customHeight="false" outlineLevel="0" collapsed="false"/>
    <row r="3167" customFormat="false" ht="14.25" hidden="true" customHeight="false" outlineLevel="0" collapsed="false"/>
    <row r="3168" customFormat="false" ht="14.25" hidden="true" customHeight="false" outlineLevel="0" collapsed="false"/>
    <row r="3169" customFormat="false" ht="14.25" hidden="true" customHeight="false" outlineLevel="0" collapsed="false"/>
    <row r="3170" customFormat="false" ht="14.25" hidden="true" customHeight="false" outlineLevel="0" collapsed="false"/>
    <row r="3171" customFormat="false" ht="14.25" hidden="true" customHeight="false" outlineLevel="0" collapsed="false"/>
    <row r="3172" customFormat="false" ht="14.25" hidden="true" customHeight="false" outlineLevel="0" collapsed="false"/>
    <row r="3173" customFormat="false" ht="14.25" hidden="true" customHeight="false" outlineLevel="0" collapsed="false"/>
    <row r="3174" customFormat="false" ht="14.25" hidden="true" customHeight="false" outlineLevel="0" collapsed="false"/>
    <row r="3175" customFormat="false" ht="14.25" hidden="true" customHeight="false" outlineLevel="0" collapsed="false"/>
    <row r="3176" customFormat="false" ht="14.25" hidden="true" customHeight="false" outlineLevel="0" collapsed="false"/>
    <row r="3177" customFormat="false" ht="14.25" hidden="true" customHeight="false" outlineLevel="0" collapsed="false"/>
    <row r="3178" customFormat="false" ht="14.25" hidden="true" customHeight="false" outlineLevel="0" collapsed="false"/>
    <row r="3179" customFormat="false" ht="14.25" hidden="true" customHeight="false" outlineLevel="0" collapsed="false"/>
    <row r="3180" customFormat="false" ht="14.25" hidden="true" customHeight="false" outlineLevel="0" collapsed="false"/>
    <row r="3181" customFormat="false" ht="14.25" hidden="true" customHeight="false" outlineLevel="0" collapsed="false"/>
    <row r="3182" customFormat="false" ht="14.25" hidden="true" customHeight="false" outlineLevel="0" collapsed="false"/>
    <row r="3183" customFormat="false" ht="14.25" hidden="true" customHeight="false" outlineLevel="0" collapsed="false"/>
    <row r="3184" customFormat="false" ht="14.25" hidden="true" customHeight="false" outlineLevel="0" collapsed="false"/>
    <row r="3185" customFormat="false" ht="14.25" hidden="true" customHeight="false" outlineLevel="0" collapsed="false"/>
    <row r="3186" customFormat="false" ht="14.25" hidden="true" customHeight="false" outlineLevel="0" collapsed="false"/>
    <row r="3187" customFormat="false" ht="14.25" hidden="true" customHeight="false" outlineLevel="0" collapsed="false"/>
    <row r="3188" customFormat="false" ht="14.25" hidden="true" customHeight="false" outlineLevel="0" collapsed="false"/>
    <row r="3189" customFormat="false" ht="14.25" hidden="true" customHeight="false" outlineLevel="0" collapsed="false"/>
    <row r="3190" customFormat="false" ht="14.25" hidden="true" customHeight="false" outlineLevel="0" collapsed="false"/>
    <row r="3191" customFormat="false" ht="14.25" hidden="true" customHeight="false" outlineLevel="0" collapsed="false"/>
    <row r="3192" customFormat="false" ht="14.25" hidden="true" customHeight="false" outlineLevel="0" collapsed="false"/>
    <row r="3193" customFormat="false" ht="14.25" hidden="true" customHeight="false" outlineLevel="0" collapsed="false"/>
    <row r="3194" customFormat="false" ht="14.25" hidden="true" customHeight="false" outlineLevel="0" collapsed="false"/>
    <row r="3195" customFormat="false" ht="14.25" hidden="true" customHeight="false" outlineLevel="0" collapsed="false"/>
    <row r="3196" customFormat="false" ht="14.25" hidden="true" customHeight="false" outlineLevel="0" collapsed="false"/>
    <row r="3197" customFormat="false" ht="14.25" hidden="true" customHeight="false" outlineLevel="0" collapsed="false"/>
    <row r="3198" customFormat="false" ht="14.25" hidden="true" customHeight="false" outlineLevel="0" collapsed="false"/>
    <row r="3199" customFormat="false" ht="14.25" hidden="true" customHeight="false" outlineLevel="0" collapsed="false"/>
    <row r="3200" customFormat="false" ht="14.25" hidden="true" customHeight="false" outlineLevel="0" collapsed="false"/>
    <row r="3201" customFormat="false" ht="14.25" hidden="true" customHeight="false" outlineLevel="0" collapsed="false"/>
    <row r="3202" customFormat="false" ht="14.25" hidden="true" customHeight="false" outlineLevel="0" collapsed="false"/>
    <row r="3203" customFormat="false" ht="14.25" hidden="true" customHeight="false" outlineLevel="0" collapsed="false"/>
    <row r="3204" customFormat="false" ht="14.25" hidden="true" customHeight="false" outlineLevel="0" collapsed="false"/>
    <row r="3205" customFormat="false" ht="14.25" hidden="true" customHeight="false" outlineLevel="0" collapsed="false"/>
    <row r="3206" customFormat="false" ht="14.25" hidden="true" customHeight="false" outlineLevel="0" collapsed="false"/>
    <row r="3207" customFormat="false" ht="14.25" hidden="true" customHeight="false" outlineLevel="0" collapsed="false"/>
    <row r="3208" customFormat="false" ht="14.25" hidden="true" customHeight="false" outlineLevel="0" collapsed="false"/>
    <row r="3209" customFormat="false" ht="14.25" hidden="true" customHeight="false" outlineLevel="0" collapsed="false"/>
    <row r="3210" customFormat="false" ht="14.25" hidden="true" customHeight="false" outlineLevel="0" collapsed="false"/>
    <row r="3211" customFormat="false" ht="14.25" hidden="true" customHeight="false" outlineLevel="0" collapsed="false"/>
    <row r="3212" customFormat="false" ht="14.25" hidden="true" customHeight="false" outlineLevel="0" collapsed="false"/>
    <row r="3213" customFormat="false" ht="14.25" hidden="true" customHeight="false" outlineLevel="0" collapsed="false"/>
    <row r="3214" customFormat="false" ht="14.25" hidden="true" customHeight="false" outlineLevel="0" collapsed="false"/>
    <row r="3215" customFormat="false" ht="14.25" hidden="true" customHeight="false" outlineLevel="0" collapsed="false"/>
    <row r="3216" customFormat="false" ht="14.25" hidden="true" customHeight="false" outlineLevel="0" collapsed="false"/>
    <row r="3217" customFormat="false" ht="14.25" hidden="true" customHeight="false" outlineLevel="0" collapsed="false"/>
    <row r="3218" customFormat="false" ht="14.25" hidden="true" customHeight="false" outlineLevel="0" collapsed="false"/>
    <row r="3219" customFormat="false" ht="14.25" hidden="true" customHeight="false" outlineLevel="0" collapsed="false"/>
    <row r="3220" customFormat="false" ht="14.25" hidden="true" customHeight="false" outlineLevel="0" collapsed="false"/>
    <row r="3221" customFormat="false" ht="14.25" hidden="true" customHeight="false" outlineLevel="0" collapsed="false"/>
    <row r="3222" customFormat="false" ht="14.25" hidden="true" customHeight="false" outlineLevel="0" collapsed="false"/>
    <row r="3223" customFormat="false" ht="14.25" hidden="true" customHeight="false" outlineLevel="0" collapsed="false"/>
    <row r="3224" customFormat="false" ht="14.25" hidden="true" customHeight="false" outlineLevel="0" collapsed="false"/>
    <row r="3225" customFormat="false" ht="14.25" hidden="true" customHeight="false" outlineLevel="0" collapsed="false"/>
    <row r="3226" customFormat="false" ht="14.25" hidden="true" customHeight="false" outlineLevel="0" collapsed="false"/>
    <row r="3227" customFormat="false" ht="14.25" hidden="true" customHeight="false" outlineLevel="0" collapsed="false"/>
    <row r="3228" customFormat="false" ht="14.25" hidden="true" customHeight="false" outlineLevel="0" collapsed="false"/>
    <row r="3229" customFormat="false" ht="14.25" hidden="true" customHeight="false" outlineLevel="0" collapsed="false"/>
    <row r="3230" customFormat="false" ht="14.25" hidden="true" customHeight="false" outlineLevel="0" collapsed="false"/>
    <row r="3231" customFormat="false" ht="14.25" hidden="true" customHeight="false" outlineLevel="0" collapsed="false"/>
    <row r="3232" customFormat="false" ht="14.25" hidden="true" customHeight="false" outlineLevel="0" collapsed="false"/>
    <row r="3233" customFormat="false" ht="14.25" hidden="true" customHeight="false" outlineLevel="0" collapsed="false"/>
    <row r="3234" customFormat="false" ht="14.25" hidden="true" customHeight="false" outlineLevel="0" collapsed="false"/>
    <row r="3235" customFormat="false" ht="14.25" hidden="true" customHeight="false" outlineLevel="0" collapsed="false"/>
    <row r="3236" customFormat="false" ht="14.25" hidden="true" customHeight="false" outlineLevel="0" collapsed="false"/>
    <row r="3237" customFormat="false" ht="14.25" hidden="true" customHeight="false" outlineLevel="0" collapsed="false"/>
    <row r="3238" customFormat="false" ht="14.25" hidden="true" customHeight="false" outlineLevel="0" collapsed="false"/>
    <row r="3239" customFormat="false" ht="14.25" hidden="true" customHeight="false" outlineLevel="0" collapsed="false"/>
    <row r="3240" customFormat="false" ht="14.25" hidden="true" customHeight="false" outlineLevel="0" collapsed="false"/>
    <row r="3241" customFormat="false" ht="14.25" hidden="true" customHeight="false" outlineLevel="0" collapsed="false"/>
    <row r="3242" customFormat="false" ht="14.25" hidden="true" customHeight="false" outlineLevel="0" collapsed="false"/>
    <row r="3243" customFormat="false" ht="14.25" hidden="true" customHeight="false" outlineLevel="0" collapsed="false"/>
    <row r="3244" customFormat="false" ht="14.25" hidden="true" customHeight="false" outlineLevel="0" collapsed="false"/>
    <row r="3245" customFormat="false" ht="14.25" hidden="true" customHeight="false" outlineLevel="0" collapsed="false"/>
    <row r="3246" customFormat="false" ht="14.25" hidden="true" customHeight="false" outlineLevel="0" collapsed="false"/>
    <row r="3247" customFormat="false" ht="14.25" hidden="true" customHeight="false" outlineLevel="0" collapsed="false"/>
    <row r="3248" customFormat="false" ht="14.25" hidden="true" customHeight="false" outlineLevel="0" collapsed="false"/>
    <row r="3249" customFormat="false" ht="14.25" hidden="true" customHeight="false" outlineLevel="0" collapsed="false"/>
    <row r="3250" customFormat="false" ht="14.25" hidden="true" customHeight="false" outlineLevel="0" collapsed="false"/>
    <row r="3251" customFormat="false" ht="14.25" hidden="true" customHeight="false" outlineLevel="0" collapsed="false"/>
    <row r="3252" customFormat="false" ht="14.25" hidden="true" customHeight="false" outlineLevel="0" collapsed="false"/>
    <row r="3253" customFormat="false" ht="14.25" hidden="true" customHeight="false" outlineLevel="0" collapsed="false"/>
    <row r="3254" customFormat="false" ht="14.25" hidden="true" customHeight="false" outlineLevel="0" collapsed="false"/>
    <row r="3255" customFormat="false" ht="14.25" hidden="true" customHeight="false" outlineLevel="0" collapsed="false"/>
    <row r="3256" customFormat="false" ht="14.25" hidden="true" customHeight="false" outlineLevel="0" collapsed="false"/>
    <row r="3257" customFormat="false" ht="14.25" hidden="true" customHeight="false" outlineLevel="0" collapsed="false"/>
    <row r="3258" customFormat="false" ht="14.25" hidden="true" customHeight="false" outlineLevel="0" collapsed="false"/>
    <row r="3259" customFormat="false" ht="14.25" hidden="true" customHeight="false" outlineLevel="0" collapsed="false"/>
    <row r="3260" customFormat="false" ht="14.25" hidden="true" customHeight="false" outlineLevel="0" collapsed="false"/>
    <row r="3261" customFormat="false" ht="14.25" hidden="true" customHeight="false" outlineLevel="0" collapsed="false"/>
    <row r="3262" customFormat="false" ht="14.25" hidden="true" customHeight="false" outlineLevel="0" collapsed="false"/>
    <row r="3263" customFormat="false" ht="14.25" hidden="true" customHeight="false" outlineLevel="0" collapsed="false"/>
    <row r="3264" customFormat="false" ht="14.25" hidden="true" customHeight="false" outlineLevel="0" collapsed="false"/>
    <row r="3265" customFormat="false" ht="14.25" hidden="true" customHeight="false" outlineLevel="0" collapsed="false"/>
    <row r="3266" customFormat="false" ht="14.25" hidden="true" customHeight="false" outlineLevel="0" collapsed="false"/>
    <row r="3267" customFormat="false" ht="14.25" hidden="true" customHeight="false" outlineLevel="0" collapsed="false"/>
    <row r="3268" customFormat="false" ht="14.25" hidden="true" customHeight="false" outlineLevel="0" collapsed="false"/>
    <row r="3269" customFormat="false" ht="14.25" hidden="true" customHeight="false" outlineLevel="0" collapsed="false"/>
    <row r="3270" customFormat="false" ht="14.25" hidden="true" customHeight="false" outlineLevel="0" collapsed="false"/>
    <row r="3271" customFormat="false" ht="14.25" hidden="true" customHeight="false" outlineLevel="0" collapsed="false"/>
    <row r="3272" customFormat="false" ht="14.25" hidden="true" customHeight="false" outlineLevel="0" collapsed="false"/>
    <row r="3273" customFormat="false" ht="14.25" hidden="true" customHeight="false" outlineLevel="0" collapsed="false"/>
    <row r="3274" customFormat="false" ht="14.25" hidden="true" customHeight="false" outlineLevel="0" collapsed="false"/>
    <row r="3275" customFormat="false" ht="14.25" hidden="true" customHeight="false" outlineLevel="0" collapsed="false"/>
    <row r="3276" customFormat="false" ht="14.25" hidden="true" customHeight="false" outlineLevel="0" collapsed="false"/>
    <row r="3277" customFormat="false" ht="14.25" hidden="true" customHeight="false" outlineLevel="0" collapsed="false"/>
    <row r="3278" customFormat="false" ht="14.25" hidden="true" customHeight="false" outlineLevel="0" collapsed="false"/>
    <row r="3279" customFormat="false" ht="14.25" hidden="true" customHeight="false" outlineLevel="0" collapsed="false"/>
    <row r="3280" customFormat="false" ht="14.25" hidden="true" customHeight="false" outlineLevel="0" collapsed="false"/>
    <row r="3281" customFormat="false" ht="14.25" hidden="true" customHeight="false" outlineLevel="0" collapsed="false"/>
    <row r="3282" customFormat="false" ht="14.25" hidden="true" customHeight="false" outlineLevel="0" collapsed="false"/>
    <row r="3283" customFormat="false" ht="14.25" hidden="true" customHeight="false" outlineLevel="0" collapsed="false"/>
    <row r="3284" customFormat="false" ht="14.25" hidden="true" customHeight="false" outlineLevel="0" collapsed="false"/>
    <row r="3285" customFormat="false" ht="14.25" hidden="true" customHeight="false" outlineLevel="0" collapsed="false"/>
    <row r="3286" customFormat="false" ht="14.25" hidden="true" customHeight="false" outlineLevel="0" collapsed="false"/>
    <row r="3287" customFormat="false" ht="14.25" hidden="true" customHeight="false" outlineLevel="0" collapsed="false"/>
    <row r="3288" customFormat="false" ht="14.25" hidden="true" customHeight="false" outlineLevel="0" collapsed="false"/>
    <row r="3289" customFormat="false" ht="14.25" hidden="true" customHeight="false" outlineLevel="0" collapsed="false"/>
    <row r="3290" customFormat="false" ht="14.25" hidden="true" customHeight="false" outlineLevel="0" collapsed="false"/>
    <row r="3291" customFormat="false" ht="14.25" hidden="true" customHeight="false" outlineLevel="0" collapsed="false"/>
    <row r="3292" customFormat="false" ht="14.25" hidden="true" customHeight="false" outlineLevel="0" collapsed="false"/>
    <row r="3293" customFormat="false" ht="14.25" hidden="true" customHeight="false" outlineLevel="0" collapsed="false"/>
    <row r="3294" customFormat="false" ht="14.25" hidden="true" customHeight="false" outlineLevel="0" collapsed="false"/>
    <row r="3295" customFormat="false" ht="14.25" hidden="true" customHeight="false" outlineLevel="0" collapsed="false"/>
    <row r="3296" customFormat="false" ht="14.25" hidden="true" customHeight="false" outlineLevel="0" collapsed="false"/>
    <row r="3297" customFormat="false" ht="14.25" hidden="true" customHeight="false" outlineLevel="0" collapsed="false"/>
    <row r="3298" customFormat="false" ht="14.25" hidden="true" customHeight="false" outlineLevel="0" collapsed="false"/>
    <row r="3299" customFormat="false" ht="14.25" hidden="true" customHeight="false" outlineLevel="0" collapsed="false"/>
    <row r="3300" customFormat="false" ht="14.25" hidden="true" customHeight="false" outlineLevel="0" collapsed="false"/>
    <row r="3301" customFormat="false" ht="14.25" hidden="true" customHeight="false" outlineLevel="0" collapsed="false"/>
    <row r="3302" customFormat="false" ht="14.25" hidden="true" customHeight="false" outlineLevel="0" collapsed="false"/>
    <row r="3303" customFormat="false" ht="14.25" hidden="true" customHeight="false" outlineLevel="0" collapsed="false"/>
    <row r="3304" customFormat="false" ht="14.25" hidden="true" customHeight="false" outlineLevel="0" collapsed="false"/>
    <row r="3305" customFormat="false" ht="14.25" hidden="true" customHeight="false" outlineLevel="0" collapsed="false"/>
    <row r="3306" customFormat="false" ht="14.25" hidden="true" customHeight="false" outlineLevel="0" collapsed="false"/>
    <row r="3307" customFormat="false" ht="14.25" hidden="true" customHeight="false" outlineLevel="0" collapsed="false"/>
    <row r="3308" customFormat="false" ht="14.25" hidden="true" customHeight="false" outlineLevel="0" collapsed="false"/>
    <row r="3309" customFormat="false" ht="14.25" hidden="true" customHeight="false" outlineLevel="0" collapsed="false"/>
    <row r="3310" customFormat="false" ht="14.25" hidden="true" customHeight="false" outlineLevel="0" collapsed="false"/>
    <row r="3311" customFormat="false" ht="14.25" hidden="true" customHeight="false" outlineLevel="0" collapsed="false"/>
    <row r="3312" customFormat="false" ht="14.25" hidden="true" customHeight="false" outlineLevel="0" collapsed="false"/>
    <row r="3313" customFormat="false" ht="14.25" hidden="true" customHeight="false" outlineLevel="0" collapsed="false"/>
    <row r="3314" customFormat="false" ht="14.25" hidden="true" customHeight="false" outlineLevel="0" collapsed="false"/>
    <row r="3315" customFormat="false" ht="14.25" hidden="true" customHeight="false" outlineLevel="0" collapsed="false"/>
    <row r="3316" customFormat="false" ht="14.25" hidden="true" customHeight="false" outlineLevel="0" collapsed="false"/>
    <row r="3317" customFormat="false" ht="14.25" hidden="true" customHeight="false" outlineLevel="0" collapsed="false"/>
    <row r="3318" customFormat="false" ht="14.25" hidden="true" customHeight="false" outlineLevel="0" collapsed="false"/>
    <row r="3319" customFormat="false" ht="14.25" hidden="true" customHeight="false" outlineLevel="0" collapsed="false"/>
    <row r="3320" customFormat="false" ht="14.25" hidden="true" customHeight="false" outlineLevel="0" collapsed="false"/>
    <row r="3321" customFormat="false" ht="14.25" hidden="true" customHeight="false" outlineLevel="0" collapsed="false"/>
    <row r="3322" customFormat="false" ht="14.25" hidden="true" customHeight="false" outlineLevel="0" collapsed="false"/>
    <row r="3323" customFormat="false" ht="14.25" hidden="true" customHeight="false" outlineLevel="0" collapsed="false"/>
    <row r="3324" customFormat="false" ht="14.25" hidden="true" customHeight="false" outlineLevel="0" collapsed="false"/>
    <row r="3325" customFormat="false" ht="14.25" hidden="true" customHeight="false" outlineLevel="0" collapsed="false"/>
    <row r="3326" customFormat="false" ht="14.25" hidden="true" customHeight="false" outlineLevel="0" collapsed="false"/>
    <row r="3327" customFormat="false" ht="14.25" hidden="true" customHeight="false" outlineLevel="0" collapsed="false"/>
    <row r="3328" customFormat="false" ht="14.25" hidden="true" customHeight="false" outlineLevel="0" collapsed="false"/>
    <row r="3329" customFormat="false" ht="14.25" hidden="true" customHeight="false" outlineLevel="0" collapsed="false"/>
    <row r="3330" customFormat="false" ht="14.25" hidden="true" customHeight="false" outlineLevel="0" collapsed="false"/>
    <row r="3331" customFormat="false" ht="14.25" hidden="true" customHeight="false" outlineLevel="0" collapsed="false"/>
    <row r="3332" customFormat="false" ht="14.25" hidden="true" customHeight="false" outlineLevel="0" collapsed="false"/>
    <row r="3333" customFormat="false" ht="14.25" hidden="true" customHeight="false" outlineLevel="0" collapsed="false"/>
    <row r="3334" customFormat="false" ht="14.25" hidden="true" customHeight="false" outlineLevel="0" collapsed="false"/>
    <row r="3335" customFormat="false" ht="14.25" hidden="true" customHeight="false" outlineLevel="0" collapsed="false"/>
    <row r="3336" customFormat="false" ht="14.25" hidden="true" customHeight="false" outlineLevel="0" collapsed="false"/>
    <row r="3337" customFormat="false" ht="14.25" hidden="true" customHeight="false" outlineLevel="0" collapsed="false"/>
    <row r="3338" customFormat="false" ht="14.25" hidden="true" customHeight="false" outlineLevel="0" collapsed="false"/>
    <row r="3339" customFormat="false" ht="14.25" hidden="true" customHeight="false" outlineLevel="0" collapsed="false"/>
    <row r="3340" customFormat="false" ht="14.25" hidden="true" customHeight="false" outlineLevel="0" collapsed="false"/>
    <row r="3341" customFormat="false" ht="14.25" hidden="true" customHeight="false" outlineLevel="0" collapsed="false"/>
    <row r="3342" customFormat="false" ht="14.25" hidden="true" customHeight="false" outlineLevel="0" collapsed="false"/>
    <row r="3343" customFormat="false" ht="14.25" hidden="true" customHeight="false" outlineLevel="0" collapsed="false"/>
    <row r="3344" customFormat="false" ht="14.25" hidden="true" customHeight="false" outlineLevel="0" collapsed="false"/>
    <row r="3345" customFormat="false" ht="14.25" hidden="true" customHeight="false" outlineLevel="0" collapsed="false"/>
    <row r="3346" customFormat="false" ht="14.25" hidden="true" customHeight="false" outlineLevel="0" collapsed="false"/>
    <row r="3347" customFormat="false" ht="14.25" hidden="true" customHeight="false" outlineLevel="0" collapsed="false"/>
    <row r="3348" customFormat="false" ht="14.25" hidden="true" customHeight="false" outlineLevel="0" collapsed="false"/>
    <row r="3349" customFormat="false" ht="14.25" hidden="true" customHeight="false" outlineLevel="0" collapsed="false"/>
    <row r="3350" customFormat="false" ht="14.25" hidden="true" customHeight="false" outlineLevel="0" collapsed="false"/>
    <row r="3351" customFormat="false" ht="14.25" hidden="true" customHeight="false" outlineLevel="0" collapsed="false"/>
    <row r="3352" customFormat="false" ht="14.25" hidden="true" customHeight="false" outlineLevel="0" collapsed="false"/>
    <row r="3353" customFormat="false" ht="14.25" hidden="true" customHeight="false" outlineLevel="0" collapsed="false"/>
    <row r="3354" customFormat="false" ht="14.25" hidden="true" customHeight="false" outlineLevel="0" collapsed="false"/>
    <row r="3355" customFormat="false" ht="14.25" hidden="true" customHeight="false" outlineLevel="0" collapsed="false"/>
    <row r="3356" customFormat="false" ht="14.25" hidden="true" customHeight="false" outlineLevel="0" collapsed="false"/>
    <row r="3357" customFormat="false" ht="14.25" hidden="true" customHeight="false" outlineLevel="0" collapsed="false"/>
    <row r="3358" customFormat="false" ht="14.25" hidden="true" customHeight="false" outlineLevel="0" collapsed="false"/>
    <row r="3359" customFormat="false" ht="14.25" hidden="true" customHeight="false" outlineLevel="0" collapsed="false"/>
    <row r="3360" customFormat="false" ht="14.25" hidden="true" customHeight="false" outlineLevel="0" collapsed="false"/>
    <row r="3361" customFormat="false" ht="14.25" hidden="true" customHeight="false" outlineLevel="0" collapsed="false"/>
    <row r="3362" customFormat="false" ht="14.25" hidden="true" customHeight="false" outlineLevel="0" collapsed="false"/>
    <row r="3363" customFormat="false" ht="14.25" hidden="true" customHeight="false" outlineLevel="0" collapsed="false"/>
    <row r="3364" customFormat="false" ht="14.25" hidden="true" customHeight="false" outlineLevel="0" collapsed="false"/>
    <row r="3365" customFormat="false" ht="14.25" hidden="true" customHeight="false" outlineLevel="0" collapsed="false"/>
    <row r="3366" customFormat="false" ht="14.25" hidden="true" customHeight="false" outlineLevel="0" collapsed="false"/>
    <row r="3367" customFormat="false" ht="14.25" hidden="true" customHeight="false" outlineLevel="0" collapsed="false"/>
    <row r="3368" customFormat="false" ht="14.25" hidden="true" customHeight="false" outlineLevel="0" collapsed="false"/>
    <row r="3369" customFormat="false" ht="14.25" hidden="true" customHeight="false" outlineLevel="0" collapsed="false"/>
    <row r="3370" customFormat="false" ht="14.25" hidden="true" customHeight="false" outlineLevel="0" collapsed="false"/>
    <row r="3371" customFormat="false" ht="14.25" hidden="true" customHeight="false" outlineLevel="0" collapsed="false"/>
    <row r="3372" customFormat="false" ht="14.25" hidden="true" customHeight="false" outlineLevel="0" collapsed="false"/>
    <row r="3373" customFormat="false" ht="14.25" hidden="true" customHeight="false" outlineLevel="0" collapsed="false"/>
    <row r="3374" customFormat="false" ht="14.25" hidden="true" customHeight="false" outlineLevel="0" collapsed="false"/>
    <row r="3375" customFormat="false" ht="14.25" hidden="true" customHeight="false" outlineLevel="0" collapsed="false"/>
    <row r="3376" customFormat="false" ht="14.25" hidden="true" customHeight="false" outlineLevel="0" collapsed="false"/>
    <row r="3377" customFormat="false" ht="14.25" hidden="true" customHeight="false" outlineLevel="0" collapsed="false"/>
    <row r="3378" customFormat="false" ht="14.25" hidden="true" customHeight="false" outlineLevel="0" collapsed="false"/>
    <row r="3379" customFormat="false" ht="14.25" hidden="true" customHeight="false" outlineLevel="0" collapsed="false"/>
    <row r="3380" customFormat="false" ht="14.25" hidden="true" customHeight="false" outlineLevel="0" collapsed="false"/>
    <row r="3381" customFormat="false" ht="14.25" hidden="true" customHeight="false" outlineLevel="0" collapsed="false"/>
    <row r="3382" customFormat="false" ht="14.25" hidden="true" customHeight="false" outlineLevel="0" collapsed="false"/>
    <row r="3383" customFormat="false" ht="14.25" hidden="true" customHeight="false" outlineLevel="0" collapsed="false"/>
    <row r="3384" customFormat="false" ht="14.25" hidden="true" customHeight="false" outlineLevel="0" collapsed="false"/>
    <row r="3385" customFormat="false" ht="14.25" hidden="true" customHeight="false" outlineLevel="0" collapsed="false"/>
    <row r="3386" customFormat="false" ht="14.25" hidden="true" customHeight="false" outlineLevel="0" collapsed="false"/>
    <row r="3387" customFormat="false" ht="14.25" hidden="true" customHeight="false" outlineLevel="0" collapsed="false"/>
    <row r="3388" customFormat="false" ht="14.25" hidden="true" customHeight="false" outlineLevel="0" collapsed="false"/>
    <row r="3389" customFormat="false" ht="14.25" hidden="true" customHeight="false" outlineLevel="0" collapsed="false"/>
    <row r="3390" customFormat="false" ht="14.25" hidden="true" customHeight="false" outlineLevel="0" collapsed="false"/>
    <row r="3391" customFormat="false" ht="14.25" hidden="true" customHeight="false" outlineLevel="0" collapsed="false"/>
    <row r="3392" customFormat="false" ht="14.25" hidden="true" customHeight="false" outlineLevel="0" collapsed="false"/>
    <row r="3393" customFormat="false" ht="14.25" hidden="true" customHeight="false" outlineLevel="0" collapsed="false"/>
    <row r="3394" customFormat="false" ht="14.25" hidden="true" customHeight="false" outlineLevel="0" collapsed="false"/>
    <row r="3395" customFormat="false" ht="14.25" hidden="true" customHeight="false" outlineLevel="0" collapsed="false"/>
    <row r="3396" customFormat="false" ht="14.25" hidden="true" customHeight="false" outlineLevel="0" collapsed="false"/>
    <row r="3397" customFormat="false" ht="14.25" hidden="true" customHeight="false" outlineLevel="0" collapsed="false"/>
    <row r="3398" customFormat="false" ht="14.25" hidden="true" customHeight="false" outlineLevel="0" collapsed="false"/>
    <row r="3399" customFormat="false" ht="14.25" hidden="true" customHeight="false" outlineLevel="0" collapsed="false"/>
    <row r="3400" customFormat="false" ht="14.25" hidden="true" customHeight="false" outlineLevel="0" collapsed="false"/>
    <row r="3401" customFormat="false" ht="14.25" hidden="true" customHeight="false" outlineLevel="0" collapsed="false"/>
    <row r="3402" customFormat="false" ht="14.25" hidden="true" customHeight="false" outlineLevel="0" collapsed="false"/>
    <row r="3403" customFormat="false" ht="14.25" hidden="true" customHeight="false" outlineLevel="0" collapsed="false"/>
    <row r="3404" customFormat="false" ht="14.25" hidden="true" customHeight="false" outlineLevel="0" collapsed="false"/>
    <row r="3405" customFormat="false" ht="14.25" hidden="true" customHeight="false" outlineLevel="0" collapsed="false"/>
    <row r="3406" customFormat="false" ht="14.25" hidden="true" customHeight="false" outlineLevel="0" collapsed="false"/>
    <row r="3407" customFormat="false" ht="14.25" hidden="true" customHeight="false" outlineLevel="0" collapsed="false"/>
    <row r="3408" customFormat="false" ht="14.25" hidden="true" customHeight="false" outlineLevel="0" collapsed="false"/>
    <row r="3409" customFormat="false" ht="14.25" hidden="true" customHeight="false" outlineLevel="0" collapsed="false"/>
    <row r="3410" customFormat="false" ht="14.25" hidden="true" customHeight="false" outlineLevel="0" collapsed="false"/>
    <row r="3411" customFormat="false" ht="14.25" hidden="true" customHeight="false" outlineLevel="0" collapsed="false"/>
    <row r="3412" customFormat="false" ht="14.25" hidden="true" customHeight="false" outlineLevel="0" collapsed="false"/>
    <row r="3413" customFormat="false" ht="14.25" hidden="true" customHeight="false" outlineLevel="0" collapsed="false"/>
    <row r="3414" customFormat="false" ht="14.25" hidden="true" customHeight="false" outlineLevel="0" collapsed="false"/>
    <row r="3415" customFormat="false" ht="14.25" hidden="true" customHeight="false" outlineLevel="0" collapsed="false"/>
    <row r="3416" customFormat="false" ht="14.25" hidden="true" customHeight="false" outlineLevel="0" collapsed="false"/>
    <row r="3417" customFormat="false" ht="14.25" hidden="true" customHeight="false" outlineLevel="0" collapsed="false"/>
    <row r="3418" customFormat="false" ht="14.25" hidden="true" customHeight="false" outlineLevel="0" collapsed="false"/>
    <row r="3419" customFormat="false" ht="14.25" hidden="true" customHeight="false" outlineLevel="0" collapsed="false"/>
    <row r="3420" customFormat="false" ht="14.25" hidden="true" customHeight="false" outlineLevel="0" collapsed="false"/>
    <row r="3421" customFormat="false" ht="14.25" hidden="true" customHeight="false" outlineLevel="0" collapsed="false"/>
    <row r="3422" customFormat="false" ht="14.25" hidden="true" customHeight="false" outlineLevel="0" collapsed="false"/>
    <row r="3423" customFormat="false" ht="14.25" hidden="true" customHeight="false" outlineLevel="0" collapsed="false"/>
    <row r="3424" customFormat="false" ht="14.25" hidden="true" customHeight="false" outlineLevel="0" collapsed="false"/>
    <row r="3425" customFormat="false" ht="14.25" hidden="true" customHeight="false" outlineLevel="0" collapsed="false"/>
    <row r="3426" customFormat="false" ht="14.25" hidden="true" customHeight="false" outlineLevel="0" collapsed="false"/>
    <row r="3427" customFormat="false" ht="14.25" hidden="true" customHeight="false" outlineLevel="0" collapsed="false"/>
    <row r="3428" customFormat="false" ht="14.25" hidden="true" customHeight="false" outlineLevel="0" collapsed="false"/>
    <row r="3429" customFormat="false" ht="14.25" hidden="true" customHeight="false" outlineLevel="0" collapsed="false"/>
    <row r="3430" customFormat="false" ht="14.25" hidden="true" customHeight="false" outlineLevel="0" collapsed="false"/>
    <row r="3431" customFormat="false" ht="14.25" hidden="true" customHeight="false" outlineLevel="0" collapsed="false"/>
    <row r="3432" customFormat="false" ht="14.25" hidden="true" customHeight="false" outlineLevel="0" collapsed="false"/>
    <row r="3433" customFormat="false" ht="14.25" hidden="true" customHeight="false" outlineLevel="0" collapsed="false"/>
    <row r="3434" customFormat="false" ht="14.25" hidden="true" customHeight="false" outlineLevel="0" collapsed="false"/>
    <row r="3435" customFormat="false" ht="14.25" hidden="true" customHeight="false" outlineLevel="0" collapsed="false"/>
    <row r="3436" customFormat="false" ht="14.25" hidden="true" customHeight="false" outlineLevel="0" collapsed="false"/>
    <row r="3437" customFormat="false" ht="14.25" hidden="true" customHeight="false" outlineLevel="0" collapsed="false"/>
    <row r="3438" customFormat="false" ht="14.25" hidden="true" customHeight="false" outlineLevel="0" collapsed="false"/>
    <row r="3439" customFormat="false" ht="14.25" hidden="true" customHeight="false" outlineLevel="0" collapsed="false"/>
    <row r="3440" customFormat="false" ht="14.25" hidden="true" customHeight="false" outlineLevel="0" collapsed="false"/>
    <row r="3441" customFormat="false" ht="14.25" hidden="true" customHeight="false" outlineLevel="0" collapsed="false"/>
    <row r="3442" customFormat="false" ht="14.25" hidden="true" customHeight="false" outlineLevel="0" collapsed="false"/>
    <row r="3443" customFormat="false" ht="14.25" hidden="true" customHeight="false" outlineLevel="0" collapsed="false"/>
    <row r="3444" customFormat="false" ht="14.25" hidden="true" customHeight="false" outlineLevel="0" collapsed="false"/>
    <row r="3445" customFormat="false" ht="14.25" hidden="true" customHeight="false" outlineLevel="0" collapsed="false"/>
    <row r="3446" customFormat="false" ht="14.25" hidden="true" customHeight="false" outlineLevel="0" collapsed="false"/>
    <row r="3447" customFormat="false" ht="14.25" hidden="true" customHeight="false" outlineLevel="0" collapsed="false"/>
    <row r="3448" customFormat="false" ht="14.25" hidden="true" customHeight="false" outlineLevel="0" collapsed="false"/>
    <row r="3449" customFormat="false" ht="14.25" hidden="true" customHeight="false" outlineLevel="0" collapsed="false"/>
    <row r="3450" customFormat="false" ht="14.25" hidden="true" customHeight="false" outlineLevel="0" collapsed="false"/>
    <row r="3451" customFormat="false" ht="14.25" hidden="true" customHeight="false" outlineLevel="0" collapsed="false"/>
    <row r="3452" customFormat="false" ht="14.25" hidden="true" customHeight="false" outlineLevel="0" collapsed="false"/>
    <row r="3453" customFormat="false" ht="14.25" hidden="true" customHeight="false" outlineLevel="0" collapsed="false"/>
    <row r="3454" customFormat="false" ht="14.25" hidden="true" customHeight="false" outlineLevel="0" collapsed="false"/>
    <row r="3455" customFormat="false" ht="14.25" hidden="true" customHeight="false" outlineLevel="0" collapsed="false"/>
    <row r="3456" customFormat="false" ht="14.25" hidden="true" customHeight="false" outlineLevel="0" collapsed="false"/>
    <row r="3457" customFormat="false" ht="14.25" hidden="true" customHeight="false" outlineLevel="0" collapsed="false"/>
    <row r="3458" customFormat="false" ht="14.25" hidden="true" customHeight="false" outlineLevel="0" collapsed="false"/>
    <row r="3459" customFormat="false" ht="14.25" hidden="true" customHeight="false" outlineLevel="0" collapsed="false"/>
    <row r="3460" customFormat="false" ht="14.25" hidden="true" customHeight="false" outlineLevel="0" collapsed="false"/>
    <row r="3461" customFormat="false" ht="14.25" hidden="true" customHeight="false" outlineLevel="0" collapsed="false"/>
    <row r="3462" customFormat="false" ht="14.25" hidden="true" customHeight="false" outlineLevel="0" collapsed="false"/>
    <row r="3463" customFormat="false" ht="14.25" hidden="true" customHeight="false" outlineLevel="0" collapsed="false"/>
    <row r="3464" customFormat="false" ht="14.25" hidden="true" customHeight="false" outlineLevel="0" collapsed="false"/>
    <row r="3465" customFormat="false" ht="14.25" hidden="true" customHeight="false" outlineLevel="0" collapsed="false"/>
    <row r="3466" customFormat="false" ht="14.25" hidden="true" customHeight="false" outlineLevel="0" collapsed="false"/>
    <row r="3467" customFormat="false" ht="14.25" hidden="true" customHeight="false" outlineLevel="0" collapsed="false"/>
    <row r="3468" customFormat="false" ht="14.25" hidden="true" customHeight="false" outlineLevel="0" collapsed="false"/>
    <row r="3469" customFormat="false" ht="14.25" hidden="true" customHeight="false" outlineLevel="0" collapsed="false"/>
    <row r="3470" customFormat="false" ht="14.25" hidden="true" customHeight="false" outlineLevel="0" collapsed="false"/>
    <row r="3471" customFormat="false" ht="14.25" hidden="true" customHeight="false" outlineLevel="0" collapsed="false"/>
    <row r="3472" customFormat="false" ht="14.25" hidden="true" customHeight="false" outlineLevel="0" collapsed="false"/>
    <row r="3473" customFormat="false" ht="14.25" hidden="true" customHeight="false" outlineLevel="0" collapsed="false"/>
    <row r="3474" customFormat="false" ht="14.25" hidden="true" customHeight="false" outlineLevel="0" collapsed="false"/>
    <row r="3475" customFormat="false" ht="14.25" hidden="true" customHeight="false" outlineLevel="0" collapsed="false"/>
    <row r="3476" customFormat="false" ht="14.25" hidden="true" customHeight="false" outlineLevel="0" collapsed="false"/>
    <row r="3477" customFormat="false" ht="14.25" hidden="true" customHeight="false" outlineLevel="0" collapsed="false"/>
    <row r="3478" customFormat="false" ht="14.25" hidden="true" customHeight="false" outlineLevel="0" collapsed="false"/>
    <row r="3479" customFormat="false" ht="14.25" hidden="true" customHeight="false" outlineLevel="0" collapsed="false"/>
    <row r="3480" customFormat="false" ht="14.25" hidden="true" customHeight="false" outlineLevel="0" collapsed="false"/>
    <row r="3481" customFormat="false" ht="14.25" hidden="true" customHeight="false" outlineLevel="0" collapsed="false"/>
    <row r="3482" customFormat="false" ht="14.25" hidden="true" customHeight="false" outlineLevel="0" collapsed="false"/>
    <row r="3483" customFormat="false" ht="14.25" hidden="true" customHeight="false" outlineLevel="0" collapsed="false"/>
    <row r="3484" customFormat="false" ht="14.25" hidden="true" customHeight="false" outlineLevel="0" collapsed="false"/>
    <row r="3485" customFormat="false" ht="14.25" hidden="true" customHeight="false" outlineLevel="0" collapsed="false"/>
    <row r="3486" customFormat="false" ht="14.25" hidden="true" customHeight="false" outlineLevel="0" collapsed="false"/>
    <row r="3487" customFormat="false" ht="14.25" hidden="true" customHeight="false" outlineLevel="0" collapsed="false"/>
    <row r="3488" customFormat="false" ht="14.25" hidden="true" customHeight="false" outlineLevel="0" collapsed="false"/>
    <row r="3489" customFormat="false" ht="14.25" hidden="true" customHeight="false" outlineLevel="0" collapsed="false"/>
    <row r="3490" customFormat="false" ht="14.25" hidden="true" customHeight="false" outlineLevel="0" collapsed="false"/>
    <row r="3491" customFormat="false" ht="14.25" hidden="true" customHeight="false" outlineLevel="0" collapsed="false"/>
    <row r="3492" customFormat="false" ht="14.25" hidden="true" customHeight="false" outlineLevel="0" collapsed="false"/>
    <row r="3493" customFormat="false" ht="14.25" hidden="true" customHeight="false" outlineLevel="0" collapsed="false"/>
    <row r="3494" customFormat="false" ht="14.25" hidden="true" customHeight="false" outlineLevel="0" collapsed="false"/>
    <row r="3495" customFormat="false" ht="14.25" hidden="true" customHeight="false" outlineLevel="0" collapsed="false"/>
    <row r="3496" customFormat="false" ht="14.25" hidden="true" customHeight="false" outlineLevel="0" collapsed="false"/>
    <row r="3497" customFormat="false" ht="14.25" hidden="true" customHeight="false" outlineLevel="0" collapsed="false"/>
    <row r="3498" customFormat="false" ht="14.25" hidden="true" customHeight="false" outlineLevel="0" collapsed="false"/>
    <row r="3499" customFormat="false" ht="14.25" hidden="true" customHeight="false" outlineLevel="0" collapsed="false"/>
    <row r="3500" customFormat="false" ht="14.25" hidden="true" customHeight="false" outlineLevel="0" collapsed="false"/>
    <row r="3501" customFormat="false" ht="14.25" hidden="true" customHeight="false" outlineLevel="0" collapsed="false"/>
    <row r="3502" customFormat="false" ht="14.25" hidden="true" customHeight="false" outlineLevel="0" collapsed="false"/>
    <row r="3503" customFormat="false" ht="14.25" hidden="true" customHeight="false" outlineLevel="0" collapsed="false"/>
    <row r="3504" customFormat="false" ht="14.25" hidden="true" customHeight="false" outlineLevel="0" collapsed="false"/>
    <row r="3505" customFormat="false" ht="14.25" hidden="true" customHeight="false" outlineLevel="0" collapsed="false"/>
    <row r="3506" customFormat="false" ht="14.25" hidden="true" customHeight="false" outlineLevel="0" collapsed="false"/>
    <row r="3507" customFormat="false" ht="14.25" hidden="true" customHeight="false" outlineLevel="0" collapsed="false"/>
    <row r="3508" customFormat="false" ht="14.25" hidden="true" customHeight="false" outlineLevel="0" collapsed="false"/>
    <row r="3509" customFormat="false" ht="14.25" hidden="true" customHeight="false" outlineLevel="0" collapsed="false"/>
    <row r="3510" customFormat="false" ht="14.25" hidden="true" customHeight="false" outlineLevel="0" collapsed="false"/>
    <row r="3511" customFormat="false" ht="14.25" hidden="true" customHeight="false" outlineLevel="0" collapsed="false"/>
    <row r="3512" customFormat="false" ht="14.25" hidden="true" customHeight="false" outlineLevel="0" collapsed="false"/>
    <row r="3513" customFormat="false" ht="14.25" hidden="true" customHeight="false" outlineLevel="0" collapsed="false"/>
    <row r="3514" customFormat="false" ht="14.25" hidden="true" customHeight="false" outlineLevel="0" collapsed="false"/>
    <row r="3515" customFormat="false" ht="14.25" hidden="true" customHeight="false" outlineLevel="0" collapsed="false"/>
    <row r="3516" customFormat="false" ht="14.25" hidden="true" customHeight="false" outlineLevel="0" collapsed="false"/>
    <row r="3517" customFormat="false" ht="14.25" hidden="true" customHeight="false" outlineLevel="0" collapsed="false"/>
    <row r="3518" customFormat="false" ht="14.25" hidden="true" customHeight="false" outlineLevel="0" collapsed="false"/>
    <row r="3519" customFormat="false" ht="14.25" hidden="true" customHeight="false" outlineLevel="0" collapsed="false"/>
    <row r="3520" customFormat="false" ht="14.25" hidden="true" customHeight="false" outlineLevel="0" collapsed="false"/>
    <row r="3521" customFormat="false" ht="14.25" hidden="true" customHeight="false" outlineLevel="0" collapsed="false"/>
    <row r="3522" customFormat="false" ht="14.25" hidden="true" customHeight="false" outlineLevel="0" collapsed="false"/>
    <row r="3523" customFormat="false" ht="14.25" hidden="true" customHeight="false" outlineLevel="0" collapsed="false"/>
    <row r="3524" customFormat="false" ht="14.25" hidden="true" customHeight="false" outlineLevel="0" collapsed="false"/>
    <row r="3525" customFormat="false" ht="14.25" hidden="true" customHeight="false" outlineLevel="0" collapsed="false"/>
    <row r="3526" customFormat="false" ht="14.25" hidden="true" customHeight="false" outlineLevel="0" collapsed="false"/>
    <row r="3527" customFormat="false" ht="14.25" hidden="true" customHeight="false" outlineLevel="0" collapsed="false"/>
    <row r="3528" customFormat="false" ht="14.25" hidden="true" customHeight="false" outlineLevel="0" collapsed="false"/>
    <row r="3529" customFormat="false" ht="14.25" hidden="true" customHeight="false" outlineLevel="0" collapsed="false"/>
    <row r="3530" customFormat="false" ht="14.25" hidden="true" customHeight="false" outlineLevel="0" collapsed="false"/>
    <row r="3531" customFormat="false" ht="14.25" hidden="true" customHeight="false" outlineLevel="0" collapsed="false"/>
    <row r="3532" customFormat="false" ht="14.25" hidden="true" customHeight="false" outlineLevel="0" collapsed="false"/>
    <row r="3533" customFormat="false" ht="14.25" hidden="true" customHeight="false" outlineLevel="0" collapsed="false"/>
    <row r="3534" customFormat="false" ht="14.25" hidden="true" customHeight="false" outlineLevel="0" collapsed="false"/>
    <row r="3535" customFormat="false" ht="14.25" hidden="true" customHeight="false" outlineLevel="0" collapsed="false"/>
    <row r="3536" customFormat="false" ht="14.25" hidden="true" customHeight="false" outlineLevel="0" collapsed="false"/>
    <row r="3537" customFormat="false" ht="14.25" hidden="true" customHeight="false" outlineLevel="0" collapsed="false"/>
    <row r="3538" customFormat="false" ht="14.25" hidden="true" customHeight="false" outlineLevel="0" collapsed="false"/>
    <row r="3539" customFormat="false" ht="14.25" hidden="true" customHeight="false" outlineLevel="0" collapsed="false"/>
    <row r="3540" customFormat="false" ht="14.25" hidden="true" customHeight="false" outlineLevel="0" collapsed="false"/>
    <row r="3541" customFormat="false" ht="14.25" hidden="true" customHeight="false" outlineLevel="0" collapsed="false"/>
    <row r="3542" customFormat="false" ht="14.25" hidden="true" customHeight="false" outlineLevel="0" collapsed="false"/>
    <row r="3543" customFormat="false" ht="14.25" hidden="true" customHeight="false" outlineLevel="0" collapsed="false"/>
    <row r="3544" customFormat="false" ht="14.25" hidden="true" customHeight="false" outlineLevel="0" collapsed="false"/>
    <row r="3545" customFormat="false" ht="14.25" hidden="true" customHeight="false" outlineLevel="0" collapsed="false"/>
    <row r="3546" customFormat="false" ht="14.25" hidden="true" customHeight="false" outlineLevel="0" collapsed="false"/>
    <row r="3547" customFormat="false" ht="14.25" hidden="true" customHeight="false" outlineLevel="0" collapsed="false"/>
    <row r="3548" customFormat="false" ht="14.25" hidden="true" customHeight="false" outlineLevel="0" collapsed="false"/>
    <row r="3549" customFormat="false" ht="14.25" hidden="true" customHeight="false" outlineLevel="0" collapsed="false"/>
    <row r="3550" customFormat="false" ht="14.25" hidden="true" customHeight="false" outlineLevel="0" collapsed="false"/>
    <row r="3551" customFormat="false" ht="14.25" hidden="true" customHeight="false" outlineLevel="0" collapsed="false"/>
    <row r="3552" customFormat="false" ht="14.25" hidden="true" customHeight="false" outlineLevel="0" collapsed="false"/>
    <row r="3553" customFormat="false" ht="14.25" hidden="true" customHeight="false" outlineLevel="0" collapsed="false"/>
    <row r="3554" customFormat="false" ht="14.25" hidden="true" customHeight="false" outlineLevel="0" collapsed="false"/>
    <row r="3555" customFormat="false" ht="14.25" hidden="true" customHeight="false" outlineLevel="0" collapsed="false"/>
    <row r="3556" customFormat="false" ht="14.25" hidden="true" customHeight="false" outlineLevel="0" collapsed="false"/>
    <row r="3557" customFormat="false" ht="14.25" hidden="true" customHeight="false" outlineLevel="0" collapsed="false"/>
    <row r="3558" customFormat="false" ht="14.25" hidden="true" customHeight="false" outlineLevel="0" collapsed="false"/>
    <row r="3559" customFormat="false" ht="14.25" hidden="true" customHeight="false" outlineLevel="0" collapsed="false"/>
    <row r="3560" customFormat="false" ht="14.25" hidden="true" customHeight="false" outlineLevel="0" collapsed="false"/>
    <row r="3561" customFormat="false" ht="14.25" hidden="true" customHeight="false" outlineLevel="0" collapsed="false"/>
    <row r="3562" customFormat="false" ht="14.25" hidden="true" customHeight="false" outlineLevel="0" collapsed="false"/>
    <row r="3563" customFormat="false" ht="14.25" hidden="true" customHeight="false" outlineLevel="0" collapsed="false"/>
    <row r="3564" customFormat="false" ht="14.25" hidden="true" customHeight="false" outlineLevel="0" collapsed="false"/>
    <row r="3565" customFormat="false" ht="14.25" hidden="true" customHeight="false" outlineLevel="0" collapsed="false"/>
    <row r="3566" customFormat="false" ht="14.25" hidden="true" customHeight="false" outlineLevel="0" collapsed="false"/>
    <row r="3567" customFormat="false" ht="14.25" hidden="true" customHeight="false" outlineLevel="0" collapsed="false"/>
    <row r="3568" customFormat="false" ht="14.25" hidden="true" customHeight="false" outlineLevel="0" collapsed="false"/>
    <row r="3569" customFormat="false" ht="14.25" hidden="true" customHeight="false" outlineLevel="0" collapsed="false"/>
    <row r="3570" customFormat="false" ht="14.25" hidden="true" customHeight="false" outlineLevel="0" collapsed="false"/>
    <row r="3571" customFormat="false" ht="14.25" hidden="true" customHeight="false" outlineLevel="0" collapsed="false"/>
    <row r="3572" customFormat="false" ht="14.25" hidden="true" customHeight="false" outlineLevel="0" collapsed="false"/>
    <row r="3573" customFormat="false" ht="14.25" hidden="true" customHeight="false" outlineLevel="0" collapsed="false"/>
    <row r="3574" customFormat="false" ht="14.25" hidden="true" customHeight="false" outlineLevel="0" collapsed="false"/>
    <row r="3575" customFormat="false" ht="14.25" hidden="true" customHeight="false" outlineLevel="0" collapsed="false"/>
    <row r="3576" customFormat="false" ht="14.25" hidden="true" customHeight="false" outlineLevel="0" collapsed="false"/>
    <row r="3577" customFormat="false" ht="14.25" hidden="true" customHeight="false" outlineLevel="0" collapsed="false"/>
    <row r="3578" customFormat="false" ht="14.25" hidden="true" customHeight="false" outlineLevel="0" collapsed="false"/>
    <row r="3579" customFormat="false" ht="14.25" hidden="true" customHeight="false" outlineLevel="0" collapsed="false"/>
    <row r="3580" customFormat="false" ht="14.25" hidden="true" customHeight="false" outlineLevel="0" collapsed="false"/>
    <row r="3581" customFormat="false" ht="14.25" hidden="true" customHeight="false" outlineLevel="0" collapsed="false"/>
    <row r="3582" customFormat="false" ht="14.25" hidden="true" customHeight="false" outlineLevel="0" collapsed="false"/>
    <row r="3583" customFormat="false" ht="14.25" hidden="true" customHeight="false" outlineLevel="0" collapsed="false"/>
    <row r="3584" customFormat="false" ht="14.25" hidden="true" customHeight="false" outlineLevel="0" collapsed="false"/>
    <row r="3585" customFormat="false" ht="14.25" hidden="true" customHeight="false" outlineLevel="0" collapsed="false"/>
    <row r="3586" customFormat="false" ht="14.25" hidden="true" customHeight="false" outlineLevel="0" collapsed="false"/>
    <row r="3587" customFormat="false" ht="14.25" hidden="true" customHeight="false" outlineLevel="0" collapsed="false"/>
    <row r="3588" customFormat="false" ht="14.25" hidden="true" customHeight="false" outlineLevel="0" collapsed="false"/>
    <row r="3589" customFormat="false" ht="14.25" hidden="true" customHeight="false" outlineLevel="0" collapsed="false"/>
    <row r="3590" customFormat="false" ht="14.25" hidden="true" customHeight="false" outlineLevel="0" collapsed="false"/>
    <row r="3591" customFormat="false" ht="14.25" hidden="true" customHeight="false" outlineLevel="0" collapsed="false"/>
    <row r="3592" customFormat="false" ht="14.25" hidden="true" customHeight="false" outlineLevel="0" collapsed="false"/>
    <row r="3593" customFormat="false" ht="14.25" hidden="true" customHeight="false" outlineLevel="0" collapsed="false"/>
    <row r="3594" customFormat="false" ht="14.25" hidden="true" customHeight="false" outlineLevel="0" collapsed="false"/>
    <row r="3595" customFormat="false" ht="14.25" hidden="true" customHeight="false" outlineLevel="0" collapsed="false"/>
    <row r="3596" customFormat="false" ht="14.25" hidden="true" customHeight="false" outlineLevel="0" collapsed="false"/>
    <row r="3597" customFormat="false" ht="14.25" hidden="true" customHeight="false" outlineLevel="0" collapsed="false"/>
    <row r="3598" customFormat="false" ht="14.25" hidden="true" customHeight="false" outlineLevel="0" collapsed="false"/>
    <row r="3599" customFormat="false" ht="14.25" hidden="true" customHeight="false" outlineLevel="0" collapsed="false"/>
    <row r="3600" customFormat="false" ht="14.25" hidden="true" customHeight="false" outlineLevel="0" collapsed="false"/>
    <row r="3601" customFormat="false" ht="14.25" hidden="true" customHeight="false" outlineLevel="0" collapsed="false"/>
    <row r="3602" customFormat="false" ht="14.25" hidden="true" customHeight="false" outlineLevel="0" collapsed="false"/>
    <row r="3603" customFormat="false" ht="14.25" hidden="true" customHeight="false" outlineLevel="0" collapsed="false"/>
    <row r="3604" customFormat="false" ht="14.25" hidden="true" customHeight="false" outlineLevel="0" collapsed="false"/>
    <row r="3605" customFormat="false" ht="14.25" hidden="true" customHeight="false" outlineLevel="0" collapsed="false"/>
    <row r="3606" customFormat="false" ht="14.25" hidden="true" customHeight="false" outlineLevel="0" collapsed="false"/>
    <row r="3607" customFormat="false" ht="14.25" hidden="true" customHeight="false" outlineLevel="0" collapsed="false"/>
    <row r="3608" customFormat="false" ht="14.25" hidden="true" customHeight="false" outlineLevel="0" collapsed="false"/>
    <row r="3609" customFormat="false" ht="14.25" hidden="true" customHeight="false" outlineLevel="0" collapsed="false"/>
    <row r="3610" customFormat="false" ht="14.25" hidden="true" customHeight="false" outlineLevel="0" collapsed="false"/>
    <row r="3611" customFormat="false" ht="14.25" hidden="true" customHeight="false" outlineLevel="0" collapsed="false"/>
    <row r="3612" customFormat="false" ht="14.25" hidden="true" customHeight="false" outlineLevel="0" collapsed="false"/>
    <row r="3613" customFormat="false" ht="14.25" hidden="true" customHeight="false" outlineLevel="0" collapsed="false"/>
    <row r="3614" customFormat="false" ht="14.25" hidden="true" customHeight="false" outlineLevel="0" collapsed="false"/>
    <row r="3615" customFormat="false" ht="14.25" hidden="true" customHeight="false" outlineLevel="0" collapsed="false"/>
    <row r="3616" customFormat="false" ht="14.25" hidden="true" customHeight="false" outlineLevel="0" collapsed="false"/>
    <row r="3617" customFormat="false" ht="14.25" hidden="true" customHeight="false" outlineLevel="0" collapsed="false"/>
    <row r="3618" customFormat="false" ht="14.25" hidden="true" customHeight="false" outlineLevel="0" collapsed="false"/>
    <row r="3619" customFormat="false" ht="14.25" hidden="true" customHeight="false" outlineLevel="0" collapsed="false"/>
    <row r="3620" customFormat="false" ht="14.25" hidden="true" customHeight="false" outlineLevel="0" collapsed="false"/>
    <row r="3621" customFormat="false" ht="14.25" hidden="true" customHeight="false" outlineLevel="0" collapsed="false"/>
    <row r="3622" customFormat="false" ht="14.25" hidden="true" customHeight="false" outlineLevel="0" collapsed="false"/>
    <row r="3623" customFormat="false" ht="14.25" hidden="true" customHeight="false" outlineLevel="0" collapsed="false"/>
    <row r="3624" customFormat="false" ht="14.25" hidden="true" customHeight="false" outlineLevel="0" collapsed="false"/>
    <row r="3625" customFormat="false" ht="14.25" hidden="true" customHeight="false" outlineLevel="0" collapsed="false"/>
    <row r="3626" customFormat="false" ht="14.25" hidden="true" customHeight="false" outlineLevel="0" collapsed="false"/>
    <row r="3627" customFormat="false" ht="14.25" hidden="true" customHeight="false" outlineLevel="0" collapsed="false"/>
    <row r="3628" customFormat="false" ht="14.25" hidden="true" customHeight="false" outlineLevel="0" collapsed="false"/>
    <row r="3629" customFormat="false" ht="14.25" hidden="true" customHeight="false" outlineLevel="0" collapsed="false"/>
    <row r="3630" customFormat="false" ht="14.25" hidden="true" customHeight="false" outlineLevel="0" collapsed="false"/>
    <row r="3631" customFormat="false" ht="14.25" hidden="true" customHeight="false" outlineLevel="0" collapsed="false"/>
    <row r="3632" customFormat="false" ht="14.25" hidden="true" customHeight="false" outlineLevel="0" collapsed="false"/>
    <row r="3633" customFormat="false" ht="14.25" hidden="true" customHeight="false" outlineLevel="0" collapsed="false"/>
    <row r="3634" customFormat="false" ht="14.25" hidden="true" customHeight="false" outlineLevel="0" collapsed="false"/>
    <row r="3635" customFormat="false" ht="14.25" hidden="true" customHeight="false" outlineLevel="0" collapsed="false"/>
    <row r="3636" customFormat="false" ht="14.25" hidden="true" customHeight="false" outlineLevel="0" collapsed="false"/>
    <row r="3637" customFormat="false" ht="14.25" hidden="true" customHeight="false" outlineLevel="0" collapsed="false"/>
    <row r="3638" customFormat="false" ht="14.25" hidden="true" customHeight="false" outlineLevel="0" collapsed="false"/>
    <row r="3639" customFormat="false" ht="14.25" hidden="true" customHeight="false" outlineLevel="0" collapsed="false"/>
    <row r="3640" customFormat="false" ht="14.25" hidden="true" customHeight="false" outlineLevel="0" collapsed="false"/>
    <row r="3641" customFormat="false" ht="14.25" hidden="true" customHeight="false" outlineLevel="0" collapsed="false"/>
    <row r="3642" customFormat="false" ht="14.25" hidden="true" customHeight="false" outlineLevel="0" collapsed="false"/>
    <row r="3643" customFormat="false" ht="14.25" hidden="true" customHeight="false" outlineLevel="0" collapsed="false"/>
    <row r="3644" customFormat="false" ht="14.25" hidden="true" customHeight="false" outlineLevel="0" collapsed="false"/>
    <row r="3645" customFormat="false" ht="14.25" hidden="true" customHeight="false" outlineLevel="0" collapsed="false"/>
    <row r="3646" customFormat="false" ht="14.25" hidden="true" customHeight="false" outlineLevel="0" collapsed="false"/>
    <row r="3647" customFormat="false" ht="14.25" hidden="true" customHeight="false" outlineLevel="0" collapsed="false"/>
    <row r="3648" customFormat="false" ht="14.25" hidden="true" customHeight="false" outlineLevel="0" collapsed="false"/>
    <row r="3649" customFormat="false" ht="14.25" hidden="true" customHeight="false" outlineLevel="0" collapsed="false"/>
    <row r="3650" customFormat="false" ht="14.25" hidden="true" customHeight="false" outlineLevel="0" collapsed="false"/>
    <row r="3651" customFormat="false" ht="14.25" hidden="true" customHeight="false" outlineLevel="0" collapsed="false"/>
    <row r="3652" customFormat="false" ht="14.25" hidden="true" customHeight="false" outlineLevel="0" collapsed="false"/>
    <row r="3653" customFormat="false" ht="14.25" hidden="true" customHeight="false" outlineLevel="0" collapsed="false"/>
    <row r="3654" customFormat="false" ht="14.25" hidden="true" customHeight="false" outlineLevel="0" collapsed="false"/>
    <row r="3655" customFormat="false" ht="14.25" hidden="true" customHeight="false" outlineLevel="0" collapsed="false"/>
    <row r="3656" customFormat="false" ht="14.25" hidden="true" customHeight="false" outlineLevel="0" collapsed="false"/>
    <row r="3657" customFormat="false" ht="14.25" hidden="true" customHeight="false" outlineLevel="0" collapsed="false"/>
    <row r="3658" customFormat="false" ht="14.25" hidden="true" customHeight="false" outlineLevel="0" collapsed="false"/>
    <row r="3659" customFormat="false" ht="14.25" hidden="true" customHeight="false" outlineLevel="0" collapsed="false"/>
    <row r="3660" customFormat="false" ht="14.25" hidden="true" customHeight="false" outlineLevel="0" collapsed="false"/>
    <row r="3661" customFormat="false" ht="14.25" hidden="true" customHeight="false" outlineLevel="0" collapsed="false"/>
    <row r="3662" customFormat="false" ht="14.25" hidden="true" customHeight="false" outlineLevel="0" collapsed="false"/>
    <row r="3663" customFormat="false" ht="14.25" hidden="true" customHeight="false" outlineLevel="0" collapsed="false"/>
    <row r="3664" customFormat="false" ht="14.25" hidden="true" customHeight="false" outlineLevel="0" collapsed="false"/>
    <row r="3665" customFormat="false" ht="14.25" hidden="true" customHeight="false" outlineLevel="0" collapsed="false"/>
    <row r="3666" customFormat="false" ht="14.25" hidden="true" customHeight="false" outlineLevel="0" collapsed="false"/>
    <row r="3667" customFormat="false" ht="14.25" hidden="true" customHeight="false" outlineLevel="0" collapsed="false"/>
    <row r="3668" customFormat="false" ht="14.25" hidden="true" customHeight="false" outlineLevel="0" collapsed="false"/>
    <row r="3669" customFormat="false" ht="14.25" hidden="true" customHeight="false" outlineLevel="0" collapsed="false"/>
    <row r="3670" customFormat="false" ht="14.25" hidden="true" customHeight="false" outlineLevel="0" collapsed="false"/>
    <row r="3671" customFormat="false" ht="14.25" hidden="true" customHeight="false" outlineLevel="0" collapsed="false"/>
    <row r="3672" customFormat="false" ht="14.25" hidden="true" customHeight="false" outlineLevel="0" collapsed="false"/>
    <row r="3673" customFormat="false" ht="14.25" hidden="true" customHeight="false" outlineLevel="0" collapsed="false"/>
    <row r="3674" customFormat="false" ht="14.25" hidden="true" customHeight="false" outlineLevel="0" collapsed="false"/>
    <row r="3675" customFormat="false" ht="14.25" hidden="true" customHeight="false" outlineLevel="0" collapsed="false"/>
    <row r="3676" customFormat="false" ht="14.25" hidden="true" customHeight="false" outlineLevel="0" collapsed="false"/>
    <row r="3677" customFormat="false" ht="14.25" hidden="true" customHeight="false" outlineLevel="0" collapsed="false"/>
    <row r="3678" customFormat="false" ht="14.25" hidden="true" customHeight="false" outlineLevel="0" collapsed="false"/>
    <row r="3679" customFormat="false" ht="14.25" hidden="true" customHeight="false" outlineLevel="0" collapsed="false"/>
    <row r="3680" customFormat="false" ht="14.25" hidden="true" customHeight="false" outlineLevel="0" collapsed="false"/>
    <row r="3681" customFormat="false" ht="14.25" hidden="true" customHeight="false" outlineLevel="0" collapsed="false"/>
    <row r="3682" customFormat="false" ht="14.25" hidden="true" customHeight="false" outlineLevel="0" collapsed="false"/>
    <row r="3683" customFormat="false" ht="14.25" hidden="true" customHeight="false" outlineLevel="0" collapsed="false"/>
    <row r="3684" customFormat="false" ht="14.25" hidden="true" customHeight="false" outlineLevel="0" collapsed="false"/>
    <row r="3685" customFormat="false" ht="14.25" hidden="true" customHeight="false" outlineLevel="0" collapsed="false"/>
    <row r="3686" customFormat="false" ht="14.25" hidden="true" customHeight="false" outlineLevel="0" collapsed="false"/>
    <row r="3687" customFormat="false" ht="14.25" hidden="true" customHeight="false" outlineLevel="0" collapsed="false"/>
    <row r="3688" customFormat="false" ht="14.25" hidden="true" customHeight="false" outlineLevel="0" collapsed="false"/>
    <row r="3689" customFormat="false" ht="14.25" hidden="true" customHeight="false" outlineLevel="0" collapsed="false"/>
    <row r="3690" customFormat="false" ht="14.25" hidden="true" customHeight="false" outlineLevel="0" collapsed="false"/>
    <row r="3691" customFormat="false" ht="14.25" hidden="true" customHeight="false" outlineLevel="0" collapsed="false"/>
    <row r="3692" customFormat="false" ht="14.25" hidden="true" customHeight="false" outlineLevel="0" collapsed="false"/>
    <row r="3693" customFormat="false" ht="14.25" hidden="true" customHeight="false" outlineLevel="0" collapsed="false"/>
    <row r="3694" customFormat="false" ht="14.25" hidden="true" customHeight="false" outlineLevel="0" collapsed="false"/>
    <row r="3695" customFormat="false" ht="14.25" hidden="true" customHeight="false" outlineLevel="0" collapsed="false"/>
    <row r="3696" customFormat="false" ht="14.25" hidden="true" customHeight="false" outlineLevel="0" collapsed="false"/>
    <row r="3697" customFormat="false" ht="14.25" hidden="true" customHeight="false" outlineLevel="0" collapsed="false"/>
    <row r="3698" customFormat="false" ht="14.25" hidden="true" customHeight="false" outlineLevel="0" collapsed="false"/>
    <row r="3699" customFormat="false" ht="14.25" hidden="true" customHeight="false" outlineLevel="0" collapsed="false"/>
    <row r="3700" customFormat="false" ht="14.25" hidden="true" customHeight="false" outlineLevel="0" collapsed="false"/>
    <row r="3701" customFormat="false" ht="14.25" hidden="true" customHeight="false" outlineLevel="0" collapsed="false"/>
    <row r="3702" customFormat="false" ht="14.25" hidden="true" customHeight="false" outlineLevel="0" collapsed="false"/>
    <row r="3703" customFormat="false" ht="14.25" hidden="true" customHeight="false" outlineLevel="0" collapsed="false"/>
    <row r="3704" customFormat="false" ht="14.25" hidden="true" customHeight="false" outlineLevel="0" collapsed="false"/>
    <row r="3705" customFormat="false" ht="14.25" hidden="true" customHeight="false" outlineLevel="0" collapsed="false"/>
    <row r="3706" customFormat="false" ht="14.25" hidden="true" customHeight="false" outlineLevel="0" collapsed="false"/>
    <row r="3707" customFormat="false" ht="14.25" hidden="true" customHeight="false" outlineLevel="0" collapsed="false"/>
    <row r="3708" customFormat="false" ht="14.25" hidden="true" customHeight="false" outlineLevel="0" collapsed="false"/>
    <row r="3709" customFormat="false" ht="14.25" hidden="true" customHeight="false" outlineLevel="0" collapsed="false"/>
    <row r="3710" customFormat="false" ht="14.25" hidden="true" customHeight="false" outlineLevel="0" collapsed="false"/>
    <row r="3711" customFormat="false" ht="14.25" hidden="true" customHeight="false" outlineLevel="0" collapsed="false"/>
    <row r="3712" customFormat="false" ht="14.25" hidden="true" customHeight="false" outlineLevel="0" collapsed="false"/>
    <row r="3713" customFormat="false" ht="14.25" hidden="true" customHeight="false" outlineLevel="0" collapsed="false"/>
    <row r="3714" customFormat="false" ht="14.25" hidden="true" customHeight="false" outlineLevel="0" collapsed="false"/>
    <row r="3715" customFormat="false" ht="14.25" hidden="true" customHeight="false" outlineLevel="0" collapsed="false"/>
    <row r="3716" customFormat="false" ht="14.25" hidden="true" customHeight="false" outlineLevel="0" collapsed="false"/>
    <row r="3717" customFormat="false" ht="14.25" hidden="true" customHeight="false" outlineLevel="0" collapsed="false"/>
    <row r="3718" customFormat="false" ht="14.25" hidden="true" customHeight="false" outlineLevel="0" collapsed="false"/>
    <row r="3719" customFormat="false" ht="14.25" hidden="true" customHeight="false" outlineLevel="0" collapsed="false"/>
    <row r="3720" customFormat="false" ht="14.25" hidden="true" customHeight="false" outlineLevel="0" collapsed="false"/>
    <row r="3721" customFormat="false" ht="14.25" hidden="true" customHeight="false" outlineLevel="0" collapsed="false"/>
    <row r="3722" customFormat="false" ht="14.25" hidden="true" customHeight="false" outlineLevel="0" collapsed="false"/>
    <row r="3723" customFormat="false" ht="14.25" hidden="true" customHeight="false" outlineLevel="0" collapsed="false"/>
    <row r="3724" customFormat="false" ht="14.25" hidden="true" customHeight="false" outlineLevel="0" collapsed="false"/>
    <row r="3725" customFormat="false" ht="14.25" hidden="true" customHeight="false" outlineLevel="0" collapsed="false"/>
    <row r="3726" customFormat="false" ht="14.25" hidden="true" customHeight="false" outlineLevel="0" collapsed="false"/>
    <row r="3727" customFormat="false" ht="14.25" hidden="true" customHeight="false" outlineLevel="0" collapsed="false"/>
    <row r="3728" customFormat="false" ht="14.25" hidden="true" customHeight="false" outlineLevel="0" collapsed="false"/>
    <row r="3729" customFormat="false" ht="14.25" hidden="true" customHeight="false" outlineLevel="0" collapsed="false"/>
    <row r="3730" customFormat="false" ht="14.25" hidden="true" customHeight="false" outlineLevel="0" collapsed="false"/>
    <row r="3731" customFormat="false" ht="14.25" hidden="true" customHeight="false" outlineLevel="0" collapsed="false"/>
    <row r="3732" customFormat="false" ht="14.25" hidden="true" customHeight="false" outlineLevel="0" collapsed="false"/>
    <row r="3733" customFormat="false" ht="14.25" hidden="true" customHeight="false" outlineLevel="0" collapsed="false"/>
    <row r="3734" customFormat="false" ht="14.25" hidden="true" customHeight="false" outlineLevel="0" collapsed="false"/>
    <row r="3735" customFormat="false" ht="14.25" hidden="true" customHeight="false" outlineLevel="0" collapsed="false"/>
    <row r="3736" customFormat="false" ht="14.25" hidden="true" customHeight="false" outlineLevel="0" collapsed="false"/>
    <row r="3737" customFormat="false" ht="14.25" hidden="true" customHeight="false" outlineLevel="0" collapsed="false"/>
    <row r="3738" customFormat="false" ht="14.25" hidden="true" customHeight="false" outlineLevel="0" collapsed="false"/>
    <row r="3739" customFormat="false" ht="14.25" hidden="true" customHeight="false" outlineLevel="0" collapsed="false"/>
    <row r="3740" customFormat="false" ht="14.25" hidden="true" customHeight="false" outlineLevel="0" collapsed="false"/>
    <row r="3741" customFormat="false" ht="14.25" hidden="true" customHeight="false" outlineLevel="0" collapsed="false"/>
    <row r="3742" customFormat="false" ht="14.25" hidden="true" customHeight="false" outlineLevel="0" collapsed="false"/>
    <row r="3743" customFormat="false" ht="14.25" hidden="true" customHeight="false" outlineLevel="0" collapsed="false"/>
    <row r="3744" customFormat="false" ht="14.25" hidden="true" customHeight="false" outlineLevel="0" collapsed="false"/>
    <row r="3745" customFormat="false" ht="14.25" hidden="true" customHeight="false" outlineLevel="0" collapsed="false"/>
    <row r="3746" customFormat="false" ht="14.25" hidden="true" customHeight="false" outlineLevel="0" collapsed="false"/>
    <row r="3747" customFormat="false" ht="14.25" hidden="true" customHeight="false" outlineLevel="0" collapsed="false"/>
    <row r="3748" customFormat="false" ht="14.25" hidden="true" customHeight="false" outlineLevel="0" collapsed="false"/>
    <row r="3749" customFormat="false" ht="14.25" hidden="true" customHeight="false" outlineLevel="0" collapsed="false"/>
    <row r="3750" customFormat="false" ht="14.25" hidden="true" customHeight="false" outlineLevel="0" collapsed="false"/>
    <row r="3751" customFormat="false" ht="14.25" hidden="true" customHeight="false" outlineLevel="0" collapsed="false"/>
    <row r="3752" customFormat="false" ht="14.25" hidden="true" customHeight="false" outlineLevel="0" collapsed="false"/>
    <row r="3753" customFormat="false" ht="14.25" hidden="true" customHeight="false" outlineLevel="0" collapsed="false"/>
    <row r="3754" customFormat="false" ht="14.25" hidden="true" customHeight="false" outlineLevel="0" collapsed="false"/>
    <row r="3755" customFormat="false" ht="14.25" hidden="true" customHeight="false" outlineLevel="0" collapsed="false"/>
    <row r="3756" customFormat="false" ht="14.25" hidden="true" customHeight="false" outlineLevel="0" collapsed="false"/>
    <row r="3757" customFormat="false" ht="14.25" hidden="true" customHeight="false" outlineLevel="0" collapsed="false"/>
    <row r="3758" customFormat="false" ht="14.25" hidden="true" customHeight="false" outlineLevel="0" collapsed="false"/>
    <row r="3759" customFormat="false" ht="14.25" hidden="true" customHeight="false" outlineLevel="0" collapsed="false"/>
    <row r="3760" customFormat="false" ht="14.25" hidden="true" customHeight="false" outlineLevel="0" collapsed="false"/>
    <row r="3761" customFormat="false" ht="14.25" hidden="true" customHeight="false" outlineLevel="0" collapsed="false"/>
    <row r="3762" customFormat="false" ht="14.25" hidden="true" customHeight="false" outlineLevel="0" collapsed="false"/>
    <row r="3763" customFormat="false" ht="14.25" hidden="true" customHeight="false" outlineLevel="0" collapsed="false"/>
    <row r="3764" customFormat="false" ht="14.25" hidden="true" customHeight="false" outlineLevel="0" collapsed="false"/>
    <row r="3765" customFormat="false" ht="14.25" hidden="true" customHeight="false" outlineLevel="0" collapsed="false"/>
    <row r="3766" customFormat="false" ht="14.25" hidden="true" customHeight="false" outlineLevel="0" collapsed="false"/>
    <row r="3767" customFormat="false" ht="14.25" hidden="true" customHeight="false" outlineLevel="0" collapsed="false"/>
    <row r="3768" customFormat="false" ht="14.25" hidden="true" customHeight="false" outlineLevel="0" collapsed="false"/>
    <row r="3769" customFormat="false" ht="14.25" hidden="true" customHeight="false" outlineLevel="0" collapsed="false"/>
    <row r="3770" customFormat="false" ht="14.25" hidden="true" customHeight="false" outlineLevel="0" collapsed="false"/>
    <row r="3771" customFormat="false" ht="14.25" hidden="true" customHeight="false" outlineLevel="0" collapsed="false"/>
    <row r="3772" customFormat="false" ht="14.25" hidden="true" customHeight="false" outlineLevel="0" collapsed="false"/>
    <row r="3773" customFormat="false" ht="14.25" hidden="true" customHeight="false" outlineLevel="0" collapsed="false"/>
    <row r="3774" customFormat="false" ht="14.25" hidden="true" customHeight="false" outlineLevel="0" collapsed="false"/>
    <row r="3775" customFormat="false" ht="14.25" hidden="true" customHeight="false" outlineLevel="0" collapsed="false"/>
    <row r="3776" customFormat="false" ht="14.25" hidden="true" customHeight="false" outlineLevel="0" collapsed="false"/>
    <row r="3777" customFormat="false" ht="14.25" hidden="true" customHeight="false" outlineLevel="0" collapsed="false"/>
    <row r="3778" customFormat="false" ht="14.25" hidden="true" customHeight="false" outlineLevel="0" collapsed="false"/>
    <row r="3779" customFormat="false" ht="14.25" hidden="true" customHeight="false" outlineLevel="0" collapsed="false"/>
    <row r="3780" customFormat="false" ht="14.25" hidden="true" customHeight="false" outlineLevel="0" collapsed="false"/>
    <row r="3781" customFormat="false" ht="14.25" hidden="true" customHeight="false" outlineLevel="0" collapsed="false"/>
    <row r="3782" customFormat="false" ht="14.25" hidden="true" customHeight="false" outlineLevel="0" collapsed="false"/>
    <row r="3783" customFormat="false" ht="14.25" hidden="true" customHeight="false" outlineLevel="0" collapsed="false"/>
    <row r="3784" customFormat="false" ht="14.25" hidden="true" customHeight="false" outlineLevel="0" collapsed="false"/>
    <row r="3785" customFormat="false" ht="14.25" hidden="true" customHeight="false" outlineLevel="0" collapsed="false"/>
    <row r="3786" customFormat="false" ht="14.25" hidden="true" customHeight="false" outlineLevel="0" collapsed="false"/>
    <row r="3787" customFormat="false" ht="14.25" hidden="true" customHeight="false" outlineLevel="0" collapsed="false"/>
    <row r="3788" customFormat="false" ht="14.25" hidden="true" customHeight="false" outlineLevel="0" collapsed="false"/>
    <row r="3789" customFormat="false" ht="14.25" hidden="true" customHeight="false" outlineLevel="0" collapsed="false"/>
    <row r="3790" customFormat="false" ht="14.25" hidden="true" customHeight="false" outlineLevel="0" collapsed="false"/>
    <row r="3791" customFormat="false" ht="14.25" hidden="true" customHeight="false" outlineLevel="0" collapsed="false"/>
    <row r="3792" customFormat="false" ht="14.25" hidden="true" customHeight="false" outlineLevel="0" collapsed="false"/>
    <row r="3793" customFormat="false" ht="14.25" hidden="true" customHeight="false" outlineLevel="0" collapsed="false"/>
    <row r="3794" customFormat="false" ht="14.25" hidden="true" customHeight="false" outlineLevel="0" collapsed="false"/>
    <row r="3795" customFormat="false" ht="14.25" hidden="true" customHeight="false" outlineLevel="0" collapsed="false"/>
    <row r="3796" customFormat="false" ht="14.25" hidden="true" customHeight="false" outlineLevel="0" collapsed="false"/>
    <row r="3797" customFormat="false" ht="14.25" hidden="true" customHeight="false" outlineLevel="0" collapsed="false"/>
    <row r="3798" customFormat="false" ht="14.25" hidden="true" customHeight="false" outlineLevel="0" collapsed="false"/>
    <row r="3799" customFormat="false" ht="14.25" hidden="true" customHeight="false" outlineLevel="0" collapsed="false"/>
    <row r="3800" customFormat="false" ht="14.25" hidden="true" customHeight="false" outlineLevel="0" collapsed="false"/>
    <row r="3801" customFormat="false" ht="14.25" hidden="true" customHeight="false" outlineLevel="0" collapsed="false"/>
    <row r="3802" customFormat="false" ht="14.25" hidden="true" customHeight="false" outlineLevel="0" collapsed="false"/>
    <row r="3803" customFormat="false" ht="14.25" hidden="true" customHeight="false" outlineLevel="0" collapsed="false"/>
    <row r="3804" customFormat="false" ht="14.25" hidden="true" customHeight="false" outlineLevel="0" collapsed="false"/>
    <row r="3805" customFormat="false" ht="14.25" hidden="true" customHeight="false" outlineLevel="0" collapsed="false"/>
    <row r="3806" customFormat="false" ht="14.25" hidden="true" customHeight="false" outlineLevel="0" collapsed="false"/>
    <row r="3807" customFormat="false" ht="14.25" hidden="true" customHeight="false" outlineLevel="0" collapsed="false"/>
    <row r="3808" customFormat="false" ht="14.25" hidden="true" customHeight="false" outlineLevel="0" collapsed="false"/>
    <row r="3809" customFormat="false" ht="14.25" hidden="true" customHeight="false" outlineLevel="0" collapsed="false"/>
    <row r="3810" customFormat="false" ht="14.25" hidden="true" customHeight="false" outlineLevel="0" collapsed="false"/>
    <row r="3811" customFormat="false" ht="14.25" hidden="true" customHeight="false" outlineLevel="0" collapsed="false"/>
    <row r="3812" customFormat="false" ht="14.25" hidden="true" customHeight="false" outlineLevel="0" collapsed="false"/>
    <row r="3813" customFormat="false" ht="14.25" hidden="true" customHeight="false" outlineLevel="0" collapsed="false"/>
    <row r="3814" customFormat="false" ht="14.25" hidden="true" customHeight="false" outlineLevel="0" collapsed="false"/>
    <row r="3815" customFormat="false" ht="14.25" hidden="true" customHeight="false" outlineLevel="0" collapsed="false"/>
    <row r="3816" customFormat="false" ht="14.25" hidden="true" customHeight="false" outlineLevel="0" collapsed="false"/>
    <row r="3817" customFormat="false" ht="14.25" hidden="true" customHeight="false" outlineLevel="0" collapsed="false"/>
    <row r="3818" customFormat="false" ht="14.25" hidden="true" customHeight="false" outlineLevel="0" collapsed="false"/>
    <row r="3819" customFormat="false" ht="14.25" hidden="true" customHeight="false" outlineLevel="0" collapsed="false"/>
    <row r="3820" customFormat="false" ht="14.25" hidden="true" customHeight="false" outlineLevel="0" collapsed="false"/>
    <row r="3821" customFormat="false" ht="14.25" hidden="true" customHeight="false" outlineLevel="0" collapsed="false"/>
    <row r="3822" customFormat="false" ht="14.25" hidden="true" customHeight="false" outlineLevel="0" collapsed="false"/>
    <row r="3823" customFormat="false" ht="14.25" hidden="true" customHeight="false" outlineLevel="0" collapsed="false"/>
    <row r="3824" customFormat="false" ht="14.25" hidden="true" customHeight="false" outlineLevel="0" collapsed="false"/>
    <row r="3825" customFormat="false" ht="14.25" hidden="true" customHeight="false" outlineLevel="0" collapsed="false"/>
    <row r="3826" customFormat="false" ht="14.25" hidden="true" customHeight="false" outlineLevel="0" collapsed="false"/>
    <row r="3827" customFormat="false" ht="14.25" hidden="true" customHeight="false" outlineLevel="0" collapsed="false"/>
    <row r="3828" customFormat="false" ht="14.25" hidden="true" customHeight="false" outlineLevel="0" collapsed="false"/>
    <row r="3829" customFormat="false" ht="14.25" hidden="true" customHeight="false" outlineLevel="0" collapsed="false"/>
    <row r="3830" customFormat="false" ht="14.25" hidden="true" customHeight="false" outlineLevel="0" collapsed="false"/>
    <row r="3831" customFormat="false" ht="14.25" hidden="true" customHeight="false" outlineLevel="0" collapsed="false"/>
    <row r="3832" customFormat="false" ht="14.25" hidden="true" customHeight="false" outlineLevel="0" collapsed="false"/>
    <row r="3833" customFormat="false" ht="14.25" hidden="true" customHeight="false" outlineLevel="0" collapsed="false"/>
    <row r="3834" customFormat="false" ht="14.25" hidden="true" customHeight="false" outlineLevel="0" collapsed="false"/>
    <row r="3835" customFormat="false" ht="14.25" hidden="true" customHeight="false" outlineLevel="0" collapsed="false"/>
    <row r="3836" customFormat="false" ht="14.25" hidden="true" customHeight="false" outlineLevel="0" collapsed="false"/>
    <row r="3837" customFormat="false" ht="14.25" hidden="true" customHeight="false" outlineLevel="0" collapsed="false"/>
    <row r="3838" customFormat="false" ht="14.25" hidden="true" customHeight="false" outlineLevel="0" collapsed="false"/>
    <row r="3839" customFormat="false" ht="14.25" hidden="true" customHeight="false" outlineLevel="0" collapsed="false"/>
    <row r="3840" customFormat="false" ht="14.25" hidden="true" customHeight="false" outlineLevel="0" collapsed="false"/>
    <row r="3841" customFormat="false" ht="14.25" hidden="true" customHeight="false" outlineLevel="0" collapsed="false"/>
    <row r="3842" customFormat="false" ht="14.25" hidden="true" customHeight="false" outlineLevel="0" collapsed="false"/>
    <row r="3843" customFormat="false" ht="14.25" hidden="true" customHeight="false" outlineLevel="0" collapsed="false"/>
    <row r="3844" customFormat="false" ht="14.25" hidden="true" customHeight="false" outlineLevel="0" collapsed="false"/>
    <row r="3845" customFormat="false" ht="14.25" hidden="true" customHeight="false" outlineLevel="0" collapsed="false"/>
    <row r="3846" customFormat="false" ht="14.25" hidden="true" customHeight="false" outlineLevel="0" collapsed="false"/>
    <row r="3847" customFormat="false" ht="14.25" hidden="true" customHeight="false" outlineLevel="0" collapsed="false"/>
    <row r="3848" customFormat="false" ht="14.25" hidden="true" customHeight="false" outlineLevel="0" collapsed="false"/>
    <row r="3849" customFormat="false" ht="14.25" hidden="true" customHeight="false" outlineLevel="0" collapsed="false"/>
    <row r="3850" customFormat="false" ht="14.25" hidden="true" customHeight="false" outlineLevel="0" collapsed="false"/>
    <row r="3851" customFormat="false" ht="14.25" hidden="true" customHeight="false" outlineLevel="0" collapsed="false"/>
    <row r="3852" customFormat="false" ht="14.25" hidden="true" customHeight="false" outlineLevel="0" collapsed="false"/>
    <row r="3853" customFormat="false" ht="14.25" hidden="true" customHeight="false" outlineLevel="0" collapsed="false"/>
    <row r="3854" customFormat="false" ht="14.25" hidden="true" customHeight="false" outlineLevel="0" collapsed="false"/>
    <row r="3855" customFormat="false" ht="14.25" hidden="true" customHeight="false" outlineLevel="0" collapsed="false"/>
    <row r="3856" customFormat="false" ht="14.25" hidden="true" customHeight="false" outlineLevel="0" collapsed="false"/>
    <row r="3857" customFormat="false" ht="14.25" hidden="true" customHeight="false" outlineLevel="0" collapsed="false"/>
    <row r="3858" customFormat="false" ht="14.25" hidden="true" customHeight="false" outlineLevel="0" collapsed="false"/>
    <row r="3859" customFormat="false" ht="14.25" hidden="true" customHeight="false" outlineLevel="0" collapsed="false"/>
    <row r="3860" customFormat="false" ht="14.25" hidden="true" customHeight="false" outlineLevel="0" collapsed="false"/>
    <row r="3861" customFormat="false" ht="14.25" hidden="true" customHeight="false" outlineLevel="0" collapsed="false"/>
    <row r="3862" customFormat="false" ht="14.25" hidden="true" customHeight="false" outlineLevel="0" collapsed="false"/>
    <row r="3863" customFormat="false" ht="14.25" hidden="true" customHeight="false" outlineLevel="0" collapsed="false"/>
    <row r="3864" customFormat="false" ht="14.25" hidden="true" customHeight="false" outlineLevel="0" collapsed="false"/>
    <row r="3865" customFormat="false" ht="14.25" hidden="true" customHeight="false" outlineLevel="0" collapsed="false"/>
    <row r="3866" customFormat="false" ht="14.25" hidden="true" customHeight="false" outlineLevel="0" collapsed="false"/>
    <row r="3867" customFormat="false" ht="14.25" hidden="true" customHeight="false" outlineLevel="0" collapsed="false"/>
    <row r="3868" customFormat="false" ht="14.25" hidden="true" customHeight="false" outlineLevel="0" collapsed="false"/>
    <row r="3869" customFormat="false" ht="14.25" hidden="true" customHeight="false" outlineLevel="0" collapsed="false"/>
    <row r="3870" customFormat="false" ht="14.25" hidden="true" customHeight="false" outlineLevel="0" collapsed="false"/>
    <row r="3871" customFormat="false" ht="14.25" hidden="true" customHeight="false" outlineLevel="0" collapsed="false"/>
    <row r="3872" customFormat="false" ht="14.25" hidden="true" customHeight="false" outlineLevel="0" collapsed="false"/>
    <row r="3873" customFormat="false" ht="14.25" hidden="true" customHeight="false" outlineLevel="0" collapsed="false"/>
    <row r="3874" customFormat="false" ht="14.25" hidden="true" customHeight="false" outlineLevel="0" collapsed="false"/>
    <row r="3875" customFormat="false" ht="14.25" hidden="true" customHeight="false" outlineLevel="0" collapsed="false"/>
    <row r="3876" customFormat="false" ht="14.25" hidden="true" customHeight="false" outlineLevel="0" collapsed="false"/>
    <row r="3877" customFormat="false" ht="14.25" hidden="true" customHeight="false" outlineLevel="0" collapsed="false"/>
    <row r="3878" customFormat="false" ht="14.25" hidden="true" customHeight="false" outlineLevel="0" collapsed="false"/>
    <row r="3879" customFormat="false" ht="14.25" hidden="true" customHeight="false" outlineLevel="0" collapsed="false"/>
    <row r="3880" customFormat="false" ht="14.25" hidden="true" customHeight="false" outlineLevel="0" collapsed="false"/>
    <row r="3881" customFormat="false" ht="14.25" hidden="true" customHeight="false" outlineLevel="0" collapsed="false"/>
    <row r="3882" customFormat="false" ht="14.25" hidden="true" customHeight="false" outlineLevel="0" collapsed="false"/>
    <row r="3883" customFormat="false" ht="14.25" hidden="true" customHeight="false" outlineLevel="0" collapsed="false"/>
    <row r="3884" customFormat="false" ht="14.25" hidden="true" customHeight="false" outlineLevel="0" collapsed="false"/>
    <row r="3885" customFormat="false" ht="14.25" hidden="true" customHeight="false" outlineLevel="0" collapsed="false"/>
    <row r="3886" customFormat="false" ht="14.25" hidden="true" customHeight="false" outlineLevel="0" collapsed="false"/>
    <row r="3887" customFormat="false" ht="14.25" hidden="true" customHeight="false" outlineLevel="0" collapsed="false"/>
    <row r="3888" customFormat="false" ht="14.25" hidden="true" customHeight="false" outlineLevel="0" collapsed="false"/>
    <row r="3889" customFormat="false" ht="14.25" hidden="true" customHeight="false" outlineLevel="0" collapsed="false"/>
    <row r="3890" customFormat="false" ht="14.25" hidden="true" customHeight="false" outlineLevel="0" collapsed="false"/>
    <row r="3891" customFormat="false" ht="14.25" hidden="true" customHeight="false" outlineLevel="0" collapsed="false"/>
    <row r="3892" customFormat="false" ht="14.25" hidden="true" customHeight="false" outlineLevel="0" collapsed="false"/>
    <row r="3893" customFormat="false" ht="14.25" hidden="true" customHeight="false" outlineLevel="0" collapsed="false"/>
    <row r="3894" customFormat="false" ht="14.25" hidden="true" customHeight="false" outlineLevel="0" collapsed="false"/>
    <row r="3895" customFormat="false" ht="14.25" hidden="true" customHeight="false" outlineLevel="0" collapsed="false"/>
    <row r="3896" customFormat="false" ht="14.25" hidden="true" customHeight="false" outlineLevel="0" collapsed="false"/>
    <row r="3897" customFormat="false" ht="14.25" hidden="true" customHeight="false" outlineLevel="0" collapsed="false"/>
    <row r="3898" customFormat="false" ht="14.25" hidden="true" customHeight="false" outlineLevel="0" collapsed="false"/>
    <row r="3899" customFormat="false" ht="14.25" hidden="true" customHeight="false" outlineLevel="0" collapsed="false"/>
    <row r="3900" customFormat="false" ht="14.25" hidden="true" customHeight="false" outlineLevel="0" collapsed="false"/>
    <row r="3901" customFormat="false" ht="14.25" hidden="true" customHeight="false" outlineLevel="0" collapsed="false"/>
    <row r="3902" customFormat="false" ht="14.25" hidden="true" customHeight="false" outlineLevel="0" collapsed="false"/>
    <row r="3903" customFormat="false" ht="14.25" hidden="true" customHeight="false" outlineLevel="0" collapsed="false"/>
    <row r="3904" customFormat="false" ht="14.25" hidden="true" customHeight="false" outlineLevel="0" collapsed="false"/>
    <row r="3905" customFormat="false" ht="14.25" hidden="true" customHeight="false" outlineLevel="0" collapsed="false"/>
    <row r="3906" customFormat="false" ht="14.25" hidden="true" customHeight="false" outlineLevel="0" collapsed="false"/>
    <row r="3907" customFormat="false" ht="14.25" hidden="true" customHeight="false" outlineLevel="0" collapsed="false"/>
    <row r="3908" customFormat="false" ht="14.25" hidden="true" customHeight="false" outlineLevel="0" collapsed="false"/>
    <row r="3909" customFormat="false" ht="14.25" hidden="true" customHeight="false" outlineLevel="0" collapsed="false"/>
    <row r="3910" customFormat="false" ht="14.25" hidden="true" customHeight="false" outlineLevel="0" collapsed="false"/>
    <row r="3911" customFormat="false" ht="14.25" hidden="true" customHeight="false" outlineLevel="0" collapsed="false"/>
    <row r="3912" customFormat="false" ht="14.25" hidden="true" customHeight="false" outlineLevel="0" collapsed="false"/>
    <row r="3913" customFormat="false" ht="14.25" hidden="true" customHeight="false" outlineLevel="0" collapsed="false"/>
    <row r="3914" customFormat="false" ht="14.25" hidden="true" customHeight="false" outlineLevel="0" collapsed="false"/>
    <row r="3915" customFormat="false" ht="14.25" hidden="true" customHeight="false" outlineLevel="0" collapsed="false"/>
    <row r="3916" customFormat="false" ht="14.25" hidden="true" customHeight="false" outlineLevel="0" collapsed="false"/>
    <row r="3917" customFormat="false" ht="14.25" hidden="true" customHeight="false" outlineLevel="0" collapsed="false"/>
    <row r="3918" customFormat="false" ht="14.25" hidden="true" customHeight="false" outlineLevel="0" collapsed="false"/>
    <row r="3919" customFormat="false" ht="14.25" hidden="true" customHeight="false" outlineLevel="0" collapsed="false"/>
    <row r="3920" customFormat="false" ht="14.25" hidden="true" customHeight="false" outlineLevel="0" collapsed="false"/>
    <row r="3921" customFormat="false" ht="14.25" hidden="true" customHeight="false" outlineLevel="0" collapsed="false"/>
    <row r="3922" customFormat="false" ht="14.25" hidden="true" customHeight="false" outlineLevel="0" collapsed="false"/>
    <row r="3923" customFormat="false" ht="14.25" hidden="true" customHeight="false" outlineLevel="0" collapsed="false"/>
    <row r="3924" customFormat="false" ht="14.25" hidden="true" customHeight="false" outlineLevel="0" collapsed="false"/>
    <row r="3925" customFormat="false" ht="14.25" hidden="true" customHeight="false" outlineLevel="0" collapsed="false"/>
    <row r="3926" customFormat="false" ht="14.25" hidden="true" customHeight="false" outlineLevel="0" collapsed="false"/>
    <row r="3927" customFormat="false" ht="14.25" hidden="true" customHeight="false" outlineLevel="0" collapsed="false"/>
    <row r="3928" customFormat="false" ht="14.25" hidden="true" customHeight="false" outlineLevel="0" collapsed="false"/>
    <row r="3929" customFormat="false" ht="14.25" hidden="true" customHeight="false" outlineLevel="0" collapsed="false"/>
    <row r="3930" customFormat="false" ht="14.25" hidden="true" customHeight="false" outlineLevel="0" collapsed="false"/>
    <row r="3931" customFormat="false" ht="14.25" hidden="true" customHeight="false" outlineLevel="0" collapsed="false"/>
    <row r="3932" customFormat="false" ht="14.25" hidden="true" customHeight="false" outlineLevel="0" collapsed="false"/>
    <row r="3933" customFormat="false" ht="14.25" hidden="true" customHeight="false" outlineLevel="0" collapsed="false"/>
    <row r="3934" customFormat="false" ht="14.25" hidden="true" customHeight="false" outlineLevel="0" collapsed="false"/>
    <row r="3935" customFormat="false" ht="14.25" hidden="true" customHeight="false" outlineLevel="0" collapsed="false"/>
    <row r="3936" customFormat="false" ht="14.25" hidden="true" customHeight="false" outlineLevel="0" collapsed="false"/>
    <row r="3937" customFormat="false" ht="14.25" hidden="true" customHeight="false" outlineLevel="0" collapsed="false"/>
    <row r="3938" customFormat="false" ht="14.25" hidden="true" customHeight="false" outlineLevel="0" collapsed="false"/>
    <row r="3939" customFormat="false" ht="14.25" hidden="true" customHeight="false" outlineLevel="0" collapsed="false"/>
    <row r="3940" customFormat="false" ht="14.25" hidden="true" customHeight="false" outlineLevel="0" collapsed="false"/>
    <row r="3941" customFormat="false" ht="14.25" hidden="true" customHeight="false" outlineLevel="0" collapsed="false"/>
    <row r="3942" customFormat="false" ht="14.25" hidden="true" customHeight="false" outlineLevel="0" collapsed="false"/>
    <row r="3943" customFormat="false" ht="14.25" hidden="true" customHeight="false" outlineLevel="0" collapsed="false"/>
    <row r="3944" customFormat="false" ht="14.25" hidden="true" customHeight="false" outlineLevel="0" collapsed="false"/>
    <row r="3945" customFormat="false" ht="14.25" hidden="true" customHeight="false" outlineLevel="0" collapsed="false"/>
    <row r="3946" customFormat="false" ht="14.25" hidden="true" customHeight="false" outlineLevel="0" collapsed="false"/>
    <row r="3947" customFormat="false" ht="14.25" hidden="true" customHeight="false" outlineLevel="0" collapsed="false"/>
    <row r="3948" customFormat="false" ht="14.25" hidden="true" customHeight="false" outlineLevel="0" collapsed="false"/>
    <row r="3949" customFormat="false" ht="14.25" hidden="true" customHeight="false" outlineLevel="0" collapsed="false"/>
    <row r="3950" customFormat="false" ht="14.25" hidden="true" customHeight="false" outlineLevel="0" collapsed="false"/>
    <row r="3951" customFormat="false" ht="14.25" hidden="true" customHeight="false" outlineLevel="0" collapsed="false"/>
    <row r="3952" customFormat="false" ht="14.25" hidden="true" customHeight="false" outlineLevel="0" collapsed="false"/>
    <row r="3953" customFormat="false" ht="14.25" hidden="true" customHeight="false" outlineLevel="0" collapsed="false"/>
    <row r="3954" customFormat="false" ht="14.25" hidden="true" customHeight="false" outlineLevel="0" collapsed="false"/>
    <row r="3955" customFormat="false" ht="14.25" hidden="true" customHeight="false" outlineLevel="0" collapsed="false"/>
    <row r="3956" customFormat="false" ht="14.25" hidden="true" customHeight="false" outlineLevel="0" collapsed="false"/>
    <row r="3957" customFormat="false" ht="14.25" hidden="true" customHeight="false" outlineLevel="0" collapsed="false"/>
    <row r="3958" customFormat="false" ht="14.25" hidden="true" customHeight="false" outlineLevel="0" collapsed="false"/>
    <row r="3959" customFormat="false" ht="14.25" hidden="true" customHeight="false" outlineLevel="0" collapsed="false"/>
    <row r="3960" customFormat="false" ht="14.25" hidden="true" customHeight="false" outlineLevel="0" collapsed="false"/>
    <row r="3961" customFormat="false" ht="14.25" hidden="true" customHeight="false" outlineLevel="0" collapsed="false"/>
    <row r="3962" customFormat="false" ht="14.25" hidden="true" customHeight="false" outlineLevel="0" collapsed="false"/>
    <row r="3963" customFormat="false" ht="14.25" hidden="true" customHeight="false" outlineLevel="0" collapsed="false"/>
    <row r="3964" customFormat="false" ht="14.25" hidden="true" customHeight="false" outlineLevel="0" collapsed="false"/>
    <row r="3965" customFormat="false" ht="14.25" hidden="true" customHeight="false" outlineLevel="0" collapsed="false"/>
    <row r="3966" customFormat="false" ht="14.25" hidden="true" customHeight="false" outlineLevel="0" collapsed="false"/>
    <row r="3967" customFormat="false" ht="14.25" hidden="true" customHeight="false" outlineLevel="0" collapsed="false"/>
    <row r="3968" customFormat="false" ht="14.25" hidden="true" customHeight="false" outlineLevel="0" collapsed="false"/>
    <row r="3969" customFormat="false" ht="14.25" hidden="true" customHeight="false" outlineLevel="0" collapsed="false"/>
    <row r="3970" customFormat="false" ht="14.25" hidden="true" customHeight="false" outlineLevel="0" collapsed="false"/>
    <row r="3971" customFormat="false" ht="14.25" hidden="true" customHeight="false" outlineLevel="0" collapsed="false"/>
    <row r="3972" customFormat="false" ht="14.25" hidden="true" customHeight="false" outlineLevel="0" collapsed="false"/>
    <row r="3973" customFormat="false" ht="14.25" hidden="true" customHeight="false" outlineLevel="0" collapsed="false"/>
    <row r="3974" customFormat="false" ht="14.25" hidden="true" customHeight="false" outlineLevel="0" collapsed="false"/>
    <row r="3975" customFormat="false" ht="14.25" hidden="true" customHeight="false" outlineLevel="0" collapsed="false"/>
    <row r="3976" customFormat="false" ht="14.25" hidden="true" customHeight="false" outlineLevel="0" collapsed="false"/>
    <row r="3977" customFormat="false" ht="14.25" hidden="true" customHeight="false" outlineLevel="0" collapsed="false"/>
    <row r="3978" customFormat="false" ht="14.25" hidden="true" customHeight="false" outlineLevel="0" collapsed="false"/>
    <row r="3979" customFormat="false" ht="14.25" hidden="true" customHeight="false" outlineLevel="0" collapsed="false"/>
    <row r="3980" customFormat="false" ht="14.25" hidden="true" customHeight="false" outlineLevel="0" collapsed="false"/>
    <row r="3981" customFormat="false" ht="14.25" hidden="true" customHeight="false" outlineLevel="0" collapsed="false"/>
    <row r="3982" customFormat="false" ht="14.25" hidden="true" customHeight="false" outlineLevel="0" collapsed="false"/>
    <row r="3983" customFormat="false" ht="14.25" hidden="true" customHeight="false" outlineLevel="0" collapsed="false"/>
    <row r="3984" customFormat="false" ht="14.25" hidden="true" customHeight="false" outlineLevel="0" collapsed="false"/>
    <row r="3985" customFormat="false" ht="14.25" hidden="true" customHeight="false" outlineLevel="0" collapsed="false"/>
    <row r="3986" customFormat="false" ht="14.25" hidden="true" customHeight="false" outlineLevel="0" collapsed="false"/>
    <row r="3987" customFormat="false" ht="14.25" hidden="true" customHeight="false" outlineLevel="0" collapsed="false"/>
    <row r="3988" customFormat="false" ht="14.25" hidden="true" customHeight="false" outlineLevel="0" collapsed="false"/>
    <row r="3989" customFormat="false" ht="14.25" hidden="true" customHeight="false" outlineLevel="0" collapsed="false"/>
    <row r="3990" customFormat="false" ht="14.25" hidden="true" customHeight="false" outlineLevel="0" collapsed="false"/>
    <row r="3991" customFormat="false" ht="14.25" hidden="true" customHeight="false" outlineLevel="0" collapsed="false"/>
    <row r="3992" customFormat="false" ht="14.25" hidden="true" customHeight="false" outlineLevel="0" collapsed="false"/>
    <row r="3993" customFormat="false" ht="14.25" hidden="true" customHeight="false" outlineLevel="0" collapsed="false"/>
    <row r="3994" customFormat="false" ht="14.25" hidden="true" customHeight="false" outlineLevel="0" collapsed="false"/>
    <row r="3995" customFormat="false" ht="14.25" hidden="true" customHeight="false" outlineLevel="0" collapsed="false"/>
    <row r="3996" customFormat="false" ht="14.25" hidden="true" customHeight="false" outlineLevel="0" collapsed="false"/>
    <row r="3997" customFormat="false" ht="14.25" hidden="true" customHeight="false" outlineLevel="0" collapsed="false"/>
    <row r="3998" customFormat="false" ht="14.25" hidden="true" customHeight="false" outlineLevel="0" collapsed="false"/>
    <row r="3999" customFormat="false" ht="14.25" hidden="true" customHeight="false" outlineLevel="0" collapsed="false"/>
    <row r="4000" customFormat="false" ht="14.25" hidden="true" customHeight="false" outlineLevel="0" collapsed="false"/>
    <row r="4001" customFormat="false" ht="14.25" hidden="true" customHeight="false" outlineLevel="0" collapsed="false"/>
    <row r="4002" customFormat="false" ht="14.25" hidden="true" customHeight="false" outlineLevel="0" collapsed="false"/>
    <row r="4003" customFormat="false" ht="14.25" hidden="true" customHeight="false" outlineLevel="0" collapsed="false"/>
    <row r="4004" customFormat="false" ht="14.25" hidden="true" customHeight="false" outlineLevel="0" collapsed="false"/>
    <row r="4005" customFormat="false" ht="14.25" hidden="true" customHeight="false" outlineLevel="0" collapsed="false"/>
    <row r="4006" customFormat="false" ht="14.25" hidden="true" customHeight="false" outlineLevel="0" collapsed="false"/>
    <row r="4007" customFormat="false" ht="14.25" hidden="true" customHeight="false" outlineLevel="0" collapsed="false"/>
    <row r="4008" customFormat="false" ht="14.25" hidden="true" customHeight="false" outlineLevel="0" collapsed="false"/>
    <row r="4009" customFormat="false" ht="14.25" hidden="true" customHeight="false" outlineLevel="0" collapsed="false"/>
    <row r="4010" customFormat="false" ht="14.25" hidden="true" customHeight="false" outlineLevel="0" collapsed="false"/>
    <row r="4011" customFormat="false" ht="14.25" hidden="true" customHeight="false" outlineLevel="0" collapsed="false"/>
    <row r="4012" customFormat="false" ht="14.25" hidden="true" customHeight="false" outlineLevel="0" collapsed="false"/>
    <row r="4013" customFormat="false" ht="14.25" hidden="true" customHeight="false" outlineLevel="0" collapsed="false"/>
    <row r="4014" customFormat="false" ht="14.25" hidden="true" customHeight="false" outlineLevel="0" collapsed="false"/>
    <row r="4015" customFormat="false" ht="14.25" hidden="true" customHeight="false" outlineLevel="0" collapsed="false"/>
    <row r="4016" customFormat="false" ht="14.25" hidden="true" customHeight="false" outlineLevel="0" collapsed="false"/>
    <row r="4017" customFormat="false" ht="14.25" hidden="true" customHeight="false" outlineLevel="0" collapsed="false"/>
    <row r="4018" customFormat="false" ht="14.25" hidden="true" customHeight="false" outlineLevel="0" collapsed="false"/>
    <row r="4019" customFormat="false" ht="14.25" hidden="true" customHeight="false" outlineLevel="0" collapsed="false"/>
    <row r="4020" customFormat="false" ht="14.25" hidden="true" customHeight="false" outlineLevel="0" collapsed="false"/>
    <row r="4021" customFormat="false" ht="14.25" hidden="true" customHeight="false" outlineLevel="0" collapsed="false"/>
    <row r="4022" customFormat="false" ht="14.25" hidden="true" customHeight="false" outlineLevel="0" collapsed="false"/>
    <row r="4023" customFormat="false" ht="14.25" hidden="true" customHeight="false" outlineLevel="0" collapsed="false"/>
    <row r="4024" customFormat="false" ht="14.25" hidden="true" customHeight="false" outlineLevel="0" collapsed="false"/>
    <row r="4025" customFormat="false" ht="14.25" hidden="true" customHeight="false" outlineLevel="0" collapsed="false"/>
    <row r="4026" customFormat="false" ht="14.25" hidden="true" customHeight="false" outlineLevel="0" collapsed="false"/>
    <row r="4027" customFormat="false" ht="14.25" hidden="true" customHeight="false" outlineLevel="0" collapsed="false"/>
    <row r="4028" customFormat="false" ht="14.25" hidden="true" customHeight="false" outlineLevel="0" collapsed="false"/>
    <row r="4029" customFormat="false" ht="14.25" hidden="true" customHeight="false" outlineLevel="0" collapsed="false"/>
    <row r="4030" customFormat="false" ht="14.25" hidden="true" customHeight="false" outlineLevel="0" collapsed="false"/>
    <row r="4031" customFormat="false" ht="14.25" hidden="true" customHeight="false" outlineLevel="0" collapsed="false"/>
    <row r="4032" customFormat="false" ht="14.25" hidden="true" customHeight="false" outlineLevel="0" collapsed="false"/>
    <row r="4033" customFormat="false" ht="14.25" hidden="true" customHeight="false" outlineLevel="0" collapsed="false"/>
    <row r="4034" customFormat="false" ht="14.25" hidden="true" customHeight="false" outlineLevel="0" collapsed="false"/>
    <row r="4035" customFormat="false" ht="14.25" hidden="true" customHeight="false" outlineLevel="0" collapsed="false"/>
    <row r="4036" customFormat="false" ht="14.25" hidden="true" customHeight="false" outlineLevel="0" collapsed="false"/>
    <row r="4037" customFormat="false" ht="14.25" hidden="true" customHeight="false" outlineLevel="0" collapsed="false"/>
    <row r="4038" customFormat="false" ht="14.25" hidden="true" customHeight="false" outlineLevel="0" collapsed="false"/>
    <row r="4039" customFormat="false" ht="14.25" hidden="true" customHeight="false" outlineLevel="0" collapsed="false"/>
    <row r="4040" customFormat="false" ht="14.25" hidden="true" customHeight="false" outlineLevel="0" collapsed="false"/>
    <row r="4041" customFormat="false" ht="14.25" hidden="true" customHeight="false" outlineLevel="0" collapsed="false"/>
    <row r="4042" customFormat="false" ht="14.25" hidden="true" customHeight="false" outlineLevel="0" collapsed="false"/>
    <row r="4043" customFormat="false" ht="14.25" hidden="true" customHeight="false" outlineLevel="0" collapsed="false"/>
    <row r="4044" customFormat="false" ht="14.25" hidden="true" customHeight="false" outlineLevel="0" collapsed="false"/>
    <row r="4045" customFormat="false" ht="14.25" hidden="true" customHeight="false" outlineLevel="0" collapsed="false"/>
    <row r="4046" customFormat="false" ht="14.25" hidden="true" customHeight="false" outlineLevel="0" collapsed="false"/>
    <row r="4047" customFormat="false" ht="14.25" hidden="true" customHeight="false" outlineLevel="0" collapsed="false"/>
    <row r="4048" customFormat="false" ht="14.25" hidden="true" customHeight="false" outlineLevel="0" collapsed="false"/>
    <row r="4049" customFormat="false" ht="14.25" hidden="true" customHeight="false" outlineLevel="0" collapsed="false"/>
    <row r="4050" customFormat="false" ht="14.25" hidden="true" customHeight="false" outlineLevel="0" collapsed="false"/>
    <row r="4051" customFormat="false" ht="14.25" hidden="true" customHeight="false" outlineLevel="0" collapsed="false"/>
    <row r="4052" customFormat="false" ht="14.25" hidden="true" customHeight="false" outlineLevel="0" collapsed="false"/>
    <row r="4053" customFormat="false" ht="14.25" hidden="true" customHeight="false" outlineLevel="0" collapsed="false"/>
    <row r="4054" customFormat="false" ht="14.25" hidden="true" customHeight="false" outlineLevel="0" collapsed="false"/>
    <row r="4055" customFormat="false" ht="14.25" hidden="true" customHeight="false" outlineLevel="0" collapsed="false"/>
    <row r="4056" customFormat="false" ht="14.25" hidden="true" customHeight="false" outlineLevel="0" collapsed="false"/>
    <row r="4057" customFormat="false" ht="14.25" hidden="true" customHeight="false" outlineLevel="0" collapsed="false"/>
    <row r="4058" customFormat="false" ht="14.25" hidden="true" customHeight="false" outlineLevel="0" collapsed="false"/>
    <row r="4059" customFormat="false" ht="14.25" hidden="true" customHeight="false" outlineLevel="0" collapsed="false"/>
    <row r="4060" customFormat="false" ht="14.25" hidden="true" customHeight="false" outlineLevel="0" collapsed="false"/>
    <row r="4061" customFormat="false" ht="14.25" hidden="true" customHeight="false" outlineLevel="0" collapsed="false"/>
    <row r="4062" customFormat="false" ht="14.25" hidden="true" customHeight="false" outlineLevel="0" collapsed="false"/>
    <row r="4063" customFormat="false" ht="14.25" hidden="true" customHeight="false" outlineLevel="0" collapsed="false"/>
    <row r="4064" customFormat="false" ht="14.25" hidden="true" customHeight="false" outlineLevel="0" collapsed="false"/>
    <row r="4065" customFormat="false" ht="14.25" hidden="true" customHeight="false" outlineLevel="0" collapsed="false"/>
    <row r="4066" customFormat="false" ht="14.25" hidden="true" customHeight="false" outlineLevel="0" collapsed="false"/>
    <row r="4067" customFormat="false" ht="14.25" hidden="true" customHeight="false" outlineLevel="0" collapsed="false"/>
    <row r="4068" customFormat="false" ht="14.25" hidden="true" customHeight="false" outlineLevel="0" collapsed="false"/>
    <row r="4069" customFormat="false" ht="14.25" hidden="true" customHeight="false" outlineLevel="0" collapsed="false"/>
    <row r="4070" customFormat="false" ht="14.25" hidden="true" customHeight="false" outlineLevel="0" collapsed="false"/>
    <row r="4071" customFormat="false" ht="14.25" hidden="true" customHeight="false" outlineLevel="0" collapsed="false"/>
    <row r="4072" customFormat="false" ht="14.25" hidden="true" customHeight="false" outlineLevel="0" collapsed="false"/>
    <row r="4073" customFormat="false" ht="14.25" hidden="true" customHeight="false" outlineLevel="0" collapsed="false"/>
    <row r="4074" customFormat="false" ht="14.25" hidden="true" customHeight="false" outlineLevel="0" collapsed="false"/>
    <row r="4075" customFormat="false" ht="14.25" hidden="true" customHeight="false" outlineLevel="0" collapsed="false"/>
    <row r="4076" customFormat="false" ht="14.25" hidden="true" customHeight="false" outlineLevel="0" collapsed="false"/>
    <row r="4077" customFormat="false" ht="14.25" hidden="true" customHeight="false" outlineLevel="0" collapsed="false"/>
    <row r="4078" customFormat="false" ht="14.25" hidden="true" customHeight="false" outlineLevel="0" collapsed="false"/>
    <row r="4079" customFormat="false" ht="14.25" hidden="true" customHeight="false" outlineLevel="0" collapsed="false"/>
    <row r="4080" customFormat="false" ht="14.25" hidden="true" customHeight="false" outlineLevel="0" collapsed="false"/>
    <row r="4081" customFormat="false" ht="14.25" hidden="true" customHeight="false" outlineLevel="0" collapsed="false"/>
    <row r="4082" customFormat="false" ht="14.25" hidden="true" customHeight="false" outlineLevel="0" collapsed="false"/>
    <row r="4083" customFormat="false" ht="14.25" hidden="true" customHeight="false" outlineLevel="0" collapsed="false"/>
    <row r="4084" customFormat="false" ht="14.25" hidden="true" customHeight="false" outlineLevel="0" collapsed="false"/>
    <row r="4085" customFormat="false" ht="14.25" hidden="true" customHeight="false" outlineLevel="0" collapsed="false"/>
    <row r="4086" customFormat="false" ht="14.25" hidden="true" customHeight="false" outlineLevel="0" collapsed="false"/>
    <row r="4087" customFormat="false" ht="14.25" hidden="true" customHeight="false" outlineLevel="0" collapsed="false"/>
    <row r="4088" customFormat="false" ht="14.25" hidden="true" customHeight="false" outlineLevel="0" collapsed="false"/>
    <row r="4089" customFormat="false" ht="14.25" hidden="true" customHeight="false" outlineLevel="0" collapsed="false"/>
    <row r="4090" customFormat="false" ht="14.25" hidden="true" customHeight="false" outlineLevel="0" collapsed="false"/>
    <row r="4091" customFormat="false" ht="14.25" hidden="true" customHeight="false" outlineLevel="0" collapsed="false"/>
    <row r="4092" customFormat="false" ht="14.25" hidden="true" customHeight="false" outlineLevel="0" collapsed="false"/>
    <row r="4093" customFormat="false" ht="14.25" hidden="true" customHeight="false" outlineLevel="0" collapsed="false"/>
    <row r="4094" customFormat="false" ht="14.25" hidden="true" customHeight="false" outlineLevel="0" collapsed="false"/>
    <row r="4095" customFormat="false" ht="14.25" hidden="true" customHeight="false" outlineLevel="0" collapsed="false"/>
    <row r="4096" customFormat="false" ht="14.25" hidden="true" customHeight="false" outlineLevel="0" collapsed="false"/>
    <row r="4097" customFormat="false" ht="14.25" hidden="true" customHeight="false" outlineLevel="0" collapsed="false"/>
    <row r="4098" customFormat="false" ht="14.25" hidden="true" customHeight="false" outlineLevel="0" collapsed="false"/>
    <row r="4099" customFormat="false" ht="14.25" hidden="true" customHeight="false" outlineLevel="0" collapsed="false"/>
    <row r="4100" customFormat="false" ht="14.25" hidden="true" customHeight="false" outlineLevel="0" collapsed="false"/>
    <row r="4101" customFormat="false" ht="14.25" hidden="true" customHeight="false" outlineLevel="0" collapsed="false"/>
    <row r="4102" customFormat="false" ht="14.25" hidden="true" customHeight="false" outlineLevel="0" collapsed="false"/>
    <row r="4103" customFormat="false" ht="14.25" hidden="true" customHeight="false" outlineLevel="0" collapsed="false"/>
    <row r="4104" customFormat="false" ht="14.25" hidden="true" customHeight="false" outlineLevel="0" collapsed="false"/>
    <row r="4105" customFormat="false" ht="14.25" hidden="true" customHeight="false" outlineLevel="0" collapsed="false"/>
    <row r="4106" customFormat="false" ht="14.25" hidden="true" customHeight="false" outlineLevel="0" collapsed="false"/>
    <row r="4107" customFormat="false" ht="14.25" hidden="true" customHeight="false" outlineLevel="0" collapsed="false"/>
    <row r="4108" customFormat="false" ht="14.25" hidden="true" customHeight="false" outlineLevel="0" collapsed="false"/>
    <row r="4109" customFormat="false" ht="14.25" hidden="true" customHeight="false" outlineLevel="0" collapsed="false"/>
    <row r="4110" customFormat="false" ht="14.25" hidden="true" customHeight="false" outlineLevel="0" collapsed="false"/>
    <row r="4111" customFormat="false" ht="14.25" hidden="true" customHeight="false" outlineLevel="0" collapsed="false"/>
    <row r="4112" customFormat="false" ht="14.25" hidden="true" customHeight="false" outlineLevel="0" collapsed="false"/>
    <row r="4113" customFormat="false" ht="14.25" hidden="true" customHeight="false" outlineLevel="0" collapsed="false"/>
    <row r="4114" customFormat="false" ht="14.25" hidden="true" customHeight="false" outlineLevel="0" collapsed="false"/>
    <row r="4115" customFormat="false" ht="14.25" hidden="true" customHeight="false" outlineLevel="0" collapsed="false"/>
    <row r="4116" customFormat="false" ht="14.25" hidden="true" customHeight="false" outlineLevel="0" collapsed="false"/>
    <row r="4117" customFormat="false" ht="14.25" hidden="true" customHeight="false" outlineLevel="0" collapsed="false"/>
    <row r="4118" customFormat="false" ht="14.25" hidden="true" customHeight="false" outlineLevel="0" collapsed="false"/>
    <row r="4119" customFormat="false" ht="14.25" hidden="true" customHeight="false" outlineLevel="0" collapsed="false"/>
    <row r="4120" customFormat="false" ht="14.25" hidden="true" customHeight="false" outlineLevel="0" collapsed="false"/>
    <row r="4121" customFormat="false" ht="14.25" hidden="true" customHeight="false" outlineLevel="0" collapsed="false"/>
    <row r="4122" customFormat="false" ht="14.25" hidden="true" customHeight="false" outlineLevel="0" collapsed="false"/>
    <row r="4123" customFormat="false" ht="14.25" hidden="true" customHeight="false" outlineLevel="0" collapsed="false"/>
    <row r="4124" customFormat="false" ht="14.25" hidden="true" customHeight="false" outlineLevel="0" collapsed="false"/>
    <row r="4125" customFormat="false" ht="14.25" hidden="true" customHeight="false" outlineLevel="0" collapsed="false"/>
    <row r="4126" customFormat="false" ht="14.25" hidden="true" customHeight="false" outlineLevel="0" collapsed="false"/>
    <row r="4127" customFormat="false" ht="14.25" hidden="true" customHeight="false" outlineLevel="0" collapsed="false"/>
    <row r="4128" customFormat="false" ht="14.25" hidden="true" customHeight="false" outlineLevel="0" collapsed="false"/>
    <row r="4129" customFormat="false" ht="14.25" hidden="true" customHeight="false" outlineLevel="0" collapsed="false"/>
    <row r="4130" customFormat="false" ht="14.25" hidden="true" customHeight="false" outlineLevel="0" collapsed="false"/>
    <row r="4131" customFormat="false" ht="14.25" hidden="true" customHeight="false" outlineLevel="0" collapsed="false"/>
    <row r="4132" customFormat="false" ht="14.25" hidden="true" customHeight="false" outlineLevel="0" collapsed="false"/>
    <row r="4133" customFormat="false" ht="14.25" hidden="true" customHeight="false" outlineLevel="0" collapsed="false"/>
    <row r="4134" customFormat="false" ht="14.25" hidden="true" customHeight="false" outlineLevel="0" collapsed="false"/>
    <row r="4135" customFormat="false" ht="14.25" hidden="true" customHeight="false" outlineLevel="0" collapsed="false"/>
    <row r="4136" customFormat="false" ht="14.25" hidden="true" customHeight="false" outlineLevel="0" collapsed="false"/>
    <row r="4137" customFormat="false" ht="14.25" hidden="true" customHeight="false" outlineLevel="0" collapsed="false"/>
    <row r="4138" customFormat="false" ht="14.25" hidden="true" customHeight="false" outlineLevel="0" collapsed="false"/>
    <row r="4139" customFormat="false" ht="14.25" hidden="true" customHeight="false" outlineLevel="0" collapsed="false"/>
    <row r="4140" customFormat="false" ht="14.25" hidden="true" customHeight="false" outlineLevel="0" collapsed="false"/>
    <row r="4141" customFormat="false" ht="14.25" hidden="true" customHeight="false" outlineLevel="0" collapsed="false"/>
    <row r="4142" customFormat="false" ht="14.25" hidden="true" customHeight="false" outlineLevel="0" collapsed="false"/>
    <row r="4143" customFormat="false" ht="14.25" hidden="true" customHeight="false" outlineLevel="0" collapsed="false"/>
    <row r="4144" customFormat="false" ht="14.25" hidden="true" customHeight="false" outlineLevel="0" collapsed="false"/>
    <row r="4145" customFormat="false" ht="14.25" hidden="true" customHeight="false" outlineLevel="0" collapsed="false"/>
    <row r="4146" customFormat="false" ht="14.25" hidden="true" customHeight="false" outlineLevel="0" collapsed="false"/>
    <row r="4147" customFormat="false" ht="14.25" hidden="true" customHeight="false" outlineLevel="0" collapsed="false"/>
    <row r="4148" customFormat="false" ht="14.25" hidden="true" customHeight="false" outlineLevel="0" collapsed="false"/>
    <row r="4149" customFormat="false" ht="14.25" hidden="true" customHeight="false" outlineLevel="0" collapsed="false"/>
    <row r="4150" customFormat="false" ht="14.25" hidden="true" customHeight="false" outlineLevel="0" collapsed="false"/>
    <row r="4151" customFormat="false" ht="14.25" hidden="true" customHeight="false" outlineLevel="0" collapsed="false"/>
    <row r="4152" customFormat="false" ht="14.25" hidden="true" customHeight="false" outlineLevel="0" collapsed="false"/>
    <row r="4153" customFormat="false" ht="14.25" hidden="true" customHeight="false" outlineLevel="0" collapsed="false"/>
    <row r="4154" customFormat="false" ht="14.25" hidden="true" customHeight="false" outlineLevel="0" collapsed="false"/>
    <row r="4155" customFormat="false" ht="14.25" hidden="true" customHeight="false" outlineLevel="0" collapsed="false"/>
    <row r="4156" customFormat="false" ht="14.25" hidden="true" customHeight="false" outlineLevel="0" collapsed="false"/>
    <row r="4157" customFormat="false" ht="14.25" hidden="true" customHeight="false" outlineLevel="0" collapsed="false"/>
    <row r="4158" customFormat="false" ht="14.25" hidden="true" customHeight="false" outlineLevel="0" collapsed="false"/>
    <row r="4159" customFormat="false" ht="14.25" hidden="true" customHeight="false" outlineLevel="0" collapsed="false"/>
    <row r="4160" customFormat="false" ht="14.25" hidden="true" customHeight="false" outlineLevel="0" collapsed="false"/>
    <row r="4161" customFormat="false" ht="14.25" hidden="true" customHeight="false" outlineLevel="0" collapsed="false"/>
    <row r="4162" customFormat="false" ht="14.25" hidden="true" customHeight="false" outlineLevel="0" collapsed="false"/>
    <row r="4163" customFormat="false" ht="14.25" hidden="true" customHeight="false" outlineLevel="0" collapsed="false"/>
    <row r="4164" customFormat="false" ht="14.25" hidden="true" customHeight="false" outlineLevel="0" collapsed="false"/>
    <row r="4165" customFormat="false" ht="14.25" hidden="true" customHeight="false" outlineLevel="0" collapsed="false"/>
    <row r="4166" customFormat="false" ht="14.25" hidden="true" customHeight="false" outlineLevel="0" collapsed="false"/>
    <row r="4167" customFormat="false" ht="14.25" hidden="true" customHeight="false" outlineLevel="0" collapsed="false"/>
    <row r="4168" customFormat="false" ht="14.25" hidden="true" customHeight="false" outlineLevel="0" collapsed="false"/>
    <row r="4169" customFormat="false" ht="14.25" hidden="true" customHeight="false" outlineLevel="0" collapsed="false"/>
    <row r="4170" customFormat="false" ht="14.25" hidden="true" customHeight="false" outlineLevel="0" collapsed="false"/>
    <row r="4171" customFormat="false" ht="14.25" hidden="true" customHeight="false" outlineLevel="0" collapsed="false"/>
    <row r="4172" customFormat="false" ht="14.25" hidden="true" customHeight="false" outlineLevel="0" collapsed="false"/>
    <row r="4173" customFormat="false" ht="14.25" hidden="true" customHeight="false" outlineLevel="0" collapsed="false"/>
    <row r="4174" customFormat="false" ht="14.25" hidden="true" customHeight="false" outlineLevel="0" collapsed="false"/>
    <row r="4175" customFormat="false" ht="14.25" hidden="true" customHeight="false" outlineLevel="0" collapsed="false"/>
    <row r="4176" customFormat="false" ht="14.25" hidden="true" customHeight="false" outlineLevel="0" collapsed="false"/>
    <row r="4177" customFormat="false" ht="14.25" hidden="true" customHeight="false" outlineLevel="0" collapsed="false"/>
    <row r="4178" customFormat="false" ht="14.25" hidden="true" customHeight="false" outlineLevel="0" collapsed="false"/>
    <row r="4179" customFormat="false" ht="14.25" hidden="true" customHeight="false" outlineLevel="0" collapsed="false"/>
    <row r="4180" customFormat="false" ht="14.25" hidden="true" customHeight="false" outlineLevel="0" collapsed="false"/>
    <row r="4181" customFormat="false" ht="14.25" hidden="true" customHeight="false" outlineLevel="0" collapsed="false"/>
    <row r="4182" customFormat="false" ht="14.25" hidden="true" customHeight="false" outlineLevel="0" collapsed="false"/>
    <row r="4183" customFormat="false" ht="14.25" hidden="true" customHeight="false" outlineLevel="0" collapsed="false"/>
    <row r="4184" customFormat="false" ht="14.25" hidden="true" customHeight="false" outlineLevel="0" collapsed="false"/>
    <row r="4185" customFormat="false" ht="14.25" hidden="true" customHeight="false" outlineLevel="0" collapsed="false"/>
    <row r="4186" customFormat="false" ht="14.25" hidden="true" customHeight="false" outlineLevel="0" collapsed="false"/>
    <row r="4187" customFormat="false" ht="14.25" hidden="true" customHeight="false" outlineLevel="0" collapsed="false"/>
    <row r="4188" customFormat="false" ht="14.25" hidden="true" customHeight="false" outlineLevel="0" collapsed="false"/>
    <row r="4189" customFormat="false" ht="14.25" hidden="true" customHeight="false" outlineLevel="0" collapsed="false"/>
    <row r="4190" customFormat="false" ht="14.25" hidden="true" customHeight="false" outlineLevel="0" collapsed="false"/>
    <row r="4191" customFormat="false" ht="14.25" hidden="true" customHeight="false" outlineLevel="0" collapsed="false"/>
    <row r="4192" customFormat="false" ht="14.25" hidden="true" customHeight="false" outlineLevel="0" collapsed="false"/>
    <row r="4193" customFormat="false" ht="14.25" hidden="true" customHeight="false" outlineLevel="0" collapsed="false"/>
    <row r="4194" customFormat="false" ht="14.25" hidden="true" customHeight="false" outlineLevel="0" collapsed="false"/>
    <row r="4195" customFormat="false" ht="14.25" hidden="true" customHeight="false" outlineLevel="0" collapsed="false"/>
    <row r="4196" customFormat="false" ht="14.25" hidden="true" customHeight="false" outlineLevel="0" collapsed="false"/>
    <row r="4197" customFormat="false" ht="14.25" hidden="true" customHeight="false" outlineLevel="0" collapsed="false"/>
    <row r="4198" customFormat="false" ht="14.25" hidden="true" customHeight="false" outlineLevel="0" collapsed="false"/>
    <row r="4199" customFormat="false" ht="14.25" hidden="true" customHeight="false" outlineLevel="0" collapsed="false"/>
    <row r="4200" customFormat="false" ht="14.25" hidden="true" customHeight="false" outlineLevel="0" collapsed="false"/>
    <row r="4201" customFormat="false" ht="14.25" hidden="true" customHeight="false" outlineLevel="0" collapsed="false"/>
    <row r="4202" customFormat="false" ht="14.25" hidden="true" customHeight="false" outlineLevel="0" collapsed="false"/>
    <row r="4203" customFormat="false" ht="14.25" hidden="true" customHeight="false" outlineLevel="0" collapsed="false"/>
    <row r="4204" customFormat="false" ht="14.25" hidden="true" customHeight="false" outlineLevel="0" collapsed="false"/>
    <row r="4205" customFormat="false" ht="14.25" hidden="true" customHeight="false" outlineLevel="0" collapsed="false"/>
    <row r="4206" customFormat="false" ht="14.25" hidden="true" customHeight="false" outlineLevel="0" collapsed="false"/>
    <row r="4207" customFormat="false" ht="14.25" hidden="true" customHeight="false" outlineLevel="0" collapsed="false"/>
    <row r="4208" customFormat="false" ht="14.25" hidden="true" customHeight="false" outlineLevel="0" collapsed="false"/>
    <row r="4209" customFormat="false" ht="14.25" hidden="true" customHeight="false" outlineLevel="0" collapsed="false"/>
    <row r="4210" customFormat="false" ht="14.25" hidden="true" customHeight="false" outlineLevel="0" collapsed="false"/>
    <row r="4211" customFormat="false" ht="14.25" hidden="true" customHeight="false" outlineLevel="0" collapsed="false"/>
    <row r="4212" customFormat="false" ht="14.25" hidden="true" customHeight="false" outlineLevel="0" collapsed="false"/>
    <row r="4213" customFormat="false" ht="14.25" hidden="true" customHeight="false" outlineLevel="0" collapsed="false"/>
    <row r="4214" customFormat="false" ht="14.25" hidden="true" customHeight="false" outlineLevel="0" collapsed="false"/>
    <row r="4215" customFormat="false" ht="14.25" hidden="true" customHeight="false" outlineLevel="0" collapsed="false"/>
    <row r="4216" customFormat="false" ht="14.25" hidden="true" customHeight="false" outlineLevel="0" collapsed="false"/>
    <row r="4217" customFormat="false" ht="14.25" hidden="true" customHeight="false" outlineLevel="0" collapsed="false"/>
    <row r="4218" customFormat="false" ht="14.25" hidden="true" customHeight="false" outlineLevel="0" collapsed="false"/>
    <row r="4219" customFormat="false" ht="14.25" hidden="true" customHeight="false" outlineLevel="0" collapsed="false"/>
    <row r="4220" customFormat="false" ht="14.25" hidden="true" customHeight="false" outlineLevel="0" collapsed="false"/>
    <row r="4221" customFormat="false" ht="14.25" hidden="true" customHeight="false" outlineLevel="0" collapsed="false"/>
    <row r="4222" customFormat="false" ht="14.25" hidden="true" customHeight="false" outlineLevel="0" collapsed="false"/>
    <row r="4223" customFormat="false" ht="14.25" hidden="true" customHeight="false" outlineLevel="0" collapsed="false"/>
    <row r="4224" customFormat="false" ht="14.25" hidden="true" customHeight="false" outlineLevel="0" collapsed="false"/>
    <row r="4225" customFormat="false" ht="14.25" hidden="true" customHeight="false" outlineLevel="0" collapsed="false"/>
    <row r="4226" customFormat="false" ht="14.25" hidden="true" customHeight="false" outlineLevel="0" collapsed="false"/>
    <row r="4227" customFormat="false" ht="14.25" hidden="true" customHeight="false" outlineLevel="0" collapsed="false"/>
    <row r="4228" customFormat="false" ht="14.25" hidden="true" customHeight="false" outlineLevel="0" collapsed="false"/>
    <row r="4229" customFormat="false" ht="14.25" hidden="true" customHeight="false" outlineLevel="0" collapsed="false"/>
    <row r="4230" customFormat="false" ht="14.25" hidden="true" customHeight="false" outlineLevel="0" collapsed="false"/>
    <row r="4231" customFormat="false" ht="14.25" hidden="true" customHeight="false" outlineLevel="0" collapsed="false"/>
    <row r="4232" customFormat="false" ht="14.25" hidden="true" customHeight="false" outlineLevel="0" collapsed="false"/>
    <row r="4233" customFormat="false" ht="14.25" hidden="true" customHeight="false" outlineLevel="0" collapsed="false"/>
    <row r="4234" customFormat="false" ht="14.25" hidden="true" customHeight="false" outlineLevel="0" collapsed="false"/>
    <row r="4235" customFormat="false" ht="14.25" hidden="true" customHeight="false" outlineLevel="0" collapsed="false"/>
    <row r="4236" customFormat="false" ht="14.25" hidden="true" customHeight="false" outlineLevel="0" collapsed="false"/>
    <row r="4237" customFormat="false" ht="14.25" hidden="true" customHeight="false" outlineLevel="0" collapsed="false"/>
    <row r="4238" customFormat="false" ht="14.25" hidden="true" customHeight="false" outlineLevel="0" collapsed="false"/>
    <row r="4239" customFormat="false" ht="14.25" hidden="true" customHeight="false" outlineLevel="0" collapsed="false"/>
    <row r="4240" customFormat="false" ht="14.25" hidden="true" customHeight="false" outlineLevel="0" collapsed="false"/>
    <row r="4241" customFormat="false" ht="14.25" hidden="true" customHeight="false" outlineLevel="0" collapsed="false"/>
    <row r="4242" customFormat="false" ht="14.25" hidden="true" customHeight="false" outlineLevel="0" collapsed="false"/>
    <row r="4243" customFormat="false" ht="14.25" hidden="true" customHeight="false" outlineLevel="0" collapsed="false"/>
    <row r="4244" customFormat="false" ht="14.25" hidden="true" customHeight="false" outlineLevel="0" collapsed="false"/>
    <row r="4245" customFormat="false" ht="14.25" hidden="true" customHeight="false" outlineLevel="0" collapsed="false"/>
    <row r="4246" customFormat="false" ht="14.25" hidden="true" customHeight="false" outlineLevel="0" collapsed="false"/>
    <row r="4247" customFormat="false" ht="14.25" hidden="true" customHeight="false" outlineLevel="0" collapsed="false"/>
    <row r="4248" customFormat="false" ht="14.25" hidden="true" customHeight="false" outlineLevel="0" collapsed="false"/>
    <row r="4249" customFormat="false" ht="14.25" hidden="true" customHeight="false" outlineLevel="0" collapsed="false"/>
    <row r="4250" customFormat="false" ht="14.25" hidden="true" customHeight="false" outlineLevel="0" collapsed="false"/>
    <row r="4251" customFormat="false" ht="14.25" hidden="true" customHeight="false" outlineLevel="0" collapsed="false"/>
    <row r="4252" customFormat="false" ht="14.25" hidden="true" customHeight="false" outlineLevel="0" collapsed="false"/>
    <row r="4253" customFormat="false" ht="14.25" hidden="true" customHeight="false" outlineLevel="0" collapsed="false"/>
    <row r="4254" customFormat="false" ht="14.25" hidden="true" customHeight="false" outlineLevel="0" collapsed="false"/>
    <row r="4255" customFormat="false" ht="14.25" hidden="true" customHeight="false" outlineLevel="0" collapsed="false"/>
    <row r="4256" customFormat="false" ht="14.25" hidden="true" customHeight="false" outlineLevel="0" collapsed="false"/>
    <row r="4257" customFormat="false" ht="14.25" hidden="true" customHeight="false" outlineLevel="0" collapsed="false"/>
    <row r="4258" customFormat="false" ht="14.25" hidden="true" customHeight="false" outlineLevel="0" collapsed="false"/>
    <row r="4259" customFormat="false" ht="14.25" hidden="true" customHeight="false" outlineLevel="0" collapsed="false"/>
    <row r="4260" customFormat="false" ht="14.25" hidden="true" customHeight="false" outlineLevel="0" collapsed="false"/>
    <row r="4261" customFormat="false" ht="14.25" hidden="true" customHeight="false" outlineLevel="0" collapsed="false"/>
    <row r="4262" customFormat="false" ht="14.25" hidden="true" customHeight="false" outlineLevel="0" collapsed="false"/>
    <row r="4263" customFormat="false" ht="14.25" hidden="true" customHeight="false" outlineLevel="0" collapsed="false"/>
    <row r="4264" customFormat="false" ht="14.25" hidden="true" customHeight="false" outlineLevel="0" collapsed="false"/>
    <row r="4265" customFormat="false" ht="14.25" hidden="true" customHeight="false" outlineLevel="0" collapsed="false"/>
    <row r="4266" customFormat="false" ht="14.25" hidden="true" customHeight="false" outlineLevel="0" collapsed="false"/>
    <row r="4267" customFormat="false" ht="14.25" hidden="true" customHeight="false" outlineLevel="0" collapsed="false"/>
    <row r="4268" customFormat="false" ht="14.25" hidden="true" customHeight="false" outlineLevel="0" collapsed="false"/>
    <row r="4269" customFormat="false" ht="14.25" hidden="true" customHeight="false" outlineLevel="0" collapsed="false"/>
    <row r="4270" customFormat="false" ht="14.25" hidden="true" customHeight="false" outlineLevel="0" collapsed="false"/>
    <row r="4271" customFormat="false" ht="14.25" hidden="true" customHeight="false" outlineLevel="0" collapsed="false"/>
    <row r="4272" customFormat="false" ht="14.25" hidden="true" customHeight="false" outlineLevel="0" collapsed="false"/>
    <row r="4273" customFormat="false" ht="14.25" hidden="true" customHeight="false" outlineLevel="0" collapsed="false"/>
    <row r="4274" customFormat="false" ht="14.25" hidden="true" customHeight="false" outlineLevel="0" collapsed="false"/>
    <row r="4275" customFormat="false" ht="14.25" hidden="true" customHeight="false" outlineLevel="0" collapsed="false"/>
    <row r="4276" customFormat="false" ht="14.25" hidden="true" customHeight="false" outlineLevel="0" collapsed="false"/>
    <row r="4277" customFormat="false" ht="14.25" hidden="true" customHeight="false" outlineLevel="0" collapsed="false"/>
    <row r="4278" customFormat="false" ht="14.25" hidden="true" customHeight="false" outlineLevel="0" collapsed="false"/>
    <row r="4279" customFormat="false" ht="14.25" hidden="true" customHeight="false" outlineLevel="0" collapsed="false"/>
    <row r="4280" customFormat="false" ht="14.25" hidden="true" customHeight="false" outlineLevel="0" collapsed="false"/>
    <row r="4281" customFormat="false" ht="14.25" hidden="true" customHeight="false" outlineLevel="0" collapsed="false"/>
    <row r="4282" customFormat="false" ht="14.25" hidden="true" customHeight="false" outlineLevel="0" collapsed="false"/>
    <row r="4283" customFormat="false" ht="14.25" hidden="true" customHeight="false" outlineLevel="0" collapsed="false"/>
    <row r="4284" customFormat="false" ht="14.25" hidden="true" customHeight="false" outlineLevel="0" collapsed="false"/>
    <row r="4285" customFormat="false" ht="14.25" hidden="true" customHeight="false" outlineLevel="0" collapsed="false"/>
    <row r="4286" customFormat="false" ht="14.25" hidden="true" customHeight="false" outlineLevel="0" collapsed="false"/>
    <row r="4287" customFormat="false" ht="14.25" hidden="true" customHeight="false" outlineLevel="0" collapsed="false"/>
    <row r="4288" customFormat="false" ht="14.25" hidden="true" customHeight="false" outlineLevel="0" collapsed="false"/>
    <row r="4289" customFormat="false" ht="14.25" hidden="true" customHeight="false" outlineLevel="0" collapsed="false"/>
    <row r="4290" customFormat="false" ht="14.25" hidden="true" customHeight="false" outlineLevel="0" collapsed="false"/>
    <row r="4291" customFormat="false" ht="14.25" hidden="true" customHeight="false" outlineLevel="0" collapsed="false"/>
    <row r="4292" customFormat="false" ht="14.25" hidden="true" customHeight="false" outlineLevel="0" collapsed="false"/>
    <row r="4293" customFormat="false" ht="14.25" hidden="true" customHeight="false" outlineLevel="0" collapsed="false"/>
    <row r="4294" customFormat="false" ht="14.25" hidden="true" customHeight="false" outlineLevel="0" collapsed="false"/>
    <row r="4295" customFormat="false" ht="14.25" hidden="true" customHeight="false" outlineLevel="0" collapsed="false"/>
    <row r="4296" customFormat="false" ht="14.25" hidden="true" customHeight="false" outlineLevel="0" collapsed="false"/>
    <row r="4297" customFormat="false" ht="14.25" hidden="true" customHeight="false" outlineLevel="0" collapsed="false"/>
    <row r="4298" customFormat="false" ht="14.25" hidden="true" customHeight="false" outlineLevel="0" collapsed="false"/>
    <row r="4299" customFormat="false" ht="14.25" hidden="true" customHeight="false" outlineLevel="0" collapsed="false"/>
    <row r="4300" customFormat="false" ht="14.25" hidden="true" customHeight="false" outlineLevel="0" collapsed="false"/>
    <row r="4301" customFormat="false" ht="14.25" hidden="true" customHeight="false" outlineLevel="0" collapsed="false"/>
    <row r="4302" customFormat="false" ht="14.25" hidden="true" customHeight="false" outlineLevel="0" collapsed="false"/>
    <row r="4303" customFormat="false" ht="14.25" hidden="true" customHeight="false" outlineLevel="0" collapsed="false"/>
    <row r="4304" customFormat="false" ht="14.25" hidden="true" customHeight="false" outlineLevel="0" collapsed="false"/>
    <row r="4305" customFormat="false" ht="14.25" hidden="true" customHeight="false" outlineLevel="0" collapsed="false"/>
    <row r="4306" customFormat="false" ht="14.25" hidden="true" customHeight="false" outlineLevel="0" collapsed="false"/>
    <row r="4307" customFormat="false" ht="14.25" hidden="true" customHeight="false" outlineLevel="0" collapsed="false"/>
    <row r="4308" customFormat="false" ht="14.25" hidden="true" customHeight="false" outlineLevel="0" collapsed="false"/>
    <row r="4309" customFormat="false" ht="14.25" hidden="true" customHeight="false" outlineLevel="0" collapsed="false"/>
    <row r="4310" customFormat="false" ht="14.25" hidden="true" customHeight="false" outlineLevel="0" collapsed="false"/>
    <row r="4311" customFormat="false" ht="14.25" hidden="true" customHeight="false" outlineLevel="0" collapsed="false"/>
    <row r="4312" customFormat="false" ht="14.25" hidden="true" customHeight="false" outlineLevel="0" collapsed="false"/>
    <row r="4313" customFormat="false" ht="14.25" hidden="true" customHeight="false" outlineLevel="0" collapsed="false"/>
    <row r="4314" customFormat="false" ht="14.25" hidden="true" customHeight="false" outlineLevel="0" collapsed="false"/>
    <row r="4315" customFormat="false" ht="14.25" hidden="true" customHeight="false" outlineLevel="0" collapsed="false"/>
    <row r="4316" customFormat="false" ht="14.25" hidden="true" customHeight="false" outlineLevel="0" collapsed="false"/>
    <row r="4317" customFormat="false" ht="14.25" hidden="true" customHeight="false" outlineLevel="0" collapsed="false"/>
    <row r="4318" customFormat="false" ht="14.25" hidden="true" customHeight="false" outlineLevel="0" collapsed="false"/>
    <row r="4319" customFormat="false" ht="14.25" hidden="true" customHeight="false" outlineLevel="0" collapsed="false"/>
    <row r="4320" customFormat="false" ht="14.25" hidden="true" customHeight="false" outlineLevel="0" collapsed="false"/>
    <row r="4321" customFormat="false" ht="14.25" hidden="true" customHeight="false" outlineLevel="0" collapsed="false"/>
    <row r="4322" customFormat="false" ht="14.25" hidden="true" customHeight="false" outlineLevel="0" collapsed="false"/>
    <row r="4323" customFormat="false" ht="14.25" hidden="true" customHeight="false" outlineLevel="0" collapsed="false"/>
    <row r="4324" customFormat="false" ht="14.25" hidden="true" customHeight="false" outlineLevel="0" collapsed="false"/>
    <row r="4325" customFormat="false" ht="14.25" hidden="true" customHeight="false" outlineLevel="0" collapsed="false"/>
    <row r="4326" customFormat="false" ht="14.25" hidden="true" customHeight="false" outlineLevel="0" collapsed="false"/>
    <row r="4327" customFormat="false" ht="14.25" hidden="true" customHeight="false" outlineLevel="0" collapsed="false"/>
    <row r="4328" customFormat="false" ht="14.25" hidden="true" customHeight="false" outlineLevel="0" collapsed="false"/>
    <row r="4329" customFormat="false" ht="14.25" hidden="true" customHeight="false" outlineLevel="0" collapsed="false"/>
    <row r="4330" customFormat="false" ht="14.25" hidden="true" customHeight="false" outlineLevel="0" collapsed="false"/>
    <row r="4331" customFormat="false" ht="14.25" hidden="true" customHeight="false" outlineLevel="0" collapsed="false"/>
    <row r="4332" customFormat="false" ht="14.25" hidden="true" customHeight="false" outlineLevel="0" collapsed="false"/>
    <row r="4333" customFormat="false" ht="14.25" hidden="true" customHeight="false" outlineLevel="0" collapsed="false"/>
    <row r="4334" customFormat="false" ht="14.25" hidden="true" customHeight="false" outlineLevel="0" collapsed="false"/>
    <row r="4335" customFormat="false" ht="14.25" hidden="true" customHeight="false" outlineLevel="0" collapsed="false"/>
    <row r="4336" customFormat="false" ht="14.25" hidden="true" customHeight="false" outlineLevel="0" collapsed="false"/>
    <row r="4337" customFormat="false" ht="14.25" hidden="true" customHeight="false" outlineLevel="0" collapsed="false"/>
    <row r="4338" customFormat="false" ht="14.25" hidden="true" customHeight="false" outlineLevel="0" collapsed="false"/>
    <row r="4339" customFormat="false" ht="14.25" hidden="true" customHeight="false" outlineLevel="0" collapsed="false"/>
    <row r="4340" customFormat="false" ht="14.25" hidden="true" customHeight="false" outlineLevel="0" collapsed="false"/>
    <row r="4341" customFormat="false" ht="14.25" hidden="true" customHeight="false" outlineLevel="0" collapsed="false"/>
    <row r="4342" customFormat="false" ht="14.25" hidden="true" customHeight="false" outlineLevel="0" collapsed="false"/>
    <row r="4343" customFormat="false" ht="14.25" hidden="true" customHeight="false" outlineLevel="0" collapsed="false"/>
    <row r="4344" customFormat="false" ht="14.25" hidden="true" customHeight="false" outlineLevel="0" collapsed="false"/>
    <row r="4345" customFormat="false" ht="14.25" hidden="true" customHeight="false" outlineLevel="0" collapsed="false"/>
    <row r="4346" customFormat="false" ht="14.25" hidden="true" customHeight="false" outlineLevel="0" collapsed="false"/>
    <row r="4347" customFormat="false" ht="14.25" hidden="true" customHeight="false" outlineLevel="0" collapsed="false"/>
    <row r="4348" customFormat="false" ht="14.25" hidden="true" customHeight="false" outlineLevel="0" collapsed="false"/>
    <row r="4349" customFormat="false" ht="14.25" hidden="true" customHeight="false" outlineLevel="0" collapsed="false"/>
    <row r="4350" customFormat="false" ht="14.25" hidden="true" customHeight="false" outlineLevel="0" collapsed="false"/>
    <row r="4351" customFormat="false" ht="14.25" hidden="true" customHeight="false" outlineLevel="0" collapsed="false"/>
    <row r="4352" customFormat="false" ht="14.25" hidden="true" customHeight="false" outlineLevel="0" collapsed="false"/>
    <row r="4353" customFormat="false" ht="14.25" hidden="true" customHeight="false" outlineLevel="0" collapsed="false"/>
    <row r="4354" customFormat="false" ht="14.25" hidden="true" customHeight="false" outlineLevel="0" collapsed="false"/>
    <row r="4355" customFormat="false" ht="14.25" hidden="true" customHeight="false" outlineLevel="0" collapsed="false"/>
    <row r="4356" customFormat="false" ht="14.25" hidden="true" customHeight="false" outlineLevel="0" collapsed="false"/>
    <row r="4357" customFormat="false" ht="14.25" hidden="true" customHeight="false" outlineLevel="0" collapsed="false"/>
    <row r="4358" customFormat="false" ht="14.25" hidden="true" customHeight="false" outlineLevel="0" collapsed="false"/>
    <row r="4359" customFormat="false" ht="14.25" hidden="true" customHeight="false" outlineLevel="0" collapsed="false"/>
    <row r="4360" customFormat="false" ht="14.25" hidden="true" customHeight="false" outlineLevel="0" collapsed="false"/>
    <row r="4361" customFormat="false" ht="14.25" hidden="true" customHeight="false" outlineLevel="0" collapsed="false"/>
    <row r="4362" customFormat="false" ht="14.25" hidden="true" customHeight="false" outlineLevel="0" collapsed="false"/>
    <row r="4363" customFormat="false" ht="14.25" hidden="true" customHeight="false" outlineLevel="0" collapsed="false"/>
    <row r="4364" customFormat="false" ht="14.25" hidden="true" customHeight="false" outlineLevel="0" collapsed="false"/>
    <row r="4365" customFormat="false" ht="14.25" hidden="true" customHeight="false" outlineLevel="0" collapsed="false"/>
    <row r="4366" customFormat="false" ht="14.25" hidden="true" customHeight="false" outlineLevel="0" collapsed="false"/>
    <row r="4367" customFormat="false" ht="14.25" hidden="true" customHeight="false" outlineLevel="0" collapsed="false"/>
    <row r="4368" customFormat="false" ht="14.25" hidden="true" customHeight="false" outlineLevel="0" collapsed="false"/>
    <row r="4369" customFormat="false" ht="14.25" hidden="true" customHeight="false" outlineLevel="0" collapsed="false"/>
    <row r="4370" customFormat="false" ht="14.25" hidden="true" customHeight="false" outlineLevel="0" collapsed="false"/>
    <row r="4371" customFormat="false" ht="14.25" hidden="true" customHeight="false" outlineLevel="0" collapsed="false"/>
    <row r="4372" customFormat="false" ht="14.25" hidden="true" customHeight="false" outlineLevel="0" collapsed="false"/>
    <row r="4373" customFormat="false" ht="14.25" hidden="true" customHeight="false" outlineLevel="0" collapsed="false"/>
    <row r="4374" customFormat="false" ht="14.25" hidden="true" customHeight="false" outlineLevel="0" collapsed="false"/>
    <row r="4375" customFormat="false" ht="14.25" hidden="true" customHeight="false" outlineLevel="0" collapsed="false"/>
    <row r="4376" customFormat="false" ht="14.25" hidden="true" customHeight="false" outlineLevel="0" collapsed="false"/>
    <row r="4377" customFormat="false" ht="14.25" hidden="true" customHeight="false" outlineLevel="0" collapsed="false"/>
    <row r="4378" customFormat="false" ht="14.25" hidden="true" customHeight="false" outlineLevel="0" collapsed="false"/>
    <row r="4379" customFormat="false" ht="14.25" hidden="true" customHeight="false" outlineLevel="0" collapsed="false"/>
    <row r="4380" customFormat="false" ht="14.25" hidden="true" customHeight="false" outlineLevel="0" collapsed="false"/>
    <row r="4381" customFormat="false" ht="14.25" hidden="true" customHeight="false" outlineLevel="0" collapsed="false"/>
    <row r="4382" customFormat="false" ht="14.25" hidden="true" customHeight="false" outlineLevel="0" collapsed="false"/>
    <row r="4383" customFormat="false" ht="14.25" hidden="true" customHeight="false" outlineLevel="0" collapsed="false"/>
    <row r="4384" customFormat="false" ht="14.25" hidden="true" customHeight="false" outlineLevel="0" collapsed="false"/>
    <row r="4385" customFormat="false" ht="14.25" hidden="true" customHeight="false" outlineLevel="0" collapsed="false"/>
    <row r="4386" customFormat="false" ht="14.25" hidden="true" customHeight="false" outlineLevel="0" collapsed="false"/>
    <row r="4387" customFormat="false" ht="14.25" hidden="true" customHeight="false" outlineLevel="0" collapsed="false"/>
    <row r="4388" customFormat="false" ht="14.25" hidden="true" customHeight="false" outlineLevel="0" collapsed="false"/>
    <row r="4389" customFormat="false" ht="14.25" hidden="true" customHeight="false" outlineLevel="0" collapsed="false"/>
    <row r="4390" customFormat="false" ht="14.25" hidden="true" customHeight="false" outlineLevel="0" collapsed="false"/>
    <row r="4391" customFormat="false" ht="14.25" hidden="true" customHeight="false" outlineLevel="0" collapsed="false"/>
    <row r="4392" customFormat="false" ht="14.25" hidden="true" customHeight="false" outlineLevel="0" collapsed="false"/>
    <row r="4393" customFormat="false" ht="14.25" hidden="true" customHeight="false" outlineLevel="0" collapsed="false"/>
    <row r="4394" customFormat="false" ht="14.25" hidden="true" customHeight="false" outlineLevel="0" collapsed="false"/>
    <row r="4395" customFormat="false" ht="14.25" hidden="true" customHeight="false" outlineLevel="0" collapsed="false"/>
    <row r="4396" customFormat="false" ht="14.25" hidden="true" customHeight="false" outlineLevel="0" collapsed="false"/>
    <row r="4397" customFormat="false" ht="14.25" hidden="true" customHeight="false" outlineLevel="0" collapsed="false"/>
    <row r="4398" customFormat="false" ht="14.25" hidden="true" customHeight="false" outlineLevel="0" collapsed="false"/>
    <row r="4399" customFormat="false" ht="14.25" hidden="true" customHeight="false" outlineLevel="0" collapsed="false"/>
    <row r="4400" customFormat="false" ht="14.25" hidden="true" customHeight="false" outlineLevel="0" collapsed="false"/>
    <row r="4401" customFormat="false" ht="14.25" hidden="true" customHeight="false" outlineLevel="0" collapsed="false"/>
    <row r="4402" customFormat="false" ht="14.25" hidden="true" customHeight="false" outlineLevel="0" collapsed="false"/>
    <row r="4403" customFormat="false" ht="14.25" hidden="true" customHeight="false" outlineLevel="0" collapsed="false"/>
    <row r="4404" customFormat="false" ht="14.25" hidden="true" customHeight="false" outlineLevel="0" collapsed="false"/>
    <row r="4405" customFormat="false" ht="14.25" hidden="true" customHeight="false" outlineLevel="0" collapsed="false"/>
    <row r="4406" customFormat="false" ht="14.25" hidden="true" customHeight="false" outlineLevel="0" collapsed="false"/>
    <row r="4407" customFormat="false" ht="14.25" hidden="true" customHeight="false" outlineLevel="0" collapsed="false"/>
    <row r="4408" customFormat="false" ht="14.25" hidden="true" customHeight="false" outlineLevel="0" collapsed="false"/>
    <row r="4409" customFormat="false" ht="14.25" hidden="true" customHeight="false" outlineLevel="0" collapsed="false"/>
    <row r="4410" customFormat="false" ht="14.25" hidden="true" customHeight="false" outlineLevel="0" collapsed="false"/>
    <row r="4411" customFormat="false" ht="14.25" hidden="true" customHeight="false" outlineLevel="0" collapsed="false"/>
    <row r="4412" customFormat="false" ht="14.25" hidden="true" customHeight="false" outlineLevel="0" collapsed="false"/>
    <row r="4413" customFormat="false" ht="14.25" hidden="true" customHeight="false" outlineLevel="0" collapsed="false"/>
    <row r="4414" customFormat="false" ht="14.25" hidden="true" customHeight="false" outlineLevel="0" collapsed="false"/>
    <row r="4415" customFormat="false" ht="14.25" hidden="true" customHeight="false" outlineLevel="0" collapsed="false"/>
    <row r="4416" customFormat="false" ht="14.25" hidden="true" customHeight="false" outlineLevel="0" collapsed="false"/>
    <row r="4417" customFormat="false" ht="14.25" hidden="true" customHeight="false" outlineLevel="0" collapsed="false"/>
    <row r="4418" customFormat="false" ht="14.25" hidden="true" customHeight="false" outlineLevel="0" collapsed="false"/>
    <row r="4419" customFormat="false" ht="14.25" hidden="true" customHeight="false" outlineLevel="0" collapsed="false"/>
    <row r="4420" customFormat="false" ht="14.25" hidden="true" customHeight="false" outlineLevel="0" collapsed="false"/>
    <row r="4421" customFormat="false" ht="14.25" hidden="true" customHeight="false" outlineLevel="0" collapsed="false"/>
    <row r="4422" customFormat="false" ht="14.25" hidden="true" customHeight="false" outlineLevel="0" collapsed="false"/>
    <row r="4423" customFormat="false" ht="14.25" hidden="true" customHeight="false" outlineLevel="0" collapsed="false"/>
    <row r="4424" customFormat="false" ht="14.25" hidden="true" customHeight="false" outlineLevel="0" collapsed="false"/>
    <row r="4425" customFormat="false" ht="14.25" hidden="true" customHeight="false" outlineLevel="0" collapsed="false"/>
    <row r="4426" customFormat="false" ht="14.25" hidden="true" customHeight="false" outlineLevel="0" collapsed="false"/>
    <row r="4427" customFormat="false" ht="14.25" hidden="true" customHeight="false" outlineLevel="0" collapsed="false"/>
    <row r="4428" customFormat="false" ht="14.25" hidden="true" customHeight="false" outlineLevel="0" collapsed="false"/>
    <row r="4429" customFormat="false" ht="14.25" hidden="true" customHeight="false" outlineLevel="0" collapsed="false"/>
    <row r="4430" customFormat="false" ht="14.25" hidden="true" customHeight="false" outlineLevel="0" collapsed="false"/>
    <row r="4431" customFormat="false" ht="14.25" hidden="true" customHeight="false" outlineLevel="0" collapsed="false"/>
    <row r="4432" customFormat="false" ht="14.25" hidden="true" customHeight="false" outlineLevel="0" collapsed="false"/>
    <row r="4433" customFormat="false" ht="14.25" hidden="true" customHeight="false" outlineLevel="0" collapsed="false"/>
    <row r="4434" customFormat="false" ht="14.25" hidden="true" customHeight="false" outlineLevel="0" collapsed="false"/>
    <row r="4435" customFormat="false" ht="14.25" hidden="true" customHeight="false" outlineLevel="0" collapsed="false"/>
    <row r="4436" customFormat="false" ht="14.25" hidden="true" customHeight="false" outlineLevel="0" collapsed="false"/>
    <row r="4437" customFormat="false" ht="14.25" hidden="true" customHeight="false" outlineLevel="0" collapsed="false"/>
    <row r="4438" customFormat="false" ht="14.25" hidden="true" customHeight="false" outlineLevel="0" collapsed="false"/>
    <row r="4439" customFormat="false" ht="14.25" hidden="true" customHeight="false" outlineLevel="0" collapsed="false"/>
    <row r="4440" customFormat="false" ht="14.25" hidden="true" customHeight="false" outlineLevel="0" collapsed="false"/>
    <row r="4441" customFormat="false" ht="14.25" hidden="true" customHeight="false" outlineLevel="0" collapsed="false"/>
    <row r="4442" customFormat="false" ht="14.25" hidden="true" customHeight="false" outlineLevel="0" collapsed="false"/>
    <row r="4443" customFormat="false" ht="14.25" hidden="true" customHeight="false" outlineLevel="0" collapsed="false"/>
    <row r="4444" customFormat="false" ht="14.25" hidden="true" customHeight="false" outlineLevel="0" collapsed="false"/>
    <row r="4445" customFormat="false" ht="14.25" hidden="true" customHeight="false" outlineLevel="0" collapsed="false"/>
    <row r="4446" customFormat="false" ht="14.25" hidden="true" customHeight="false" outlineLevel="0" collapsed="false"/>
    <row r="4447" customFormat="false" ht="14.25" hidden="true" customHeight="false" outlineLevel="0" collapsed="false"/>
    <row r="4448" customFormat="false" ht="14.25" hidden="true" customHeight="false" outlineLevel="0" collapsed="false"/>
    <row r="4449" customFormat="false" ht="14.25" hidden="true" customHeight="false" outlineLevel="0" collapsed="false"/>
    <row r="4450" customFormat="false" ht="14.25" hidden="true" customHeight="false" outlineLevel="0" collapsed="false"/>
    <row r="4451" customFormat="false" ht="14.25" hidden="true" customHeight="false" outlineLevel="0" collapsed="false"/>
    <row r="4452" customFormat="false" ht="14.25" hidden="true" customHeight="false" outlineLevel="0" collapsed="false"/>
    <row r="4453" customFormat="false" ht="14.25" hidden="true" customHeight="false" outlineLevel="0" collapsed="false"/>
    <row r="4454" customFormat="false" ht="14.25" hidden="true" customHeight="false" outlineLevel="0" collapsed="false"/>
    <row r="4455" customFormat="false" ht="14.25" hidden="true" customHeight="false" outlineLevel="0" collapsed="false"/>
    <row r="4456" customFormat="false" ht="14.25" hidden="true" customHeight="false" outlineLevel="0" collapsed="false"/>
    <row r="4457" customFormat="false" ht="14.25" hidden="true" customHeight="false" outlineLevel="0" collapsed="false"/>
    <row r="4458" customFormat="false" ht="14.25" hidden="true" customHeight="false" outlineLevel="0" collapsed="false"/>
    <row r="4459" customFormat="false" ht="14.25" hidden="true" customHeight="false" outlineLevel="0" collapsed="false"/>
    <row r="4460" customFormat="false" ht="14.25" hidden="true" customHeight="false" outlineLevel="0" collapsed="false"/>
    <row r="4461" customFormat="false" ht="14.25" hidden="true" customHeight="false" outlineLevel="0" collapsed="false"/>
    <row r="4462" customFormat="false" ht="14.25" hidden="true" customHeight="false" outlineLevel="0" collapsed="false"/>
    <row r="4463" customFormat="false" ht="14.25" hidden="true" customHeight="false" outlineLevel="0" collapsed="false"/>
    <row r="4464" customFormat="false" ht="14.25" hidden="true" customHeight="false" outlineLevel="0" collapsed="false"/>
    <row r="4465" customFormat="false" ht="14.25" hidden="true" customHeight="false" outlineLevel="0" collapsed="false"/>
    <row r="4466" customFormat="false" ht="14.25" hidden="true" customHeight="false" outlineLevel="0" collapsed="false"/>
    <row r="4467" customFormat="false" ht="14.25" hidden="true" customHeight="false" outlineLevel="0" collapsed="false"/>
    <row r="4468" customFormat="false" ht="14.25" hidden="true" customHeight="false" outlineLevel="0" collapsed="false"/>
    <row r="4469" customFormat="false" ht="14.25" hidden="true" customHeight="false" outlineLevel="0" collapsed="false"/>
    <row r="4470" customFormat="false" ht="14.25" hidden="true" customHeight="false" outlineLevel="0" collapsed="false"/>
    <row r="4471" customFormat="false" ht="14.25" hidden="true" customHeight="false" outlineLevel="0" collapsed="false"/>
    <row r="4472" customFormat="false" ht="14.25" hidden="true" customHeight="false" outlineLevel="0" collapsed="false"/>
    <row r="4473" customFormat="false" ht="14.25" hidden="true" customHeight="false" outlineLevel="0" collapsed="false"/>
    <row r="4474" customFormat="false" ht="14.25" hidden="true" customHeight="false" outlineLevel="0" collapsed="false"/>
    <row r="4475" customFormat="false" ht="14.25" hidden="true" customHeight="false" outlineLevel="0" collapsed="false"/>
    <row r="4476" customFormat="false" ht="14.25" hidden="true" customHeight="false" outlineLevel="0" collapsed="false"/>
    <row r="4477" customFormat="false" ht="14.25" hidden="true" customHeight="false" outlineLevel="0" collapsed="false"/>
    <row r="4478" customFormat="false" ht="14.25" hidden="true" customHeight="false" outlineLevel="0" collapsed="false"/>
    <row r="4479" customFormat="false" ht="14.25" hidden="true" customHeight="false" outlineLevel="0" collapsed="false"/>
    <row r="4480" customFormat="false" ht="14.25" hidden="true" customHeight="false" outlineLevel="0" collapsed="false"/>
    <row r="4481" customFormat="false" ht="14.25" hidden="true" customHeight="false" outlineLevel="0" collapsed="false"/>
    <row r="4482" customFormat="false" ht="14.25" hidden="true" customHeight="false" outlineLevel="0" collapsed="false"/>
    <row r="4483" customFormat="false" ht="14.25" hidden="true" customHeight="false" outlineLevel="0" collapsed="false"/>
    <row r="4484" customFormat="false" ht="14.25" hidden="true" customHeight="false" outlineLevel="0" collapsed="false"/>
    <row r="4485" customFormat="false" ht="14.25" hidden="true" customHeight="false" outlineLevel="0" collapsed="false"/>
    <row r="4486" customFormat="false" ht="14.25" hidden="true" customHeight="false" outlineLevel="0" collapsed="false"/>
    <row r="4487" customFormat="false" ht="14.25" hidden="true" customHeight="false" outlineLevel="0" collapsed="false"/>
    <row r="4488" customFormat="false" ht="14.25" hidden="true" customHeight="false" outlineLevel="0" collapsed="false"/>
    <row r="4489" customFormat="false" ht="14.25" hidden="true" customHeight="false" outlineLevel="0" collapsed="false"/>
    <row r="4490" customFormat="false" ht="14.25" hidden="true" customHeight="false" outlineLevel="0" collapsed="false"/>
    <row r="4491" customFormat="false" ht="14.25" hidden="true" customHeight="false" outlineLevel="0" collapsed="false"/>
    <row r="4492" customFormat="false" ht="14.25" hidden="true" customHeight="false" outlineLevel="0" collapsed="false"/>
    <row r="4493" customFormat="false" ht="14.25" hidden="true" customHeight="false" outlineLevel="0" collapsed="false"/>
    <row r="4494" customFormat="false" ht="14.25" hidden="true" customHeight="false" outlineLevel="0" collapsed="false"/>
    <row r="4495" customFormat="false" ht="14.25" hidden="true" customHeight="false" outlineLevel="0" collapsed="false"/>
    <row r="4496" customFormat="false" ht="14.25" hidden="true" customHeight="false" outlineLevel="0" collapsed="false"/>
    <row r="4497" customFormat="false" ht="14.25" hidden="true" customHeight="false" outlineLevel="0" collapsed="false"/>
    <row r="4498" customFormat="false" ht="14.25" hidden="true" customHeight="false" outlineLevel="0" collapsed="false"/>
    <row r="4499" customFormat="false" ht="14.25" hidden="true" customHeight="false" outlineLevel="0" collapsed="false"/>
    <row r="4500" customFormat="false" ht="14.25" hidden="true" customHeight="false" outlineLevel="0" collapsed="false"/>
    <row r="4501" customFormat="false" ht="14.25" hidden="true" customHeight="false" outlineLevel="0" collapsed="false"/>
    <row r="4502" customFormat="false" ht="14.25" hidden="true" customHeight="false" outlineLevel="0" collapsed="false"/>
    <row r="4503" customFormat="false" ht="14.25" hidden="true" customHeight="false" outlineLevel="0" collapsed="false"/>
    <row r="4504" customFormat="false" ht="14.25" hidden="true" customHeight="false" outlineLevel="0" collapsed="false"/>
    <row r="4505" customFormat="false" ht="14.25" hidden="true" customHeight="false" outlineLevel="0" collapsed="false"/>
    <row r="4506" customFormat="false" ht="14.25" hidden="true" customHeight="false" outlineLevel="0" collapsed="false"/>
    <row r="4507" customFormat="false" ht="14.25" hidden="true" customHeight="false" outlineLevel="0" collapsed="false"/>
    <row r="4508" customFormat="false" ht="14.25" hidden="true" customHeight="false" outlineLevel="0" collapsed="false"/>
    <row r="4509" customFormat="false" ht="14.25" hidden="true" customHeight="false" outlineLevel="0" collapsed="false"/>
    <row r="4510" customFormat="false" ht="14.25" hidden="true" customHeight="false" outlineLevel="0" collapsed="false"/>
    <row r="4511" customFormat="false" ht="14.25" hidden="true" customHeight="false" outlineLevel="0" collapsed="false"/>
    <row r="4512" customFormat="false" ht="14.25" hidden="true" customHeight="false" outlineLevel="0" collapsed="false"/>
    <row r="4513" customFormat="false" ht="14.25" hidden="true" customHeight="false" outlineLevel="0" collapsed="false"/>
    <row r="4514" customFormat="false" ht="14.25" hidden="true" customHeight="false" outlineLevel="0" collapsed="false"/>
    <row r="4515" customFormat="false" ht="14.25" hidden="true" customHeight="false" outlineLevel="0" collapsed="false"/>
    <row r="4516" customFormat="false" ht="14.25" hidden="true" customHeight="false" outlineLevel="0" collapsed="false"/>
    <row r="4517" customFormat="false" ht="14.25" hidden="true" customHeight="false" outlineLevel="0" collapsed="false"/>
    <row r="4518" customFormat="false" ht="14.25" hidden="true" customHeight="false" outlineLevel="0" collapsed="false"/>
    <row r="4519" customFormat="false" ht="14.25" hidden="true" customHeight="false" outlineLevel="0" collapsed="false"/>
    <row r="4520" customFormat="false" ht="14.25" hidden="true" customHeight="false" outlineLevel="0" collapsed="false"/>
    <row r="4521" customFormat="false" ht="14.25" hidden="true" customHeight="false" outlineLevel="0" collapsed="false"/>
    <row r="4522" customFormat="false" ht="14.25" hidden="true" customHeight="false" outlineLevel="0" collapsed="false"/>
    <row r="4523" customFormat="false" ht="14.25" hidden="true" customHeight="false" outlineLevel="0" collapsed="false"/>
    <row r="4524" customFormat="false" ht="14.25" hidden="true" customHeight="false" outlineLevel="0" collapsed="false"/>
    <row r="4525" customFormat="false" ht="14.25" hidden="true" customHeight="false" outlineLevel="0" collapsed="false"/>
    <row r="4526" customFormat="false" ht="14.25" hidden="true" customHeight="false" outlineLevel="0" collapsed="false"/>
    <row r="4527" customFormat="false" ht="14.25" hidden="true" customHeight="false" outlineLevel="0" collapsed="false"/>
    <row r="4528" customFormat="false" ht="14.25" hidden="true" customHeight="false" outlineLevel="0" collapsed="false"/>
    <row r="4529" customFormat="false" ht="14.25" hidden="true" customHeight="false" outlineLevel="0" collapsed="false"/>
    <row r="4530" customFormat="false" ht="14.25" hidden="true" customHeight="false" outlineLevel="0" collapsed="false"/>
    <row r="4531" customFormat="false" ht="14.25" hidden="true" customHeight="false" outlineLevel="0" collapsed="false"/>
    <row r="4532" customFormat="false" ht="14.25" hidden="true" customHeight="false" outlineLevel="0" collapsed="false"/>
    <row r="4533" customFormat="false" ht="14.25" hidden="true" customHeight="false" outlineLevel="0" collapsed="false"/>
    <row r="4534" customFormat="false" ht="14.25" hidden="true" customHeight="false" outlineLevel="0" collapsed="false"/>
    <row r="4535" customFormat="false" ht="14.25" hidden="true" customHeight="false" outlineLevel="0" collapsed="false"/>
    <row r="4536" customFormat="false" ht="14.25" hidden="true" customHeight="false" outlineLevel="0" collapsed="false"/>
    <row r="4537" customFormat="false" ht="14.25" hidden="true" customHeight="false" outlineLevel="0" collapsed="false"/>
    <row r="4538" customFormat="false" ht="14.25" hidden="true" customHeight="false" outlineLevel="0" collapsed="false"/>
    <row r="4539" customFormat="false" ht="14.25" hidden="true" customHeight="false" outlineLevel="0" collapsed="false"/>
    <row r="4540" customFormat="false" ht="14.25" hidden="true" customHeight="false" outlineLevel="0" collapsed="false"/>
    <row r="4541" customFormat="false" ht="14.25" hidden="true" customHeight="false" outlineLevel="0" collapsed="false"/>
    <row r="4542" customFormat="false" ht="14.25" hidden="true" customHeight="false" outlineLevel="0" collapsed="false"/>
    <row r="4543" customFormat="false" ht="14.25" hidden="true" customHeight="false" outlineLevel="0" collapsed="false"/>
    <row r="4544" customFormat="false" ht="14.25" hidden="true" customHeight="false" outlineLevel="0" collapsed="false"/>
    <row r="4545" customFormat="false" ht="14.25" hidden="true" customHeight="false" outlineLevel="0" collapsed="false"/>
    <row r="4546" customFormat="false" ht="14.25" hidden="true" customHeight="false" outlineLevel="0" collapsed="false"/>
    <row r="4547" customFormat="false" ht="14.25" hidden="true" customHeight="false" outlineLevel="0" collapsed="false"/>
    <row r="4548" customFormat="false" ht="14.25" hidden="true" customHeight="false" outlineLevel="0" collapsed="false"/>
    <row r="4549" customFormat="false" ht="14.25" hidden="true" customHeight="false" outlineLevel="0" collapsed="false"/>
    <row r="4550" customFormat="false" ht="14.25" hidden="true" customHeight="false" outlineLevel="0" collapsed="false"/>
    <row r="4551" customFormat="false" ht="14.25" hidden="true" customHeight="false" outlineLevel="0" collapsed="false"/>
    <row r="4552" customFormat="false" ht="14.25" hidden="true" customHeight="false" outlineLevel="0" collapsed="false"/>
    <row r="4553" customFormat="false" ht="14.25" hidden="true" customHeight="false" outlineLevel="0" collapsed="false"/>
    <row r="4554" customFormat="false" ht="14.25" hidden="true" customHeight="false" outlineLevel="0" collapsed="false"/>
    <row r="4555" customFormat="false" ht="14.25" hidden="true" customHeight="false" outlineLevel="0" collapsed="false"/>
    <row r="4556" customFormat="false" ht="14.25" hidden="true" customHeight="false" outlineLevel="0" collapsed="false"/>
    <row r="4557" customFormat="false" ht="14.25" hidden="true" customHeight="false" outlineLevel="0" collapsed="false"/>
    <row r="4558" customFormat="false" ht="14.25" hidden="true" customHeight="false" outlineLevel="0" collapsed="false"/>
    <row r="4559" customFormat="false" ht="14.25" hidden="true" customHeight="false" outlineLevel="0" collapsed="false"/>
    <row r="4560" customFormat="false" ht="14.25" hidden="true" customHeight="false" outlineLevel="0" collapsed="false"/>
    <row r="4561" customFormat="false" ht="14.25" hidden="true" customHeight="false" outlineLevel="0" collapsed="false"/>
    <row r="4562" customFormat="false" ht="14.25" hidden="true" customHeight="false" outlineLevel="0" collapsed="false"/>
    <row r="4563" customFormat="false" ht="14.25" hidden="true" customHeight="false" outlineLevel="0" collapsed="false"/>
    <row r="4564" customFormat="false" ht="14.25" hidden="true" customHeight="false" outlineLevel="0" collapsed="false"/>
    <row r="4565" customFormat="false" ht="14.25" hidden="true" customHeight="false" outlineLevel="0" collapsed="false"/>
    <row r="4566" customFormat="false" ht="14.25" hidden="true" customHeight="false" outlineLevel="0" collapsed="false"/>
    <row r="4567" customFormat="false" ht="14.25" hidden="true" customHeight="false" outlineLevel="0" collapsed="false"/>
    <row r="4568" customFormat="false" ht="14.25" hidden="true" customHeight="false" outlineLevel="0" collapsed="false"/>
    <row r="4569" customFormat="false" ht="14.25" hidden="true" customHeight="false" outlineLevel="0" collapsed="false"/>
    <row r="4570" customFormat="false" ht="14.25" hidden="true" customHeight="false" outlineLevel="0" collapsed="false"/>
    <row r="4571" customFormat="false" ht="14.25" hidden="true" customHeight="false" outlineLevel="0" collapsed="false"/>
    <row r="4572" customFormat="false" ht="14.25" hidden="true" customHeight="false" outlineLevel="0" collapsed="false"/>
    <row r="4573" customFormat="false" ht="14.25" hidden="true" customHeight="false" outlineLevel="0" collapsed="false"/>
    <row r="4574" customFormat="false" ht="14.25" hidden="true" customHeight="false" outlineLevel="0" collapsed="false"/>
    <row r="4575" customFormat="false" ht="14.25" hidden="true" customHeight="false" outlineLevel="0" collapsed="false"/>
    <row r="4576" customFormat="false" ht="14.25" hidden="true" customHeight="false" outlineLevel="0" collapsed="false"/>
    <row r="4577" customFormat="false" ht="14.25" hidden="true" customHeight="false" outlineLevel="0" collapsed="false"/>
    <row r="4578" customFormat="false" ht="14.25" hidden="true" customHeight="false" outlineLevel="0" collapsed="false"/>
    <row r="4579" customFormat="false" ht="14.25" hidden="true" customHeight="false" outlineLevel="0" collapsed="false"/>
    <row r="4580" customFormat="false" ht="14.25" hidden="true" customHeight="false" outlineLevel="0" collapsed="false"/>
    <row r="4581" customFormat="false" ht="14.25" hidden="true" customHeight="false" outlineLevel="0" collapsed="false"/>
    <row r="4582" customFormat="false" ht="14.25" hidden="true" customHeight="false" outlineLevel="0" collapsed="false"/>
    <row r="4583" customFormat="false" ht="14.25" hidden="true" customHeight="false" outlineLevel="0" collapsed="false"/>
    <row r="4584" customFormat="false" ht="14.25" hidden="true" customHeight="false" outlineLevel="0" collapsed="false"/>
    <row r="4585" customFormat="false" ht="14.25" hidden="true" customHeight="false" outlineLevel="0" collapsed="false"/>
    <row r="4586" customFormat="false" ht="14.25" hidden="true" customHeight="false" outlineLevel="0" collapsed="false"/>
    <row r="4587" customFormat="false" ht="14.25" hidden="true" customHeight="false" outlineLevel="0" collapsed="false"/>
    <row r="4588" customFormat="false" ht="14.25" hidden="true" customHeight="false" outlineLevel="0" collapsed="false"/>
    <row r="4589" customFormat="false" ht="14.25" hidden="true" customHeight="false" outlineLevel="0" collapsed="false"/>
    <row r="4590" customFormat="false" ht="14.25" hidden="true" customHeight="false" outlineLevel="0" collapsed="false"/>
    <row r="4591" customFormat="false" ht="14.25" hidden="true" customHeight="false" outlineLevel="0" collapsed="false"/>
    <row r="4592" customFormat="false" ht="14.25" hidden="true" customHeight="false" outlineLevel="0" collapsed="false"/>
    <row r="4593" customFormat="false" ht="14.25" hidden="true" customHeight="false" outlineLevel="0" collapsed="false"/>
    <row r="4594" customFormat="false" ht="14.25" hidden="true" customHeight="false" outlineLevel="0" collapsed="false"/>
    <row r="4595" customFormat="false" ht="14.25" hidden="true" customHeight="false" outlineLevel="0" collapsed="false"/>
    <row r="4596" customFormat="false" ht="14.25" hidden="true" customHeight="false" outlineLevel="0" collapsed="false"/>
    <row r="4597" customFormat="false" ht="14.25" hidden="true" customHeight="false" outlineLevel="0" collapsed="false"/>
    <row r="4598" customFormat="false" ht="14.25" hidden="true" customHeight="false" outlineLevel="0" collapsed="false"/>
    <row r="4599" customFormat="false" ht="14.25" hidden="true" customHeight="false" outlineLevel="0" collapsed="false"/>
    <row r="4600" customFormat="false" ht="14.25" hidden="true" customHeight="false" outlineLevel="0" collapsed="false"/>
    <row r="4601" customFormat="false" ht="14.25" hidden="true" customHeight="false" outlineLevel="0" collapsed="false"/>
    <row r="4602" customFormat="false" ht="14.25" hidden="true" customHeight="false" outlineLevel="0" collapsed="false"/>
    <row r="4603" customFormat="false" ht="14.25" hidden="true" customHeight="false" outlineLevel="0" collapsed="false"/>
    <row r="4604" customFormat="false" ht="14.25" hidden="true" customHeight="false" outlineLevel="0" collapsed="false"/>
    <row r="4605" customFormat="false" ht="14.25" hidden="true" customHeight="false" outlineLevel="0" collapsed="false"/>
    <row r="4606" customFormat="false" ht="14.25" hidden="true" customHeight="false" outlineLevel="0" collapsed="false"/>
    <row r="4607" customFormat="false" ht="14.25" hidden="true" customHeight="false" outlineLevel="0" collapsed="false"/>
    <row r="4608" customFormat="false" ht="14.25" hidden="true" customHeight="false" outlineLevel="0" collapsed="false"/>
    <row r="4609" customFormat="false" ht="14.25" hidden="true" customHeight="false" outlineLevel="0" collapsed="false"/>
    <row r="4610" customFormat="false" ht="14.25" hidden="true" customHeight="false" outlineLevel="0" collapsed="false"/>
    <row r="4611" customFormat="false" ht="14.25" hidden="true" customHeight="false" outlineLevel="0" collapsed="false"/>
    <row r="4612" customFormat="false" ht="14.25" hidden="true" customHeight="false" outlineLevel="0" collapsed="false"/>
    <row r="4613" customFormat="false" ht="14.25" hidden="true" customHeight="false" outlineLevel="0" collapsed="false"/>
    <row r="4614" customFormat="false" ht="14.25" hidden="true" customHeight="false" outlineLevel="0" collapsed="false"/>
    <row r="4615" customFormat="false" ht="14.25" hidden="true" customHeight="false" outlineLevel="0" collapsed="false"/>
    <row r="4616" customFormat="false" ht="14.25" hidden="true" customHeight="false" outlineLevel="0" collapsed="false"/>
    <row r="4617" customFormat="false" ht="14.25" hidden="true" customHeight="false" outlineLevel="0" collapsed="false"/>
    <row r="4618" customFormat="false" ht="14.25" hidden="true" customHeight="false" outlineLevel="0" collapsed="false"/>
    <row r="4619" customFormat="false" ht="14.25" hidden="true" customHeight="false" outlineLevel="0" collapsed="false"/>
    <row r="4620" customFormat="false" ht="14.25" hidden="true" customHeight="false" outlineLevel="0" collapsed="false"/>
    <row r="4621" customFormat="false" ht="14.25" hidden="true" customHeight="false" outlineLevel="0" collapsed="false"/>
    <row r="4622" customFormat="false" ht="14.25" hidden="true" customHeight="false" outlineLevel="0" collapsed="false"/>
    <row r="4623" customFormat="false" ht="14.25" hidden="true" customHeight="false" outlineLevel="0" collapsed="false"/>
    <row r="4624" customFormat="false" ht="14.25" hidden="true" customHeight="false" outlineLevel="0" collapsed="false"/>
    <row r="4625" customFormat="false" ht="14.25" hidden="true" customHeight="false" outlineLevel="0" collapsed="false"/>
    <row r="4626" customFormat="false" ht="14.25" hidden="true" customHeight="false" outlineLevel="0" collapsed="false"/>
    <row r="4627" customFormat="false" ht="14.25" hidden="true" customHeight="false" outlineLevel="0" collapsed="false"/>
    <row r="4628" customFormat="false" ht="14.25" hidden="true" customHeight="false" outlineLevel="0" collapsed="false"/>
    <row r="4629" customFormat="false" ht="14.25" hidden="true" customHeight="false" outlineLevel="0" collapsed="false"/>
    <row r="4630" customFormat="false" ht="14.25" hidden="true" customHeight="false" outlineLevel="0" collapsed="false"/>
    <row r="4631" customFormat="false" ht="14.25" hidden="true" customHeight="false" outlineLevel="0" collapsed="false"/>
    <row r="4632" customFormat="false" ht="14.25" hidden="true" customHeight="false" outlineLevel="0" collapsed="false"/>
    <row r="4633" customFormat="false" ht="14.25" hidden="true" customHeight="false" outlineLevel="0" collapsed="false"/>
    <row r="4634" customFormat="false" ht="14.25" hidden="true" customHeight="false" outlineLevel="0" collapsed="false"/>
    <row r="4635" customFormat="false" ht="14.25" hidden="true" customHeight="false" outlineLevel="0" collapsed="false"/>
    <row r="4636" customFormat="false" ht="14.25" hidden="true" customHeight="false" outlineLevel="0" collapsed="false"/>
    <row r="4637" customFormat="false" ht="14.25" hidden="true" customHeight="false" outlineLevel="0" collapsed="false"/>
    <row r="4638" customFormat="false" ht="14.25" hidden="true" customHeight="false" outlineLevel="0" collapsed="false"/>
    <row r="4639" customFormat="false" ht="14.25" hidden="true" customHeight="false" outlineLevel="0" collapsed="false"/>
    <row r="4640" customFormat="false" ht="14.25" hidden="true" customHeight="false" outlineLevel="0" collapsed="false"/>
    <row r="4641" customFormat="false" ht="14.25" hidden="true" customHeight="false" outlineLevel="0" collapsed="false"/>
    <row r="4642" customFormat="false" ht="14.25" hidden="true" customHeight="false" outlineLevel="0" collapsed="false"/>
    <row r="4643" customFormat="false" ht="14.25" hidden="true" customHeight="false" outlineLevel="0" collapsed="false"/>
    <row r="4644" customFormat="false" ht="14.25" hidden="true" customHeight="false" outlineLevel="0" collapsed="false"/>
    <row r="4645" customFormat="false" ht="14.25" hidden="true" customHeight="false" outlineLevel="0" collapsed="false"/>
    <row r="4646" customFormat="false" ht="14.25" hidden="true" customHeight="false" outlineLevel="0" collapsed="false"/>
    <row r="4647" customFormat="false" ht="14.25" hidden="true" customHeight="false" outlineLevel="0" collapsed="false"/>
    <row r="4648" customFormat="false" ht="14.25" hidden="true" customHeight="false" outlineLevel="0" collapsed="false"/>
    <row r="4649" customFormat="false" ht="14.25" hidden="true" customHeight="false" outlineLevel="0" collapsed="false"/>
    <row r="4650" customFormat="false" ht="14.25" hidden="true" customHeight="false" outlineLevel="0" collapsed="false"/>
    <row r="4651" customFormat="false" ht="14.25" hidden="true" customHeight="false" outlineLevel="0" collapsed="false"/>
    <row r="4652" customFormat="false" ht="14.25" hidden="true" customHeight="false" outlineLevel="0" collapsed="false"/>
    <row r="4653" customFormat="false" ht="14.25" hidden="true" customHeight="false" outlineLevel="0" collapsed="false"/>
    <row r="4654" customFormat="false" ht="14.25" hidden="true" customHeight="false" outlineLevel="0" collapsed="false"/>
    <row r="4655" customFormat="false" ht="14.25" hidden="true" customHeight="false" outlineLevel="0" collapsed="false"/>
    <row r="4656" customFormat="false" ht="14.25" hidden="true" customHeight="false" outlineLevel="0" collapsed="false"/>
    <row r="4657" customFormat="false" ht="14.25" hidden="true" customHeight="false" outlineLevel="0" collapsed="false"/>
    <row r="4658" customFormat="false" ht="14.25" hidden="true" customHeight="false" outlineLevel="0" collapsed="false"/>
    <row r="4659" customFormat="false" ht="14.25" hidden="true" customHeight="false" outlineLevel="0" collapsed="false"/>
    <row r="4660" customFormat="false" ht="14.25" hidden="true" customHeight="false" outlineLevel="0" collapsed="false"/>
    <row r="4661" customFormat="false" ht="14.25" hidden="true" customHeight="false" outlineLevel="0" collapsed="false"/>
    <row r="4662" customFormat="false" ht="14.25" hidden="true" customHeight="false" outlineLevel="0" collapsed="false"/>
    <row r="4663" customFormat="false" ht="14.25" hidden="true" customHeight="false" outlineLevel="0" collapsed="false"/>
    <row r="4664" customFormat="false" ht="14.25" hidden="true" customHeight="false" outlineLevel="0" collapsed="false"/>
    <row r="4665" customFormat="false" ht="14.25" hidden="true" customHeight="false" outlineLevel="0" collapsed="false"/>
    <row r="4666" customFormat="false" ht="14.25" hidden="true" customHeight="false" outlineLevel="0" collapsed="false"/>
    <row r="4667" customFormat="false" ht="14.25" hidden="true" customHeight="false" outlineLevel="0" collapsed="false"/>
    <row r="4668" customFormat="false" ht="14.25" hidden="true" customHeight="false" outlineLevel="0" collapsed="false"/>
    <row r="4669" customFormat="false" ht="14.25" hidden="true" customHeight="false" outlineLevel="0" collapsed="false"/>
    <row r="4670" customFormat="false" ht="14.25" hidden="true" customHeight="false" outlineLevel="0" collapsed="false"/>
    <row r="4671" customFormat="false" ht="14.25" hidden="true" customHeight="false" outlineLevel="0" collapsed="false"/>
    <row r="4672" customFormat="false" ht="14.25" hidden="true" customHeight="false" outlineLevel="0" collapsed="false"/>
    <row r="4673" customFormat="false" ht="14.25" hidden="true" customHeight="false" outlineLevel="0" collapsed="false"/>
    <row r="4674" customFormat="false" ht="14.25" hidden="true" customHeight="false" outlineLevel="0" collapsed="false"/>
    <row r="4675" customFormat="false" ht="14.25" hidden="true" customHeight="false" outlineLevel="0" collapsed="false"/>
    <row r="4676" customFormat="false" ht="14.25" hidden="true" customHeight="false" outlineLevel="0" collapsed="false"/>
    <row r="4677" customFormat="false" ht="14.25" hidden="true" customHeight="false" outlineLevel="0" collapsed="false"/>
    <row r="4678" customFormat="false" ht="14.25" hidden="true" customHeight="false" outlineLevel="0" collapsed="false"/>
    <row r="4679" customFormat="false" ht="14.25" hidden="true" customHeight="false" outlineLevel="0" collapsed="false"/>
    <row r="4680" customFormat="false" ht="14.25" hidden="true" customHeight="false" outlineLevel="0" collapsed="false"/>
    <row r="4681" customFormat="false" ht="14.25" hidden="true" customHeight="false" outlineLevel="0" collapsed="false"/>
    <row r="4682" customFormat="false" ht="14.25" hidden="true" customHeight="false" outlineLevel="0" collapsed="false"/>
    <row r="4683" customFormat="false" ht="14.25" hidden="true" customHeight="false" outlineLevel="0" collapsed="false"/>
    <row r="4684" customFormat="false" ht="14.25" hidden="true" customHeight="false" outlineLevel="0" collapsed="false"/>
    <row r="4685" customFormat="false" ht="14.25" hidden="true" customHeight="false" outlineLevel="0" collapsed="false"/>
    <row r="4686" customFormat="false" ht="14.25" hidden="true" customHeight="false" outlineLevel="0" collapsed="false"/>
    <row r="4687" customFormat="false" ht="14.25" hidden="true" customHeight="false" outlineLevel="0" collapsed="false"/>
    <row r="4688" customFormat="false" ht="14.25" hidden="true" customHeight="false" outlineLevel="0" collapsed="false"/>
    <row r="4689" customFormat="false" ht="14.25" hidden="true" customHeight="false" outlineLevel="0" collapsed="false"/>
    <row r="4690" customFormat="false" ht="14.25" hidden="true" customHeight="false" outlineLevel="0" collapsed="false"/>
    <row r="4691" customFormat="false" ht="14.25" hidden="true" customHeight="false" outlineLevel="0" collapsed="false"/>
    <row r="4692" customFormat="false" ht="14.25" hidden="true" customHeight="false" outlineLevel="0" collapsed="false"/>
    <row r="4693" customFormat="false" ht="14.25" hidden="true" customHeight="false" outlineLevel="0" collapsed="false"/>
    <row r="4694" customFormat="false" ht="14.25" hidden="true" customHeight="false" outlineLevel="0" collapsed="false"/>
    <row r="4695" customFormat="false" ht="14.25" hidden="true" customHeight="false" outlineLevel="0" collapsed="false"/>
    <row r="4696" customFormat="false" ht="14.25" hidden="true" customHeight="false" outlineLevel="0" collapsed="false"/>
    <row r="4697" customFormat="false" ht="14.25" hidden="true" customHeight="false" outlineLevel="0" collapsed="false"/>
    <row r="4698" customFormat="false" ht="14.25" hidden="true" customHeight="false" outlineLevel="0" collapsed="false"/>
    <row r="4699" customFormat="false" ht="14.25" hidden="true" customHeight="false" outlineLevel="0" collapsed="false"/>
    <row r="4700" customFormat="false" ht="14.25" hidden="true" customHeight="false" outlineLevel="0" collapsed="false"/>
    <row r="4701" customFormat="false" ht="14.25" hidden="true" customHeight="false" outlineLevel="0" collapsed="false"/>
    <row r="4702" customFormat="false" ht="14.25" hidden="true" customHeight="false" outlineLevel="0" collapsed="false"/>
    <row r="4703" customFormat="false" ht="14.25" hidden="true" customHeight="false" outlineLevel="0" collapsed="false"/>
    <row r="4704" customFormat="false" ht="14.25" hidden="true" customHeight="false" outlineLevel="0" collapsed="false"/>
    <row r="4705" customFormat="false" ht="14.25" hidden="true" customHeight="false" outlineLevel="0" collapsed="false"/>
    <row r="4706" customFormat="false" ht="14.25" hidden="true" customHeight="false" outlineLevel="0" collapsed="false"/>
    <row r="4707" customFormat="false" ht="14.25" hidden="true" customHeight="false" outlineLevel="0" collapsed="false"/>
    <row r="4708" customFormat="false" ht="14.25" hidden="true" customHeight="false" outlineLevel="0" collapsed="false"/>
    <row r="4709" customFormat="false" ht="14.25" hidden="true" customHeight="false" outlineLevel="0" collapsed="false"/>
    <row r="4710" customFormat="false" ht="14.25" hidden="true" customHeight="false" outlineLevel="0" collapsed="false"/>
    <row r="4711" customFormat="false" ht="14.25" hidden="true" customHeight="false" outlineLevel="0" collapsed="false"/>
    <row r="4712" customFormat="false" ht="14.25" hidden="true" customHeight="false" outlineLevel="0" collapsed="false"/>
    <row r="4713" customFormat="false" ht="14.25" hidden="true" customHeight="false" outlineLevel="0" collapsed="false"/>
    <row r="4714" customFormat="false" ht="14.25" hidden="true" customHeight="false" outlineLevel="0" collapsed="false"/>
    <row r="4715" customFormat="false" ht="14.25" hidden="true" customHeight="false" outlineLevel="0" collapsed="false"/>
    <row r="4716" customFormat="false" ht="14.25" hidden="true" customHeight="false" outlineLevel="0" collapsed="false"/>
    <row r="4717" customFormat="false" ht="14.25" hidden="true" customHeight="false" outlineLevel="0" collapsed="false"/>
    <row r="4718" customFormat="false" ht="14.25" hidden="true" customHeight="false" outlineLevel="0" collapsed="false"/>
    <row r="4719" customFormat="false" ht="14.25" hidden="true" customHeight="false" outlineLevel="0" collapsed="false"/>
    <row r="4720" customFormat="false" ht="14.25" hidden="true" customHeight="false" outlineLevel="0" collapsed="false"/>
    <row r="4721" customFormat="false" ht="14.25" hidden="true" customHeight="false" outlineLevel="0" collapsed="false"/>
    <row r="4722" customFormat="false" ht="14.25" hidden="true" customHeight="false" outlineLevel="0" collapsed="false"/>
    <row r="4723" customFormat="false" ht="14.25" hidden="true" customHeight="false" outlineLevel="0" collapsed="false"/>
    <row r="4724" customFormat="false" ht="14.25" hidden="true" customHeight="false" outlineLevel="0" collapsed="false"/>
    <row r="4725" customFormat="false" ht="14.25" hidden="true" customHeight="false" outlineLevel="0" collapsed="false"/>
    <row r="4726" customFormat="false" ht="14.25" hidden="true" customHeight="false" outlineLevel="0" collapsed="false"/>
    <row r="4727" customFormat="false" ht="14.25" hidden="true" customHeight="false" outlineLevel="0" collapsed="false"/>
    <row r="4728" customFormat="false" ht="14.25" hidden="true" customHeight="false" outlineLevel="0" collapsed="false"/>
    <row r="4729" customFormat="false" ht="14.25" hidden="true" customHeight="false" outlineLevel="0" collapsed="false"/>
    <row r="4730" customFormat="false" ht="14.25" hidden="true" customHeight="false" outlineLevel="0" collapsed="false"/>
    <row r="4731" customFormat="false" ht="14.25" hidden="true" customHeight="false" outlineLevel="0" collapsed="false"/>
    <row r="4732" customFormat="false" ht="14.25" hidden="true" customHeight="false" outlineLevel="0" collapsed="false"/>
    <row r="4733" customFormat="false" ht="14.25" hidden="true" customHeight="false" outlineLevel="0" collapsed="false"/>
    <row r="4734" customFormat="false" ht="14.25" hidden="true" customHeight="false" outlineLevel="0" collapsed="false"/>
    <row r="4735" customFormat="false" ht="14.25" hidden="true" customHeight="false" outlineLevel="0" collapsed="false"/>
    <row r="4736" customFormat="false" ht="14.25" hidden="true" customHeight="false" outlineLevel="0" collapsed="false"/>
    <row r="4737" customFormat="false" ht="14.25" hidden="true" customHeight="false" outlineLevel="0" collapsed="false"/>
    <row r="4738" customFormat="false" ht="14.25" hidden="true" customHeight="false" outlineLevel="0" collapsed="false"/>
    <row r="4739" customFormat="false" ht="14.25" hidden="true" customHeight="false" outlineLevel="0" collapsed="false"/>
    <row r="4740" customFormat="false" ht="14.25" hidden="true" customHeight="false" outlineLevel="0" collapsed="false"/>
    <row r="4741" customFormat="false" ht="14.25" hidden="true" customHeight="false" outlineLevel="0" collapsed="false"/>
    <row r="4742" customFormat="false" ht="14.25" hidden="true" customHeight="false" outlineLevel="0" collapsed="false"/>
    <row r="4743" customFormat="false" ht="14.25" hidden="true" customHeight="false" outlineLevel="0" collapsed="false"/>
    <row r="4744" customFormat="false" ht="14.25" hidden="true" customHeight="false" outlineLevel="0" collapsed="false"/>
    <row r="4745" customFormat="false" ht="14.25" hidden="true" customHeight="false" outlineLevel="0" collapsed="false"/>
    <row r="4746" customFormat="false" ht="14.25" hidden="true" customHeight="false" outlineLevel="0" collapsed="false"/>
    <row r="4747" customFormat="false" ht="14.25" hidden="true" customHeight="false" outlineLevel="0" collapsed="false"/>
    <row r="4748" customFormat="false" ht="14.25" hidden="true" customHeight="false" outlineLevel="0" collapsed="false"/>
    <row r="4749" customFormat="false" ht="14.25" hidden="true" customHeight="false" outlineLevel="0" collapsed="false"/>
    <row r="4750" customFormat="false" ht="14.25" hidden="true" customHeight="false" outlineLevel="0" collapsed="false"/>
    <row r="4751" customFormat="false" ht="14.25" hidden="true" customHeight="false" outlineLevel="0" collapsed="false"/>
    <row r="4752" customFormat="false" ht="14.25" hidden="true" customHeight="false" outlineLevel="0" collapsed="false"/>
    <row r="4753" customFormat="false" ht="14.25" hidden="true" customHeight="false" outlineLevel="0" collapsed="false"/>
    <row r="4754" customFormat="false" ht="14.25" hidden="true" customHeight="false" outlineLevel="0" collapsed="false"/>
    <row r="4755" customFormat="false" ht="14.25" hidden="true" customHeight="false" outlineLevel="0" collapsed="false"/>
    <row r="4756" customFormat="false" ht="14.25" hidden="true" customHeight="false" outlineLevel="0" collapsed="false"/>
    <row r="4757" customFormat="false" ht="14.25" hidden="true" customHeight="false" outlineLevel="0" collapsed="false"/>
    <row r="4758" customFormat="false" ht="14.25" hidden="true" customHeight="false" outlineLevel="0" collapsed="false"/>
    <row r="4759" customFormat="false" ht="14.25" hidden="true" customHeight="false" outlineLevel="0" collapsed="false"/>
    <row r="4760" customFormat="false" ht="14.25" hidden="true" customHeight="false" outlineLevel="0" collapsed="false"/>
    <row r="4761" customFormat="false" ht="14.25" hidden="true" customHeight="false" outlineLevel="0" collapsed="false"/>
    <row r="4762" customFormat="false" ht="14.25" hidden="true" customHeight="false" outlineLevel="0" collapsed="false"/>
    <row r="4763" customFormat="false" ht="14.25" hidden="true" customHeight="false" outlineLevel="0" collapsed="false"/>
    <row r="4764" customFormat="false" ht="14.25" hidden="true" customHeight="false" outlineLevel="0" collapsed="false"/>
    <row r="4765" customFormat="false" ht="14.25" hidden="true" customHeight="false" outlineLevel="0" collapsed="false"/>
    <row r="4766" customFormat="false" ht="14.25" hidden="true" customHeight="false" outlineLevel="0" collapsed="false"/>
    <row r="4767" customFormat="false" ht="14.25" hidden="true" customHeight="false" outlineLevel="0" collapsed="false"/>
    <row r="4768" customFormat="false" ht="14.25" hidden="true" customHeight="false" outlineLevel="0" collapsed="false"/>
    <row r="4769" customFormat="false" ht="14.25" hidden="true" customHeight="false" outlineLevel="0" collapsed="false"/>
    <row r="4770" customFormat="false" ht="14.25" hidden="true" customHeight="false" outlineLevel="0" collapsed="false"/>
    <row r="4771" customFormat="false" ht="14.25" hidden="true" customHeight="false" outlineLevel="0" collapsed="false"/>
    <row r="4772" customFormat="false" ht="14.25" hidden="true" customHeight="false" outlineLevel="0" collapsed="false"/>
    <row r="4773" customFormat="false" ht="14.25" hidden="true" customHeight="false" outlineLevel="0" collapsed="false"/>
    <row r="4774" customFormat="false" ht="14.25" hidden="true" customHeight="false" outlineLevel="0" collapsed="false"/>
    <row r="4775" customFormat="false" ht="14.25" hidden="true" customHeight="false" outlineLevel="0" collapsed="false"/>
    <row r="4776" customFormat="false" ht="14.25" hidden="true" customHeight="false" outlineLevel="0" collapsed="false"/>
    <row r="4777" customFormat="false" ht="14.25" hidden="true" customHeight="false" outlineLevel="0" collapsed="false"/>
    <row r="4778" customFormat="false" ht="14.25" hidden="true" customHeight="false" outlineLevel="0" collapsed="false"/>
    <row r="4779" customFormat="false" ht="14.25" hidden="true" customHeight="false" outlineLevel="0" collapsed="false"/>
    <row r="4780" customFormat="false" ht="14.25" hidden="true" customHeight="false" outlineLevel="0" collapsed="false"/>
    <row r="4781" customFormat="false" ht="14.25" hidden="true" customHeight="false" outlineLevel="0" collapsed="false"/>
    <row r="4782" customFormat="false" ht="14.25" hidden="true" customHeight="false" outlineLevel="0" collapsed="false"/>
    <row r="4783" customFormat="false" ht="14.25" hidden="true" customHeight="false" outlineLevel="0" collapsed="false"/>
    <row r="4784" customFormat="false" ht="14.25" hidden="true" customHeight="false" outlineLevel="0" collapsed="false"/>
    <row r="4785" customFormat="false" ht="14.25" hidden="true" customHeight="false" outlineLevel="0" collapsed="false"/>
    <row r="4786" customFormat="false" ht="14.25" hidden="true" customHeight="false" outlineLevel="0" collapsed="false"/>
    <row r="4787" customFormat="false" ht="14.25" hidden="true" customHeight="false" outlineLevel="0" collapsed="false"/>
    <row r="4788" customFormat="false" ht="14.25" hidden="true" customHeight="false" outlineLevel="0" collapsed="false"/>
    <row r="4789" customFormat="false" ht="14.25" hidden="true" customHeight="false" outlineLevel="0" collapsed="false"/>
    <row r="4790" customFormat="false" ht="14.25" hidden="true" customHeight="false" outlineLevel="0" collapsed="false"/>
    <row r="4791" customFormat="false" ht="14.25" hidden="true" customHeight="false" outlineLevel="0" collapsed="false"/>
    <row r="4792" customFormat="false" ht="14.25" hidden="true" customHeight="false" outlineLevel="0" collapsed="false"/>
    <row r="4793" customFormat="false" ht="14.25" hidden="true" customHeight="false" outlineLevel="0" collapsed="false"/>
    <row r="4794" customFormat="false" ht="14.25" hidden="true" customHeight="false" outlineLevel="0" collapsed="false"/>
    <row r="4795" customFormat="false" ht="14.25" hidden="true" customHeight="false" outlineLevel="0" collapsed="false"/>
    <row r="4796" customFormat="false" ht="14.25" hidden="true" customHeight="false" outlineLevel="0" collapsed="false"/>
    <row r="4797" customFormat="false" ht="14.25" hidden="true" customHeight="false" outlineLevel="0" collapsed="false"/>
    <row r="4798" customFormat="false" ht="14.25" hidden="true" customHeight="false" outlineLevel="0" collapsed="false"/>
    <row r="4799" customFormat="false" ht="14.25" hidden="true" customHeight="false" outlineLevel="0" collapsed="false"/>
    <row r="4800" customFormat="false" ht="14.25" hidden="true" customHeight="false" outlineLevel="0" collapsed="false"/>
    <row r="4801" customFormat="false" ht="14.25" hidden="true" customHeight="false" outlineLevel="0" collapsed="false"/>
    <row r="4802" customFormat="false" ht="14.25" hidden="true" customHeight="false" outlineLevel="0" collapsed="false"/>
    <row r="4803" customFormat="false" ht="14.25" hidden="true" customHeight="false" outlineLevel="0" collapsed="false"/>
    <row r="4804" customFormat="false" ht="14.25" hidden="true" customHeight="false" outlineLevel="0" collapsed="false"/>
    <row r="4805" customFormat="false" ht="14.25" hidden="true" customHeight="false" outlineLevel="0" collapsed="false"/>
    <row r="4806" customFormat="false" ht="14.25" hidden="true" customHeight="false" outlineLevel="0" collapsed="false"/>
    <row r="4807" customFormat="false" ht="14.25" hidden="true" customHeight="false" outlineLevel="0" collapsed="false"/>
    <row r="4808" customFormat="false" ht="14.25" hidden="true" customHeight="false" outlineLevel="0" collapsed="false"/>
    <row r="4809" customFormat="false" ht="14.25" hidden="true" customHeight="false" outlineLevel="0" collapsed="false"/>
    <row r="4810" customFormat="false" ht="14.25" hidden="true" customHeight="false" outlineLevel="0" collapsed="false"/>
    <row r="4811" customFormat="false" ht="14.25" hidden="true" customHeight="false" outlineLevel="0" collapsed="false"/>
    <row r="4812" customFormat="false" ht="14.25" hidden="true" customHeight="false" outlineLevel="0" collapsed="false"/>
    <row r="4813" customFormat="false" ht="14.25" hidden="true" customHeight="false" outlineLevel="0" collapsed="false"/>
    <row r="4814" customFormat="false" ht="14.25" hidden="true" customHeight="false" outlineLevel="0" collapsed="false"/>
    <row r="4815" customFormat="false" ht="14.25" hidden="true" customHeight="false" outlineLevel="0" collapsed="false"/>
    <row r="4816" customFormat="false" ht="14.25" hidden="true" customHeight="false" outlineLevel="0" collapsed="false"/>
    <row r="4817" customFormat="false" ht="14.25" hidden="true" customHeight="false" outlineLevel="0" collapsed="false"/>
    <row r="4818" customFormat="false" ht="14.25" hidden="true" customHeight="false" outlineLevel="0" collapsed="false"/>
    <row r="4819" customFormat="false" ht="14.25" hidden="true" customHeight="false" outlineLevel="0" collapsed="false"/>
    <row r="4820" customFormat="false" ht="14.25" hidden="true" customHeight="false" outlineLevel="0" collapsed="false"/>
    <row r="4821" customFormat="false" ht="14.25" hidden="true" customHeight="false" outlineLevel="0" collapsed="false"/>
    <row r="4822" customFormat="false" ht="14.25" hidden="true" customHeight="false" outlineLevel="0" collapsed="false"/>
    <row r="4823" customFormat="false" ht="14.25" hidden="true" customHeight="false" outlineLevel="0" collapsed="false"/>
    <row r="4824" customFormat="false" ht="14.25" hidden="true" customHeight="false" outlineLevel="0" collapsed="false"/>
    <row r="4825" customFormat="false" ht="14.25" hidden="true" customHeight="false" outlineLevel="0" collapsed="false"/>
    <row r="4826" customFormat="false" ht="14.25" hidden="true" customHeight="false" outlineLevel="0" collapsed="false"/>
    <row r="4827" customFormat="false" ht="14.25" hidden="true" customHeight="false" outlineLevel="0" collapsed="false"/>
    <row r="4828" customFormat="false" ht="14.25" hidden="true" customHeight="false" outlineLevel="0" collapsed="false"/>
    <row r="4829" customFormat="false" ht="14.25" hidden="true" customHeight="false" outlineLevel="0" collapsed="false"/>
    <row r="4830" customFormat="false" ht="14.25" hidden="true" customHeight="false" outlineLevel="0" collapsed="false"/>
    <row r="4831" customFormat="false" ht="14.25" hidden="true" customHeight="false" outlineLevel="0" collapsed="false"/>
    <row r="4832" customFormat="false" ht="14.25" hidden="true" customHeight="false" outlineLevel="0" collapsed="false"/>
    <row r="4833" customFormat="false" ht="14.25" hidden="true" customHeight="false" outlineLevel="0" collapsed="false"/>
    <row r="4834" customFormat="false" ht="14.25" hidden="true" customHeight="false" outlineLevel="0" collapsed="false"/>
    <row r="4835" customFormat="false" ht="14.25" hidden="true" customHeight="false" outlineLevel="0" collapsed="false"/>
    <row r="4836" customFormat="false" ht="14.25" hidden="true" customHeight="false" outlineLevel="0" collapsed="false"/>
    <row r="4837" customFormat="false" ht="14.25" hidden="true" customHeight="false" outlineLevel="0" collapsed="false"/>
    <row r="4838" customFormat="false" ht="14.25" hidden="true" customHeight="false" outlineLevel="0" collapsed="false"/>
    <row r="4839" customFormat="false" ht="14.25" hidden="true" customHeight="false" outlineLevel="0" collapsed="false"/>
    <row r="4840" customFormat="false" ht="14.25" hidden="true" customHeight="false" outlineLevel="0" collapsed="false"/>
    <row r="4841" customFormat="false" ht="14.25" hidden="true" customHeight="false" outlineLevel="0" collapsed="false"/>
    <row r="4842" customFormat="false" ht="14.25" hidden="true" customHeight="false" outlineLevel="0" collapsed="false"/>
    <row r="4843" customFormat="false" ht="14.25" hidden="true" customHeight="false" outlineLevel="0" collapsed="false"/>
    <row r="4844" customFormat="false" ht="14.25" hidden="true" customHeight="false" outlineLevel="0" collapsed="false"/>
    <row r="4845" customFormat="false" ht="14.25" hidden="true" customHeight="false" outlineLevel="0" collapsed="false"/>
    <row r="4846" customFormat="false" ht="14.25" hidden="true" customHeight="false" outlineLevel="0" collapsed="false"/>
    <row r="4847" customFormat="false" ht="14.25" hidden="true" customHeight="false" outlineLevel="0" collapsed="false"/>
    <row r="4848" customFormat="false" ht="14.25" hidden="true" customHeight="false" outlineLevel="0" collapsed="false"/>
    <row r="4849" customFormat="false" ht="14.25" hidden="true" customHeight="false" outlineLevel="0" collapsed="false"/>
    <row r="4850" customFormat="false" ht="14.25" hidden="true" customHeight="false" outlineLevel="0" collapsed="false"/>
    <row r="4851" customFormat="false" ht="14.25" hidden="true" customHeight="false" outlineLevel="0" collapsed="false"/>
    <row r="4852" customFormat="false" ht="14.25" hidden="true" customHeight="false" outlineLevel="0" collapsed="false"/>
    <row r="4853" customFormat="false" ht="14.25" hidden="true" customHeight="false" outlineLevel="0" collapsed="false"/>
    <row r="4854" customFormat="false" ht="14.25" hidden="true" customHeight="false" outlineLevel="0" collapsed="false"/>
    <row r="4855" customFormat="false" ht="14.25" hidden="true" customHeight="false" outlineLevel="0" collapsed="false"/>
    <row r="4856" customFormat="false" ht="14.25" hidden="true" customHeight="false" outlineLevel="0" collapsed="false"/>
    <row r="4857" customFormat="false" ht="14.25" hidden="true" customHeight="false" outlineLevel="0" collapsed="false"/>
    <row r="4858" customFormat="false" ht="14.25" hidden="true" customHeight="false" outlineLevel="0" collapsed="false"/>
    <row r="4859" customFormat="false" ht="14.25" hidden="true" customHeight="false" outlineLevel="0" collapsed="false"/>
    <row r="4860" customFormat="false" ht="14.25" hidden="true" customHeight="false" outlineLevel="0" collapsed="false"/>
    <row r="4861" customFormat="false" ht="14.25" hidden="true" customHeight="false" outlineLevel="0" collapsed="false"/>
    <row r="4862" customFormat="false" ht="14.25" hidden="true" customHeight="false" outlineLevel="0" collapsed="false"/>
    <row r="4863" customFormat="false" ht="14.25" hidden="true" customHeight="false" outlineLevel="0" collapsed="false"/>
    <row r="4864" customFormat="false" ht="14.25" hidden="true" customHeight="false" outlineLevel="0" collapsed="false"/>
    <row r="4865" customFormat="false" ht="14.25" hidden="true" customHeight="false" outlineLevel="0" collapsed="false"/>
    <row r="4866" customFormat="false" ht="14.25" hidden="true" customHeight="false" outlineLevel="0" collapsed="false"/>
    <row r="4867" customFormat="false" ht="14.25" hidden="true" customHeight="false" outlineLevel="0" collapsed="false"/>
    <row r="4868" customFormat="false" ht="14.25" hidden="true" customHeight="false" outlineLevel="0" collapsed="false"/>
    <row r="4869" customFormat="false" ht="14.25" hidden="true" customHeight="false" outlineLevel="0" collapsed="false"/>
    <row r="4870" customFormat="false" ht="14.25" hidden="true" customHeight="false" outlineLevel="0" collapsed="false"/>
    <row r="4871" customFormat="false" ht="14.25" hidden="true" customHeight="false" outlineLevel="0" collapsed="false"/>
    <row r="4872" customFormat="false" ht="14.25" hidden="true" customHeight="false" outlineLevel="0" collapsed="false"/>
    <row r="4873" customFormat="false" ht="14.25" hidden="true" customHeight="false" outlineLevel="0" collapsed="false"/>
    <row r="4874" customFormat="false" ht="14.25" hidden="true" customHeight="false" outlineLevel="0" collapsed="false"/>
    <row r="4875" customFormat="false" ht="14.25" hidden="true" customHeight="false" outlineLevel="0" collapsed="false"/>
    <row r="4876" customFormat="false" ht="14.25" hidden="true" customHeight="false" outlineLevel="0" collapsed="false"/>
    <row r="4877" customFormat="false" ht="14.25" hidden="true" customHeight="false" outlineLevel="0" collapsed="false"/>
    <row r="4878" customFormat="false" ht="14.25" hidden="true" customHeight="false" outlineLevel="0" collapsed="false"/>
    <row r="4879" customFormat="false" ht="14.25" hidden="true" customHeight="false" outlineLevel="0" collapsed="false"/>
    <row r="4880" customFormat="false" ht="14.25" hidden="true" customHeight="false" outlineLevel="0" collapsed="false"/>
    <row r="4881" customFormat="false" ht="14.25" hidden="true" customHeight="false" outlineLevel="0" collapsed="false"/>
    <row r="4882" customFormat="false" ht="14.25" hidden="true" customHeight="false" outlineLevel="0" collapsed="false"/>
    <row r="4883" customFormat="false" ht="14.25" hidden="true" customHeight="false" outlineLevel="0" collapsed="false"/>
    <row r="4884" customFormat="false" ht="14.25" hidden="true" customHeight="false" outlineLevel="0" collapsed="false"/>
    <row r="4885" customFormat="false" ht="14.25" hidden="true" customHeight="false" outlineLevel="0" collapsed="false"/>
    <row r="4886" customFormat="false" ht="14.25" hidden="true" customHeight="false" outlineLevel="0" collapsed="false"/>
    <row r="4887" customFormat="false" ht="14.25" hidden="true" customHeight="false" outlineLevel="0" collapsed="false"/>
    <row r="4888" customFormat="false" ht="14.25" hidden="true" customHeight="false" outlineLevel="0" collapsed="false"/>
    <row r="4889" customFormat="false" ht="14.25" hidden="true" customHeight="false" outlineLevel="0" collapsed="false"/>
    <row r="4890" customFormat="false" ht="14.25" hidden="true" customHeight="false" outlineLevel="0" collapsed="false"/>
    <row r="4891" customFormat="false" ht="14.25" hidden="true" customHeight="false" outlineLevel="0" collapsed="false"/>
    <row r="4892" customFormat="false" ht="14.25" hidden="true" customHeight="false" outlineLevel="0" collapsed="false"/>
    <row r="4893" customFormat="false" ht="14.25" hidden="true" customHeight="false" outlineLevel="0" collapsed="false"/>
    <row r="4894" customFormat="false" ht="14.25" hidden="true" customHeight="false" outlineLevel="0" collapsed="false"/>
    <row r="4895" customFormat="false" ht="14.25" hidden="true" customHeight="false" outlineLevel="0" collapsed="false"/>
    <row r="4896" customFormat="false" ht="14.25" hidden="true" customHeight="false" outlineLevel="0" collapsed="false"/>
    <row r="4897" customFormat="false" ht="14.25" hidden="true" customHeight="false" outlineLevel="0" collapsed="false"/>
    <row r="4898" customFormat="false" ht="14.25" hidden="true" customHeight="false" outlineLevel="0" collapsed="false"/>
    <row r="4899" customFormat="false" ht="14.25" hidden="true" customHeight="false" outlineLevel="0" collapsed="false"/>
    <row r="4900" customFormat="false" ht="14.25" hidden="true" customHeight="false" outlineLevel="0" collapsed="false"/>
    <row r="4901" customFormat="false" ht="14.25" hidden="true" customHeight="false" outlineLevel="0" collapsed="false"/>
    <row r="4902" customFormat="false" ht="14.25" hidden="true" customHeight="false" outlineLevel="0" collapsed="false"/>
    <row r="4903" customFormat="false" ht="14.25" hidden="true" customHeight="false" outlineLevel="0" collapsed="false"/>
    <row r="4904" customFormat="false" ht="14.25" hidden="true" customHeight="false" outlineLevel="0" collapsed="false"/>
    <row r="4905" customFormat="false" ht="14.25" hidden="true" customHeight="false" outlineLevel="0" collapsed="false"/>
    <row r="4906" customFormat="false" ht="14.25" hidden="true" customHeight="false" outlineLevel="0" collapsed="false"/>
    <row r="4907" customFormat="false" ht="14.25" hidden="true" customHeight="false" outlineLevel="0" collapsed="false"/>
    <row r="4908" customFormat="false" ht="14.25" hidden="true" customHeight="false" outlineLevel="0" collapsed="false"/>
    <row r="4909" customFormat="false" ht="14.25" hidden="true" customHeight="false" outlineLevel="0" collapsed="false"/>
    <row r="4910" customFormat="false" ht="14.25" hidden="true" customHeight="false" outlineLevel="0" collapsed="false"/>
    <row r="4911" customFormat="false" ht="14.25" hidden="true" customHeight="false" outlineLevel="0" collapsed="false"/>
    <row r="4912" customFormat="false" ht="14.25" hidden="true" customHeight="false" outlineLevel="0" collapsed="false"/>
    <row r="4913" customFormat="false" ht="14.25" hidden="true" customHeight="false" outlineLevel="0" collapsed="false"/>
    <row r="4914" customFormat="false" ht="14.25" hidden="true" customHeight="false" outlineLevel="0" collapsed="false"/>
    <row r="4915" customFormat="false" ht="14.25" hidden="true" customHeight="false" outlineLevel="0" collapsed="false"/>
    <row r="4916" customFormat="false" ht="14.25" hidden="true" customHeight="false" outlineLevel="0" collapsed="false"/>
    <row r="4917" customFormat="false" ht="14.25" hidden="true" customHeight="false" outlineLevel="0" collapsed="false"/>
    <row r="4918" customFormat="false" ht="14.25" hidden="true" customHeight="false" outlineLevel="0" collapsed="false"/>
    <row r="4919" customFormat="false" ht="14.25" hidden="true" customHeight="false" outlineLevel="0" collapsed="false"/>
    <row r="4920" customFormat="false" ht="14.25" hidden="true" customHeight="false" outlineLevel="0" collapsed="false"/>
    <row r="4921" customFormat="false" ht="14.25" hidden="true" customHeight="false" outlineLevel="0" collapsed="false"/>
    <row r="4922" customFormat="false" ht="14.25" hidden="true" customHeight="false" outlineLevel="0" collapsed="false"/>
    <row r="4923" customFormat="false" ht="14.25" hidden="true" customHeight="false" outlineLevel="0" collapsed="false"/>
    <row r="4924" customFormat="false" ht="14.25" hidden="true" customHeight="false" outlineLevel="0" collapsed="false"/>
    <row r="4925" customFormat="false" ht="14.25" hidden="true" customHeight="false" outlineLevel="0" collapsed="false"/>
    <row r="4926" customFormat="false" ht="14.25" hidden="true" customHeight="false" outlineLevel="0" collapsed="false"/>
    <row r="4927" customFormat="false" ht="14.25" hidden="true" customHeight="false" outlineLevel="0" collapsed="false"/>
    <row r="4928" customFormat="false" ht="14.25" hidden="true" customHeight="false" outlineLevel="0" collapsed="false"/>
    <row r="4929" customFormat="false" ht="14.25" hidden="true" customHeight="false" outlineLevel="0" collapsed="false"/>
    <row r="4930" customFormat="false" ht="14.25" hidden="true" customHeight="false" outlineLevel="0" collapsed="false"/>
    <row r="4931" customFormat="false" ht="14.25" hidden="true" customHeight="false" outlineLevel="0" collapsed="false"/>
    <row r="4932" customFormat="false" ht="14.25" hidden="true" customHeight="false" outlineLevel="0" collapsed="false"/>
    <row r="4933" customFormat="false" ht="14.25" hidden="true" customHeight="false" outlineLevel="0" collapsed="false"/>
    <row r="4934" customFormat="false" ht="14.25" hidden="true" customHeight="false" outlineLevel="0" collapsed="false"/>
    <row r="4935" customFormat="false" ht="14.25" hidden="true" customHeight="false" outlineLevel="0" collapsed="false"/>
    <row r="4936" customFormat="false" ht="14.25" hidden="true" customHeight="false" outlineLevel="0" collapsed="false"/>
    <row r="4937" customFormat="false" ht="14.25" hidden="true" customHeight="false" outlineLevel="0" collapsed="false"/>
    <row r="4938" customFormat="false" ht="14.25" hidden="true" customHeight="false" outlineLevel="0" collapsed="false"/>
    <row r="4939" customFormat="false" ht="14.25" hidden="true" customHeight="false" outlineLevel="0" collapsed="false"/>
    <row r="4940" customFormat="false" ht="14.25" hidden="true" customHeight="false" outlineLevel="0" collapsed="false"/>
    <row r="4941" customFormat="false" ht="14.25" hidden="true" customHeight="false" outlineLevel="0" collapsed="false"/>
    <row r="4942" customFormat="false" ht="14.25" hidden="true" customHeight="false" outlineLevel="0" collapsed="false"/>
    <row r="4943" customFormat="false" ht="14.25" hidden="true" customHeight="false" outlineLevel="0" collapsed="false"/>
    <row r="4944" customFormat="false" ht="14.25" hidden="true" customHeight="false" outlineLevel="0" collapsed="false"/>
    <row r="4945" customFormat="false" ht="14.25" hidden="true" customHeight="false" outlineLevel="0" collapsed="false"/>
    <row r="4946" customFormat="false" ht="14.25" hidden="true" customHeight="false" outlineLevel="0" collapsed="false"/>
    <row r="4947" customFormat="false" ht="14.25" hidden="true" customHeight="false" outlineLevel="0" collapsed="false"/>
    <row r="4948" customFormat="false" ht="14.25" hidden="true" customHeight="false" outlineLevel="0" collapsed="false"/>
    <row r="4949" customFormat="false" ht="14.25" hidden="true" customHeight="false" outlineLevel="0" collapsed="false"/>
    <row r="4950" customFormat="false" ht="14.25" hidden="true" customHeight="false" outlineLevel="0" collapsed="false"/>
    <row r="4951" customFormat="false" ht="14.25" hidden="true" customHeight="false" outlineLevel="0" collapsed="false"/>
    <row r="4952" customFormat="false" ht="14.25" hidden="true" customHeight="false" outlineLevel="0" collapsed="false"/>
    <row r="4953" customFormat="false" ht="14.25" hidden="true" customHeight="false" outlineLevel="0" collapsed="false"/>
    <row r="4954" customFormat="false" ht="14.25" hidden="true" customHeight="false" outlineLevel="0" collapsed="false"/>
    <row r="4955" customFormat="false" ht="14.25" hidden="true" customHeight="false" outlineLevel="0" collapsed="false"/>
    <row r="4956" customFormat="false" ht="14.25" hidden="true" customHeight="false" outlineLevel="0" collapsed="false"/>
    <row r="4957" customFormat="false" ht="14.25" hidden="true" customHeight="false" outlineLevel="0" collapsed="false"/>
    <row r="4958" customFormat="false" ht="14.25" hidden="true" customHeight="false" outlineLevel="0" collapsed="false"/>
    <row r="4959" customFormat="false" ht="14.25" hidden="true" customHeight="false" outlineLevel="0" collapsed="false"/>
    <row r="4960" customFormat="false" ht="14.25" hidden="true" customHeight="false" outlineLevel="0" collapsed="false"/>
    <row r="4961" customFormat="false" ht="14.25" hidden="true" customHeight="false" outlineLevel="0" collapsed="false"/>
    <row r="4962" customFormat="false" ht="14.25" hidden="true" customHeight="false" outlineLevel="0" collapsed="false"/>
    <row r="4963" customFormat="false" ht="14.25" hidden="true" customHeight="false" outlineLevel="0" collapsed="false"/>
    <row r="4964" customFormat="false" ht="14.25" hidden="true" customHeight="false" outlineLevel="0" collapsed="false"/>
    <row r="4965" customFormat="false" ht="14.25" hidden="true" customHeight="false" outlineLevel="0" collapsed="false"/>
    <row r="4966" customFormat="false" ht="14.25" hidden="true" customHeight="false" outlineLevel="0" collapsed="false"/>
    <row r="4967" customFormat="false" ht="14.25" hidden="true" customHeight="false" outlineLevel="0" collapsed="false"/>
    <row r="4968" customFormat="false" ht="14.25" hidden="true" customHeight="false" outlineLevel="0" collapsed="false"/>
    <row r="4969" customFormat="false" ht="14.25" hidden="true" customHeight="false" outlineLevel="0" collapsed="false"/>
    <row r="4970" customFormat="false" ht="14.25" hidden="true" customHeight="false" outlineLevel="0" collapsed="false"/>
    <row r="4971" customFormat="false" ht="14.25" hidden="true" customHeight="false" outlineLevel="0" collapsed="false"/>
    <row r="4972" customFormat="false" ht="14.25" hidden="true" customHeight="false" outlineLevel="0" collapsed="false"/>
    <row r="4973" customFormat="false" ht="14.25" hidden="true" customHeight="false" outlineLevel="0" collapsed="false"/>
    <row r="4974" customFormat="false" ht="14.25" hidden="true" customHeight="false" outlineLevel="0" collapsed="false"/>
    <row r="4975" customFormat="false" ht="14.25" hidden="true" customHeight="false" outlineLevel="0" collapsed="false"/>
    <row r="4976" customFormat="false" ht="14.25" hidden="true" customHeight="false" outlineLevel="0" collapsed="false"/>
    <row r="4977" customFormat="false" ht="14.25" hidden="true" customHeight="false" outlineLevel="0" collapsed="false"/>
    <row r="4978" customFormat="false" ht="14.25" hidden="true" customHeight="false" outlineLevel="0" collapsed="false"/>
    <row r="4979" customFormat="false" ht="14.25" hidden="true" customHeight="false" outlineLevel="0" collapsed="false"/>
    <row r="4980" customFormat="false" ht="14.25" hidden="true" customHeight="false" outlineLevel="0" collapsed="false"/>
    <row r="4981" customFormat="false" ht="14.25" hidden="true" customHeight="false" outlineLevel="0" collapsed="false"/>
    <row r="4982" customFormat="false" ht="14.25" hidden="true" customHeight="false" outlineLevel="0" collapsed="false"/>
    <row r="4983" customFormat="false" ht="14.25" hidden="true" customHeight="false" outlineLevel="0" collapsed="false"/>
    <row r="4984" customFormat="false" ht="14.25" hidden="true" customHeight="false" outlineLevel="0" collapsed="false"/>
    <row r="4985" customFormat="false" ht="14.25" hidden="true" customHeight="false" outlineLevel="0" collapsed="false"/>
    <row r="4986" customFormat="false" ht="14.25" hidden="true" customHeight="false" outlineLevel="0" collapsed="false"/>
    <row r="4987" customFormat="false" ht="14.25" hidden="true" customHeight="false" outlineLevel="0" collapsed="false"/>
    <row r="4988" customFormat="false" ht="14.25" hidden="true" customHeight="false" outlineLevel="0" collapsed="false"/>
    <row r="4989" customFormat="false" ht="14.25" hidden="true" customHeight="false" outlineLevel="0" collapsed="false"/>
    <row r="4990" customFormat="false" ht="14.25" hidden="true" customHeight="false" outlineLevel="0" collapsed="false"/>
    <row r="4991" customFormat="false" ht="14.25" hidden="true" customHeight="false" outlineLevel="0" collapsed="false"/>
    <row r="4992" customFormat="false" ht="14.25" hidden="true" customHeight="false" outlineLevel="0" collapsed="false"/>
    <row r="4993" customFormat="false" ht="14.25" hidden="true" customHeight="false" outlineLevel="0" collapsed="false"/>
    <row r="4994" customFormat="false" ht="14.25" hidden="true" customHeight="false" outlineLevel="0" collapsed="false"/>
    <row r="4995" customFormat="false" ht="14.25" hidden="true" customHeight="false" outlineLevel="0" collapsed="false"/>
    <row r="4996" customFormat="false" ht="14.25" hidden="true" customHeight="false" outlineLevel="0" collapsed="false"/>
    <row r="4997" customFormat="false" ht="14.25" hidden="true" customHeight="false" outlineLevel="0" collapsed="false"/>
    <row r="4998" customFormat="false" ht="14.25" hidden="true" customHeight="false" outlineLevel="0" collapsed="false"/>
    <row r="4999" customFormat="false" ht="14.25" hidden="true" customHeight="false" outlineLevel="0" collapsed="false"/>
    <row r="5000" customFormat="false" ht="14.25" hidden="true" customHeight="false" outlineLevel="0" collapsed="false"/>
    <row r="5001" customFormat="false" ht="14.25" hidden="true" customHeight="false" outlineLevel="0" collapsed="false"/>
    <row r="5002" customFormat="false" ht="14.25" hidden="true" customHeight="false" outlineLevel="0" collapsed="false"/>
    <row r="5003" customFormat="false" ht="14.25" hidden="true" customHeight="false" outlineLevel="0" collapsed="false"/>
    <row r="5004" customFormat="false" ht="14.25" hidden="true" customHeight="false" outlineLevel="0" collapsed="false"/>
    <row r="5005" customFormat="false" ht="14.25" hidden="true" customHeight="false" outlineLevel="0" collapsed="false"/>
    <row r="5006" customFormat="false" ht="14.25" hidden="true" customHeight="false" outlineLevel="0" collapsed="false"/>
    <row r="5007" customFormat="false" ht="14.25" hidden="true" customHeight="false" outlineLevel="0" collapsed="false"/>
    <row r="5008" customFormat="false" ht="14.25" hidden="true" customHeight="false" outlineLevel="0" collapsed="false"/>
    <row r="5009" customFormat="false" ht="14.25" hidden="true" customHeight="false" outlineLevel="0" collapsed="false"/>
    <row r="5010" customFormat="false" ht="14.25" hidden="true" customHeight="false" outlineLevel="0" collapsed="false"/>
    <row r="5011" customFormat="false" ht="14.25" hidden="true" customHeight="false" outlineLevel="0" collapsed="false"/>
    <row r="5012" customFormat="false" ht="14.25" hidden="true" customHeight="false" outlineLevel="0" collapsed="false"/>
    <row r="5013" customFormat="false" ht="14.25" hidden="true" customHeight="false" outlineLevel="0" collapsed="false"/>
    <row r="5014" customFormat="false" ht="14.25" hidden="true" customHeight="false" outlineLevel="0" collapsed="false"/>
    <row r="5015" customFormat="false" ht="14.25" hidden="true" customHeight="false" outlineLevel="0" collapsed="false"/>
    <row r="5016" customFormat="false" ht="14.25" hidden="true" customHeight="false" outlineLevel="0" collapsed="false"/>
    <row r="5017" customFormat="false" ht="14.25" hidden="true" customHeight="false" outlineLevel="0" collapsed="false"/>
    <row r="5018" customFormat="false" ht="14.25" hidden="true" customHeight="false" outlineLevel="0" collapsed="false"/>
    <row r="5019" customFormat="false" ht="14.25" hidden="true" customHeight="false" outlineLevel="0" collapsed="false"/>
    <row r="5020" customFormat="false" ht="14.25" hidden="true" customHeight="false" outlineLevel="0" collapsed="false"/>
    <row r="5021" customFormat="false" ht="14.25" hidden="true" customHeight="false" outlineLevel="0" collapsed="false"/>
    <row r="5022" customFormat="false" ht="14.25" hidden="true" customHeight="false" outlineLevel="0" collapsed="false"/>
    <row r="5023" customFormat="false" ht="14.25" hidden="true" customHeight="false" outlineLevel="0" collapsed="false"/>
    <row r="5024" customFormat="false" ht="14.25" hidden="true" customHeight="false" outlineLevel="0" collapsed="false"/>
    <row r="5025" customFormat="false" ht="14.25" hidden="true" customHeight="false" outlineLevel="0" collapsed="false"/>
    <row r="5026" customFormat="false" ht="14.25" hidden="true" customHeight="false" outlineLevel="0" collapsed="false"/>
    <row r="5027" customFormat="false" ht="14.25" hidden="true" customHeight="false" outlineLevel="0" collapsed="false"/>
    <row r="5028" customFormat="false" ht="14.25" hidden="true" customHeight="false" outlineLevel="0" collapsed="false"/>
    <row r="5029" customFormat="false" ht="14.25" hidden="true" customHeight="false" outlineLevel="0" collapsed="false"/>
    <row r="5030" customFormat="false" ht="14.25" hidden="true" customHeight="false" outlineLevel="0" collapsed="false"/>
    <row r="5031" customFormat="false" ht="14.25" hidden="true" customHeight="false" outlineLevel="0" collapsed="false"/>
    <row r="5032" customFormat="false" ht="14.25" hidden="true" customHeight="false" outlineLevel="0" collapsed="false"/>
    <row r="5033" customFormat="false" ht="14.25" hidden="true" customHeight="false" outlineLevel="0" collapsed="false"/>
    <row r="5034" customFormat="false" ht="14.25" hidden="true" customHeight="false" outlineLevel="0" collapsed="false"/>
    <row r="5035" customFormat="false" ht="14.25" hidden="true" customHeight="false" outlineLevel="0" collapsed="false"/>
    <row r="5036" customFormat="false" ht="14.25" hidden="true" customHeight="false" outlineLevel="0" collapsed="false"/>
    <row r="5037" customFormat="false" ht="14.25" hidden="true" customHeight="false" outlineLevel="0" collapsed="false"/>
    <row r="5038" customFormat="false" ht="14.25" hidden="true" customHeight="false" outlineLevel="0" collapsed="false"/>
    <row r="5039" customFormat="false" ht="14.25" hidden="true" customHeight="false" outlineLevel="0" collapsed="false"/>
    <row r="5040" customFormat="false" ht="14.25" hidden="true" customHeight="false" outlineLevel="0" collapsed="false"/>
    <row r="5041" customFormat="false" ht="14.25" hidden="true" customHeight="false" outlineLevel="0" collapsed="false"/>
    <row r="5042" customFormat="false" ht="14.25" hidden="true" customHeight="false" outlineLevel="0" collapsed="false"/>
    <row r="5043" customFormat="false" ht="14.25" hidden="true" customHeight="false" outlineLevel="0" collapsed="false"/>
    <row r="5044" customFormat="false" ht="14.25" hidden="true" customHeight="false" outlineLevel="0" collapsed="false"/>
    <row r="5045" customFormat="false" ht="14.25" hidden="true" customHeight="false" outlineLevel="0" collapsed="false"/>
    <row r="5046" customFormat="false" ht="14.25" hidden="true" customHeight="false" outlineLevel="0" collapsed="false"/>
    <row r="5047" customFormat="false" ht="14.25" hidden="true" customHeight="false" outlineLevel="0" collapsed="false"/>
    <row r="5048" customFormat="false" ht="14.25" hidden="true" customHeight="false" outlineLevel="0" collapsed="false"/>
    <row r="5049" customFormat="false" ht="14.25" hidden="true" customHeight="false" outlineLevel="0" collapsed="false"/>
    <row r="5050" customFormat="false" ht="14.25" hidden="true" customHeight="false" outlineLevel="0" collapsed="false"/>
    <row r="5051" customFormat="false" ht="14.25" hidden="true" customHeight="false" outlineLevel="0" collapsed="false"/>
    <row r="5052" customFormat="false" ht="14.25" hidden="true" customHeight="false" outlineLevel="0" collapsed="false"/>
    <row r="5053" customFormat="false" ht="14.25" hidden="true" customHeight="false" outlineLevel="0" collapsed="false"/>
    <row r="5054" customFormat="false" ht="14.25" hidden="true" customHeight="false" outlineLevel="0" collapsed="false"/>
    <row r="5055" customFormat="false" ht="14.25" hidden="true" customHeight="false" outlineLevel="0" collapsed="false"/>
    <row r="5056" customFormat="false" ht="14.25" hidden="true" customHeight="false" outlineLevel="0" collapsed="false"/>
    <row r="5057" customFormat="false" ht="14.25" hidden="true" customHeight="false" outlineLevel="0" collapsed="false"/>
    <row r="5058" customFormat="false" ht="14.25" hidden="true" customHeight="false" outlineLevel="0" collapsed="false"/>
    <row r="5059" customFormat="false" ht="14.25" hidden="true" customHeight="false" outlineLevel="0" collapsed="false"/>
    <row r="5060" customFormat="false" ht="14.25" hidden="true" customHeight="false" outlineLevel="0" collapsed="false"/>
    <row r="5061" customFormat="false" ht="14.25" hidden="true" customHeight="false" outlineLevel="0" collapsed="false"/>
    <row r="5062" customFormat="false" ht="14.25" hidden="true" customHeight="false" outlineLevel="0" collapsed="false"/>
    <row r="5063" customFormat="false" ht="14.25" hidden="true" customHeight="false" outlineLevel="0" collapsed="false"/>
    <row r="5064" customFormat="false" ht="14.25" hidden="true" customHeight="false" outlineLevel="0" collapsed="false"/>
    <row r="5065" customFormat="false" ht="14.25" hidden="true" customHeight="false" outlineLevel="0" collapsed="false"/>
    <row r="5066" customFormat="false" ht="14.25" hidden="true" customHeight="false" outlineLevel="0" collapsed="false"/>
    <row r="5067" customFormat="false" ht="14.25" hidden="true" customHeight="false" outlineLevel="0" collapsed="false"/>
    <row r="5068" customFormat="false" ht="14.25" hidden="true" customHeight="false" outlineLevel="0" collapsed="false"/>
    <row r="5069" customFormat="false" ht="14.25" hidden="true" customHeight="false" outlineLevel="0" collapsed="false"/>
    <row r="5070" customFormat="false" ht="14.25" hidden="true" customHeight="false" outlineLevel="0" collapsed="false"/>
    <row r="5071" customFormat="false" ht="14.25" hidden="true" customHeight="false" outlineLevel="0" collapsed="false"/>
    <row r="5072" customFormat="false" ht="14.25" hidden="true" customHeight="false" outlineLevel="0" collapsed="false"/>
    <row r="5073" customFormat="false" ht="14.25" hidden="true" customHeight="false" outlineLevel="0" collapsed="false"/>
    <row r="5074" customFormat="false" ht="14.25" hidden="true" customHeight="false" outlineLevel="0" collapsed="false"/>
    <row r="5075" customFormat="false" ht="14.25" hidden="true" customHeight="false" outlineLevel="0" collapsed="false"/>
    <row r="5076" customFormat="false" ht="14.25" hidden="true" customHeight="false" outlineLevel="0" collapsed="false"/>
    <row r="5077" customFormat="false" ht="14.25" hidden="true" customHeight="false" outlineLevel="0" collapsed="false"/>
    <row r="5078" customFormat="false" ht="14.25" hidden="true" customHeight="false" outlineLevel="0" collapsed="false"/>
    <row r="5079" customFormat="false" ht="14.25" hidden="true" customHeight="false" outlineLevel="0" collapsed="false"/>
    <row r="5080" customFormat="false" ht="14.25" hidden="true" customHeight="false" outlineLevel="0" collapsed="false"/>
    <row r="5081" customFormat="false" ht="14.25" hidden="true" customHeight="false" outlineLevel="0" collapsed="false"/>
    <row r="5082" customFormat="false" ht="14.25" hidden="true" customHeight="false" outlineLevel="0" collapsed="false"/>
    <row r="5083" customFormat="false" ht="14.25" hidden="true" customHeight="false" outlineLevel="0" collapsed="false"/>
    <row r="5084" customFormat="false" ht="14.25" hidden="true" customHeight="false" outlineLevel="0" collapsed="false"/>
    <row r="5085" customFormat="false" ht="14.25" hidden="true" customHeight="false" outlineLevel="0" collapsed="false"/>
    <row r="5086" customFormat="false" ht="14.25" hidden="true" customHeight="false" outlineLevel="0" collapsed="false"/>
    <row r="5087" customFormat="false" ht="14.25" hidden="true" customHeight="false" outlineLevel="0" collapsed="false"/>
    <row r="5088" customFormat="false" ht="14.25" hidden="true" customHeight="false" outlineLevel="0" collapsed="false"/>
    <row r="5089" customFormat="false" ht="14.25" hidden="true" customHeight="false" outlineLevel="0" collapsed="false"/>
    <row r="5090" customFormat="false" ht="14.25" hidden="true" customHeight="false" outlineLevel="0" collapsed="false"/>
    <row r="5091" customFormat="false" ht="14.25" hidden="true" customHeight="false" outlineLevel="0" collapsed="false"/>
    <row r="5092" customFormat="false" ht="14.25" hidden="true" customHeight="false" outlineLevel="0" collapsed="false"/>
    <row r="5093" customFormat="false" ht="14.25" hidden="true" customHeight="false" outlineLevel="0" collapsed="false"/>
    <row r="5094" customFormat="false" ht="14.25" hidden="true" customHeight="false" outlineLevel="0" collapsed="false"/>
    <row r="5095" customFormat="false" ht="14.25" hidden="true" customHeight="false" outlineLevel="0" collapsed="false"/>
    <row r="5096" customFormat="false" ht="14.25" hidden="true" customHeight="false" outlineLevel="0" collapsed="false"/>
    <row r="5097" customFormat="false" ht="14.25" hidden="true" customHeight="false" outlineLevel="0" collapsed="false"/>
    <row r="5098" customFormat="false" ht="14.25" hidden="true" customHeight="false" outlineLevel="0" collapsed="false"/>
    <row r="5099" customFormat="false" ht="14.25" hidden="true" customHeight="false" outlineLevel="0" collapsed="false"/>
    <row r="5100" customFormat="false" ht="14.25" hidden="true" customHeight="false" outlineLevel="0" collapsed="false"/>
    <row r="5101" customFormat="false" ht="14.25" hidden="true" customHeight="false" outlineLevel="0" collapsed="false"/>
    <row r="5102" customFormat="false" ht="14.25" hidden="true" customHeight="false" outlineLevel="0" collapsed="false"/>
    <row r="5103" customFormat="false" ht="14.25" hidden="true" customHeight="false" outlineLevel="0" collapsed="false"/>
    <row r="5104" customFormat="false" ht="14.25" hidden="true" customHeight="false" outlineLevel="0" collapsed="false"/>
    <row r="5105" customFormat="false" ht="14.25" hidden="true" customHeight="false" outlineLevel="0" collapsed="false"/>
    <row r="5106" customFormat="false" ht="14.25" hidden="true" customHeight="false" outlineLevel="0" collapsed="false"/>
    <row r="5107" customFormat="false" ht="14.25" hidden="true" customHeight="false" outlineLevel="0" collapsed="false"/>
    <row r="5108" customFormat="false" ht="14.25" hidden="true" customHeight="false" outlineLevel="0" collapsed="false"/>
    <row r="5109" customFormat="false" ht="14.25" hidden="true" customHeight="false" outlineLevel="0" collapsed="false"/>
    <row r="5110" customFormat="false" ht="14.25" hidden="true" customHeight="false" outlineLevel="0" collapsed="false"/>
    <row r="5111" customFormat="false" ht="14.25" hidden="true" customHeight="false" outlineLevel="0" collapsed="false"/>
    <row r="5112" customFormat="false" ht="14.25" hidden="true" customHeight="false" outlineLevel="0" collapsed="false"/>
    <row r="5113" customFormat="false" ht="14.25" hidden="true" customHeight="false" outlineLevel="0" collapsed="false"/>
    <row r="5114" customFormat="false" ht="14.25" hidden="true" customHeight="false" outlineLevel="0" collapsed="false"/>
    <row r="5115" customFormat="false" ht="14.25" hidden="true" customHeight="false" outlineLevel="0" collapsed="false"/>
    <row r="5116" customFormat="false" ht="14.25" hidden="true" customHeight="false" outlineLevel="0" collapsed="false"/>
    <row r="5117" customFormat="false" ht="14.25" hidden="true" customHeight="false" outlineLevel="0" collapsed="false"/>
    <row r="5118" customFormat="false" ht="14.25" hidden="true" customHeight="false" outlineLevel="0" collapsed="false"/>
    <row r="5119" customFormat="false" ht="14.25" hidden="true" customHeight="false" outlineLevel="0" collapsed="false"/>
    <row r="5120" customFormat="false" ht="14.25" hidden="true" customHeight="false" outlineLevel="0" collapsed="false"/>
    <row r="5121" customFormat="false" ht="14.25" hidden="true" customHeight="false" outlineLevel="0" collapsed="false"/>
    <row r="5122" customFormat="false" ht="14.25" hidden="true" customHeight="false" outlineLevel="0" collapsed="false"/>
    <row r="5123" customFormat="false" ht="14.25" hidden="true" customHeight="false" outlineLevel="0" collapsed="false"/>
    <row r="5124" customFormat="false" ht="14.25" hidden="true" customHeight="false" outlineLevel="0" collapsed="false"/>
    <row r="5125" customFormat="false" ht="14.25" hidden="true" customHeight="false" outlineLevel="0" collapsed="false"/>
    <row r="5126" customFormat="false" ht="14.25" hidden="true" customHeight="false" outlineLevel="0" collapsed="false"/>
    <row r="5127" customFormat="false" ht="14.25" hidden="true" customHeight="false" outlineLevel="0" collapsed="false"/>
    <row r="5128" customFormat="false" ht="14.25" hidden="true" customHeight="false" outlineLevel="0" collapsed="false"/>
    <row r="5129" customFormat="false" ht="14.25" hidden="true" customHeight="false" outlineLevel="0" collapsed="false"/>
    <row r="5130" customFormat="false" ht="14.25" hidden="true" customHeight="false" outlineLevel="0" collapsed="false"/>
    <row r="5131" customFormat="false" ht="14.25" hidden="true" customHeight="false" outlineLevel="0" collapsed="false"/>
    <row r="5132" customFormat="false" ht="14.25" hidden="true" customHeight="false" outlineLevel="0" collapsed="false"/>
    <row r="5133" customFormat="false" ht="14.25" hidden="true" customHeight="false" outlineLevel="0" collapsed="false"/>
    <row r="5134" customFormat="false" ht="14.25" hidden="true" customHeight="false" outlineLevel="0" collapsed="false"/>
    <row r="5135" customFormat="false" ht="14.25" hidden="true" customHeight="false" outlineLevel="0" collapsed="false"/>
    <row r="5136" customFormat="false" ht="14.25" hidden="true" customHeight="false" outlineLevel="0" collapsed="false"/>
    <row r="5137" customFormat="false" ht="14.25" hidden="true" customHeight="false" outlineLevel="0" collapsed="false"/>
    <row r="5138" customFormat="false" ht="14.25" hidden="true" customHeight="false" outlineLevel="0" collapsed="false"/>
    <row r="5139" customFormat="false" ht="14.25" hidden="true" customHeight="false" outlineLevel="0" collapsed="false"/>
    <row r="5140" customFormat="false" ht="14.25" hidden="true" customHeight="false" outlineLevel="0" collapsed="false"/>
    <row r="5141" customFormat="false" ht="14.25" hidden="true" customHeight="false" outlineLevel="0" collapsed="false"/>
    <row r="5142" customFormat="false" ht="14.25" hidden="true" customHeight="false" outlineLevel="0" collapsed="false"/>
    <row r="5143" customFormat="false" ht="14.25" hidden="true" customHeight="false" outlineLevel="0" collapsed="false"/>
    <row r="5144" customFormat="false" ht="14.25" hidden="true" customHeight="false" outlineLevel="0" collapsed="false"/>
    <row r="5145" customFormat="false" ht="14.25" hidden="true" customHeight="false" outlineLevel="0" collapsed="false"/>
    <row r="5146" customFormat="false" ht="14.25" hidden="true" customHeight="false" outlineLevel="0" collapsed="false"/>
    <row r="5147" customFormat="false" ht="14.25" hidden="true" customHeight="false" outlineLevel="0" collapsed="false"/>
    <row r="5148" customFormat="false" ht="14.25" hidden="true" customHeight="false" outlineLevel="0" collapsed="false"/>
    <row r="5149" customFormat="false" ht="14.25" hidden="true" customHeight="false" outlineLevel="0" collapsed="false"/>
    <row r="5150" customFormat="false" ht="14.25" hidden="true" customHeight="false" outlineLevel="0" collapsed="false"/>
    <row r="5151" customFormat="false" ht="14.25" hidden="true" customHeight="false" outlineLevel="0" collapsed="false"/>
    <row r="5152" customFormat="false" ht="14.25" hidden="true" customHeight="false" outlineLevel="0" collapsed="false"/>
    <row r="5153" customFormat="false" ht="14.25" hidden="true" customHeight="false" outlineLevel="0" collapsed="false"/>
    <row r="5154" customFormat="false" ht="14.25" hidden="true" customHeight="false" outlineLevel="0" collapsed="false"/>
    <row r="5155" customFormat="false" ht="14.25" hidden="true" customHeight="false" outlineLevel="0" collapsed="false"/>
    <row r="5156" customFormat="false" ht="14.25" hidden="true" customHeight="false" outlineLevel="0" collapsed="false"/>
    <row r="5157" customFormat="false" ht="14.25" hidden="true" customHeight="false" outlineLevel="0" collapsed="false"/>
    <row r="5158" customFormat="false" ht="14.25" hidden="true" customHeight="false" outlineLevel="0" collapsed="false"/>
    <row r="5159" customFormat="false" ht="14.25" hidden="true" customHeight="false" outlineLevel="0" collapsed="false"/>
    <row r="5160" customFormat="false" ht="14.25" hidden="true" customHeight="false" outlineLevel="0" collapsed="false"/>
    <row r="5161" customFormat="false" ht="14.25" hidden="true" customHeight="false" outlineLevel="0" collapsed="false"/>
    <row r="5162" customFormat="false" ht="14.25" hidden="true" customHeight="false" outlineLevel="0" collapsed="false"/>
    <row r="5163" customFormat="false" ht="14.25" hidden="true" customHeight="false" outlineLevel="0" collapsed="false"/>
    <row r="5164" customFormat="false" ht="14.25" hidden="true" customHeight="false" outlineLevel="0" collapsed="false"/>
    <row r="5165" customFormat="false" ht="14.25" hidden="true" customHeight="false" outlineLevel="0" collapsed="false"/>
    <row r="5166" customFormat="false" ht="14.25" hidden="true" customHeight="false" outlineLevel="0" collapsed="false"/>
    <row r="5167" customFormat="false" ht="14.25" hidden="true" customHeight="false" outlineLevel="0" collapsed="false"/>
    <row r="5168" customFormat="false" ht="14.25" hidden="true" customHeight="false" outlineLevel="0" collapsed="false"/>
    <row r="5169" customFormat="false" ht="14.25" hidden="true" customHeight="false" outlineLevel="0" collapsed="false"/>
    <row r="5170" customFormat="false" ht="14.25" hidden="true" customHeight="false" outlineLevel="0" collapsed="false"/>
    <row r="5171" customFormat="false" ht="14.25" hidden="true" customHeight="false" outlineLevel="0" collapsed="false"/>
    <row r="5172" customFormat="false" ht="14.25" hidden="true" customHeight="false" outlineLevel="0" collapsed="false"/>
    <row r="5173" customFormat="false" ht="14.25" hidden="true" customHeight="false" outlineLevel="0" collapsed="false"/>
    <row r="5174" customFormat="false" ht="14.25" hidden="true" customHeight="false" outlineLevel="0" collapsed="false"/>
    <row r="5175" customFormat="false" ht="14.25" hidden="true" customHeight="false" outlineLevel="0" collapsed="false"/>
    <row r="5176" customFormat="false" ht="14.25" hidden="true" customHeight="false" outlineLevel="0" collapsed="false"/>
    <row r="5177" customFormat="false" ht="14.25" hidden="true" customHeight="false" outlineLevel="0" collapsed="false"/>
    <row r="5178" customFormat="false" ht="14.25" hidden="true" customHeight="false" outlineLevel="0" collapsed="false"/>
    <row r="5179" customFormat="false" ht="14.25" hidden="true" customHeight="false" outlineLevel="0" collapsed="false"/>
    <row r="5180" customFormat="false" ht="14.25" hidden="true" customHeight="false" outlineLevel="0" collapsed="false"/>
    <row r="5181" customFormat="false" ht="14.25" hidden="true" customHeight="false" outlineLevel="0" collapsed="false"/>
    <row r="5182" customFormat="false" ht="14.25" hidden="true" customHeight="false" outlineLevel="0" collapsed="false"/>
    <row r="5183" customFormat="false" ht="14.25" hidden="true" customHeight="false" outlineLevel="0" collapsed="false"/>
    <row r="5184" customFormat="false" ht="14.25" hidden="true" customHeight="false" outlineLevel="0" collapsed="false"/>
    <row r="5185" customFormat="false" ht="14.25" hidden="true" customHeight="false" outlineLevel="0" collapsed="false"/>
    <row r="5186" customFormat="false" ht="14.25" hidden="true" customHeight="false" outlineLevel="0" collapsed="false"/>
    <row r="5187" customFormat="false" ht="14.25" hidden="true" customHeight="false" outlineLevel="0" collapsed="false"/>
    <row r="5188" customFormat="false" ht="14.25" hidden="true" customHeight="false" outlineLevel="0" collapsed="false"/>
    <row r="5189" customFormat="false" ht="14.25" hidden="true" customHeight="false" outlineLevel="0" collapsed="false"/>
    <row r="5190" customFormat="false" ht="14.25" hidden="true" customHeight="false" outlineLevel="0" collapsed="false"/>
    <row r="5191" customFormat="false" ht="14.25" hidden="true" customHeight="false" outlineLevel="0" collapsed="false"/>
    <row r="5192" customFormat="false" ht="14.25" hidden="true" customHeight="false" outlineLevel="0" collapsed="false"/>
    <row r="5193" customFormat="false" ht="14.25" hidden="true" customHeight="false" outlineLevel="0" collapsed="false"/>
    <row r="5194" customFormat="false" ht="14.25" hidden="true" customHeight="false" outlineLevel="0" collapsed="false"/>
    <row r="5195" customFormat="false" ht="14.25" hidden="true" customHeight="false" outlineLevel="0" collapsed="false"/>
    <row r="5196" customFormat="false" ht="14.25" hidden="true" customHeight="false" outlineLevel="0" collapsed="false"/>
    <row r="5197" customFormat="false" ht="14.25" hidden="true" customHeight="false" outlineLevel="0" collapsed="false"/>
    <row r="5198" customFormat="false" ht="14.25" hidden="true" customHeight="false" outlineLevel="0" collapsed="false"/>
    <row r="5199" customFormat="false" ht="14.25" hidden="true" customHeight="false" outlineLevel="0" collapsed="false"/>
    <row r="5200" customFormat="false" ht="14.25" hidden="true" customHeight="false" outlineLevel="0" collapsed="false"/>
    <row r="5201" customFormat="false" ht="14.25" hidden="true" customHeight="false" outlineLevel="0" collapsed="false"/>
    <row r="5202" customFormat="false" ht="14.25" hidden="true" customHeight="false" outlineLevel="0" collapsed="false"/>
    <row r="5203" customFormat="false" ht="14.25" hidden="true" customHeight="false" outlineLevel="0" collapsed="false"/>
    <row r="5204" customFormat="false" ht="14.25" hidden="true" customHeight="false" outlineLevel="0" collapsed="false"/>
    <row r="5205" customFormat="false" ht="14.25" hidden="true" customHeight="false" outlineLevel="0" collapsed="false"/>
    <row r="5206" customFormat="false" ht="14.25" hidden="true" customHeight="false" outlineLevel="0" collapsed="false"/>
    <row r="5207" customFormat="false" ht="14.25" hidden="true" customHeight="false" outlineLevel="0" collapsed="false"/>
    <row r="5208" customFormat="false" ht="14.25" hidden="true" customHeight="false" outlineLevel="0" collapsed="false"/>
    <row r="5209" customFormat="false" ht="14.25" hidden="true" customHeight="false" outlineLevel="0" collapsed="false"/>
    <row r="5210" customFormat="false" ht="14.25" hidden="true" customHeight="false" outlineLevel="0" collapsed="false"/>
    <row r="5211" customFormat="false" ht="14.25" hidden="true" customHeight="false" outlineLevel="0" collapsed="false"/>
    <row r="5212" customFormat="false" ht="14.25" hidden="true" customHeight="false" outlineLevel="0" collapsed="false"/>
    <row r="5213" customFormat="false" ht="14.25" hidden="true" customHeight="false" outlineLevel="0" collapsed="false"/>
    <row r="5214" customFormat="false" ht="14.25" hidden="true" customHeight="false" outlineLevel="0" collapsed="false"/>
    <row r="5215" customFormat="false" ht="14.25" hidden="true" customHeight="false" outlineLevel="0" collapsed="false"/>
    <row r="5216" customFormat="false" ht="14.25" hidden="true" customHeight="false" outlineLevel="0" collapsed="false"/>
    <row r="5217" customFormat="false" ht="14.25" hidden="true" customHeight="false" outlineLevel="0" collapsed="false"/>
    <row r="5218" customFormat="false" ht="14.25" hidden="true" customHeight="false" outlineLevel="0" collapsed="false"/>
    <row r="5219" customFormat="false" ht="14.25" hidden="true" customHeight="false" outlineLevel="0" collapsed="false"/>
    <row r="5220" customFormat="false" ht="14.25" hidden="true" customHeight="false" outlineLevel="0" collapsed="false"/>
    <row r="5221" customFormat="false" ht="14.25" hidden="true" customHeight="false" outlineLevel="0" collapsed="false"/>
    <row r="5222" customFormat="false" ht="14.25" hidden="true" customHeight="false" outlineLevel="0" collapsed="false"/>
    <row r="5223" customFormat="false" ht="14.25" hidden="true" customHeight="false" outlineLevel="0" collapsed="false"/>
    <row r="5224" customFormat="false" ht="14.25" hidden="true" customHeight="false" outlineLevel="0" collapsed="false"/>
    <row r="5225" customFormat="false" ht="14.25" hidden="true" customHeight="false" outlineLevel="0" collapsed="false"/>
    <row r="5226" customFormat="false" ht="14.25" hidden="true" customHeight="false" outlineLevel="0" collapsed="false"/>
    <row r="5227" customFormat="false" ht="14.25" hidden="true" customHeight="false" outlineLevel="0" collapsed="false"/>
    <row r="5228" customFormat="false" ht="14.25" hidden="true" customHeight="false" outlineLevel="0" collapsed="false"/>
    <row r="5229" customFormat="false" ht="14.25" hidden="true" customHeight="false" outlineLevel="0" collapsed="false"/>
    <row r="5230" customFormat="false" ht="14.25" hidden="true" customHeight="false" outlineLevel="0" collapsed="false"/>
    <row r="5231" customFormat="false" ht="14.25" hidden="true" customHeight="false" outlineLevel="0" collapsed="false"/>
    <row r="5232" customFormat="false" ht="14.25" hidden="true" customHeight="false" outlineLevel="0" collapsed="false"/>
    <row r="5233" customFormat="false" ht="14.25" hidden="true" customHeight="false" outlineLevel="0" collapsed="false"/>
    <row r="5234" customFormat="false" ht="14.25" hidden="true" customHeight="false" outlineLevel="0" collapsed="false"/>
    <row r="5235" customFormat="false" ht="14.25" hidden="true" customHeight="false" outlineLevel="0" collapsed="false"/>
    <row r="5236" customFormat="false" ht="14.25" hidden="true" customHeight="false" outlineLevel="0" collapsed="false"/>
    <row r="5237" customFormat="false" ht="14.25" hidden="true" customHeight="false" outlineLevel="0" collapsed="false"/>
    <row r="5238" customFormat="false" ht="14.25" hidden="true" customHeight="false" outlineLevel="0" collapsed="false"/>
    <row r="5239" customFormat="false" ht="14.25" hidden="true" customHeight="false" outlineLevel="0" collapsed="false"/>
    <row r="5240" customFormat="false" ht="14.25" hidden="true" customHeight="false" outlineLevel="0" collapsed="false"/>
    <row r="5241" customFormat="false" ht="14.25" hidden="true" customHeight="false" outlineLevel="0" collapsed="false"/>
    <row r="5242" customFormat="false" ht="14.25" hidden="true" customHeight="false" outlineLevel="0" collapsed="false"/>
    <row r="5243" customFormat="false" ht="14.25" hidden="true" customHeight="false" outlineLevel="0" collapsed="false"/>
    <row r="5244" customFormat="false" ht="14.25" hidden="true" customHeight="false" outlineLevel="0" collapsed="false"/>
    <row r="5245" customFormat="false" ht="14.25" hidden="true" customHeight="false" outlineLevel="0" collapsed="false"/>
    <row r="5246" customFormat="false" ht="14.25" hidden="true" customHeight="false" outlineLevel="0" collapsed="false"/>
    <row r="5247" customFormat="false" ht="14.25" hidden="true" customHeight="false" outlineLevel="0" collapsed="false"/>
    <row r="5248" customFormat="false" ht="14.25" hidden="true" customHeight="false" outlineLevel="0" collapsed="false"/>
    <row r="5249" customFormat="false" ht="14.25" hidden="true" customHeight="false" outlineLevel="0" collapsed="false"/>
    <row r="5250" customFormat="false" ht="14.25" hidden="true" customHeight="false" outlineLevel="0" collapsed="false"/>
    <row r="5251" customFormat="false" ht="14.25" hidden="true" customHeight="false" outlineLevel="0" collapsed="false"/>
    <row r="5252" customFormat="false" ht="14.25" hidden="true" customHeight="false" outlineLevel="0" collapsed="false"/>
    <row r="5253" customFormat="false" ht="14.25" hidden="true" customHeight="false" outlineLevel="0" collapsed="false"/>
    <row r="5254" customFormat="false" ht="14.25" hidden="true" customHeight="false" outlineLevel="0" collapsed="false"/>
    <row r="5255" customFormat="false" ht="14.25" hidden="true" customHeight="false" outlineLevel="0" collapsed="false"/>
    <row r="5256" customFormat="false" ht="14.25" hidden="true" customHeight="false" outlineLevel="0" collapsed="false"/>
    <row r="5257" customFormat="false" ht="14.25" hidden="true" customHeight="false" outlineLevel="0" collapsed="false"/>
    <row r="5258" customFormat="false" ht="14.25" hidden="true" customHeight="false" outlineLevel="0" collapsed="false"/>
    <row r="5259" customFormat="false" ht="14.25" hidden="true" customHeight="false" outlineLevel="0" collapsed="false"/>
    <row r="5260" customFormat="false" ht="14.25" hidden="true" customHeight="false" outlineLevel="0" collapsed="false"/>
    <row r="5261" customFormat="false" ht="14.25" hidden="true" customHeight="false" outlineLevel="0" collapsed="false"/>
    <row r="5262" customFormat="false" ht="14.25" hidden="true" customHeight="false" outlineLevel="0" collapsed="false"/>
    <row r="5263" customFormat="false" ht="14.25" hidden="true" customHeight="false" outlineLevel="0" collapsed="false"/>
    <row r="5264" customFormat="false" ht="14.25" hidden="true" customHeight="false" outlineLevel="0" collapsed="false"/>
    <row r="5265" customFormat="false" ht="14.25" hidden="true" customHeight="false" outlineLevel="0" collapsed="false"/>
    <row r="5266" customFormat="false" ht="14.25" hidden="true" customHeight="false" outlineLevel="0" collapsed="false"/>
    <row r="5267" customFormat="false" ht="14.25" hidden="true" customHeight="false" outlineLevel="0" collapsed="false"/>
    <row r="5268" customFormat="false" ht="14.25" hidden="true" customHeight="false" outlineLevel="0" collapsed="false"/>
    <row r="5269" customFormat="false" ht="14.25" hidden="true" customHeight="false" outlineLevel="0" collapsed="false"/>
    <row r="5270" customFormat="false" ht="14.25" hidden="true" customHeight="false" outlineLevel="0" collapsed="false"/>
    <row r="5271" customFormat="false" ht="14.25" hidden="true" customHeight="false" outlineLevel="0" collapsed="false"/>
    <row r="5272" customFormat="false" ht="14.25" hidden="true" customHeight="false" outlineLevel="0" collapsed="false"/>
    <row r="5273" customFormat="false" ht="14.25" hidden="true" customHeight="false" outlineLevel="0" collapsed="false"/>
    <row r="5274" customFormat="false" ht="14.25" hidden="true" customHeight="false" outlineLevel="0" collapsed="false"/>
    <row r="5275" customFormat="false" ht="14.25" hidden="true" customHeight="false" outlineLevel="0" collapsed="false"/>
    <row r="5276" customFormat="false" ht="14.25" hidden="true" customHeight="false" outlineLevel="0" collapsed="false"/>
    <row r="5277" customFormat="false" ht="14.25" hidden="true" customHeight="false" outlineLevel="0" collapsed="false"/>
    <row r="5278" customFormat="false" ht="14.25" hidden="true" customHeight="false" outlineLevel="0" collapsed="false"/>
    <row r="5279" customFormat="false" ht="14.25" hidden="true" customHeight="false" outlineLevel="0" collapsed="false"/>
    <row r="5280" customFormat="false" ht="14.25" hidden="true" customHeight="false" outlineLevel="0" collapsed="false"/>
    <row r="5281" customFormat="false" ht="14.25" hidden="true" customHeight="false" outlineLevel="0" collapsed="false"/>
    <row r="5282" customFormat="false" ht="14.25" hidden="true" customHeight="false" outlineLevel="0" collapsed="false"/>
    <row r="5283" customFormat="false" ht="14.25" hidden="true" customHeight="false" outlineLevel="0" collapsed="false"/>
    <row r="5284" customFormat="false" ht="14.25" hidden="true" customHeight="false" outlineLevel="0" collapsed="false"/>
    <row r="5285" customFormat="false" ht="14.25" hidden="true" customHeight="false" outlineLevel="0" collapsed="false"/>
    <row r="5286" customFormat="false" ht="14.25" hidden="true" customHeight="false" outlineLevel="0" collapsed="false"/>
    <row r="5287" customFormat="false" ht="14.25" hidden="true" customHeight="false" outlineLevel="0" collapsed="false"/>
    <row r="5288" customFormat="false" ht="14.25" hidden="true" customHeight="false" outlineLevel="0" collapsed="false"/>
    <row r="5289" customFormat="false" ht="14.25" hidden="true" customHeight="false" outlineLevel="0" collapsed="false"/>
    <row r="5290" customFormat="false" ht="14.25" hidden="true" customHeight="false" outlineLevel="0" collapsed="false"/>
    <row r="5291" customFormat="false" ht="14.25" hidden="true" customHeight="false" outlineLevel="0" collapsed="false"/>
    <row r="5292" customFormat="false" ht="14.25" hidden="true" customHeight="false" outlineLevel="0" collapsed="false"/>
    <row r="5293" customFormat="false" ht="14.25" hidden="true" customHeight="false" outlineLevel="0" collapsed="false"/>
    <row r="5294" customFormat="false" ht="14.25" hidden="true" customHeight="false" outlineLevel="0" collapsed="false"/>
    <row r="5295" customFormat="false" ht="14.25" hidden="true" customHeight="false" outlineLevel="0" collapsed="false"/>
    <row r="5296" customFormat="false" ht="14.25" hidden="true" customHeight="false" outlineLevel="0" collapsed="false"/>
    <row r="5297" customFormat="false" ht="14.25" hidden="true" customHeight="false" outlineLevel="0" collapsed="false"/>
    <row r="5298" customFormat="false" ht="14.25" hidden="true" customHeight="false" outlineLevel="0" collapsed="false"/>
    <row r="5299" customFormat="false" ht="14.25" hidden="true" customHeight="false" outlineLevel="0" collapsed="false"/>
    <row r="5300" customFormat="false" ht="14.25" hidden="true" customHeight="false" outlineLevel="0" collapsed="false"/>
    <row r="5301" customFormat="false" ht="14.25" hidden="true" customHeight="false" outlineLevel="0" collapsed="false"/>
    <row r="5302" customFormat="false" ht="14.25" hidden="true" customHeight="false" outlineLevel="0" collapsed="false"/>
    <row r="5303" customFormat="false" ht="14.25" hidden="true" customHeight="false" outlineLevel="0" collapsed="false"/>
    <row r="5304" customFormat="false" ht="14.25" hidden="true" customHeight="false" outlineLevel="0" collapsed="false"/>
    <row r="5305" customFormat="false" ht="14.25" hidden="true" customHeight="false" outlineLevel="0" collapsed="false"/>
    <row r="5306" customFormat="false" ht="14.25" hidden="true" customHeight="false" outlineLevel="0" collapsed="false"/>
    <row r="5307" customFormat="false" ht="14.25" hidden="true" customHeight="false" outlineLevel="0" collapsed="false"/>
    <row r="5308" customFormat="false" ht="14.25" hidden="true" customHeight="false" outlineLevel="0" collapsed="false"/>
    <row r="5309" customFormat="false" ht="14.25" hidden="true" customHeight="false" outlineLevel="0" collapsed="false"/>
    <row r="5310" customFormat="false" ht="14.25" hidden="true" customHeight="false" outlineLevel="0" collapsed="false"/>
    <row r="5311" customFormat="false" ht="14.25" hidden="true" customHeight="false" outlineLevel="0" collapsed="false"/>
    <row r="5312" customFormat="false" ht="14.25" hidden="true" customHeight="false" outlineLevel="0" collapsed="false"/>
    <row r="5313" customFormat="false" ht="14.25" hidden="true" customHeight="false" outlineLevel="0" collapsed="false"/>
    <row r="5314" customFormat="false" ht="14.25" hidden="true" customHeight="false" outlineLevel="0" collapsed="false"/>
    <row r="5315" customFormat="false" ht="14.25" hidden="true" customHeight="false" outlineLevel="0" collapsed="false"/>
    <row r="5316" customFormat="false" ht="14.25" hidden="true" customHeight="false" outlineLevel="0" collapsed="false"/>
    <row r="5317" customFormat="false" ht="14.25" hidden="true" customHeight="false" outlineLevel="0" collapsed="false"/>
    <row r="5318" customFormat="false" ht="14.25" hidden="true" customHeight="false" outlineLevel="0" collapsed="false"/>
    <row r="5319" customFormat="false" ht="14.25" hidden="true" customHeight="false" outlineLevel="0" collapsed="false"/>
    <row r="5320" customFormat="false" ht="14.25" hidden="true" customHeight="false" outlineLevel="0" collapsed="false"/>
    <row r="5321" customFormat="false" ht="14.25" hidden="true" customHeight="false" outlineLevel="0" collapsed="false"/>
    <row r="5322" customFormat="false" ht="14.25" hidden="true" customHeight="false" outlineLevel="0" collapsed="false"/>
    <row r="5323" customFormat="false" ht="14.25" hidden="true" customHeight="false" outlineLevel="0" collapsed="false"/>
    <row r="5324" customFormat="false" ht="14.25" hidden="true" customHeight="false" outlineLevel="0" collapsed="false"/>
    <row r="5325" customFormat="false" ht="14.25" hidden="true" customHeight="false" outlineLevel="0" collapsed="false"/>
    <row r="5326" customFormat="false" ht="14.25" hidden="true" customHeight="false" outlineLevel="0" collapsed="false"/>
    <row r="5327" customFormat="false" ht="14.25" hidden="true" customHeight="false" outlineLevel="0" collapsed="false"/>
    <row r="5328" customFormat="false" ht="14.25" hidden="true" customHeight="false" outlineLevel="0" collapsed="false"/>
    <row r="5329" customFormat="false" ht="14.25" hidden="true" customHeight="false" outlineLevel="0" collapsed="false"/>
    <row r="5330" customFormat="false" ht="14.25" hidden="true" customHeight="false" outlineLevel="0" collapsed="false"/>
    <row r="5331" customFormat="false" ht="14.25" hidden="true" customHeight="false" outlineLevel="0" collapsed="false"/>
    <row r="5332" customFormat="false" ht="14.25" hidden="true" customHeight="false" outlineLevel="0" collapsed="false"/>
    <row r="5333" customFormat="false" ht="14.25" hidden="true" customHeight="false" outlineLevel="0" collapsed="false"/>
    <row r="5334" customFormat="false" ht="14.25" hidden="true" customHeight="false" outlineLevel="0" collapsed="false"/>
    <row r="5335" customFormat="false" ht="14.25" hidden="true" customHeight="false" outlineLevel="0" collapsed="false"/>
    <row r="5336" customFormat="false" ht="14.25" hidden="true" customHeight="false" outlineLevel="0" collapsed="false"/>
    <row r="5337" customFormat="false" ht="14.25" hidden="true" customHeight="false" outlineLevel="0" collapsed="false"/>
    <row r="5338" customFormat="false" ht="14.25" hidden="true" customHeight="false" outlineLevel="0" collapsed="false"/>
    <row r="5339" customFormat="false" ht="14.25" hidden="true" customHeight="false" outlineLevel="0" collapsed="false"/>
    <row r="5340" customFormat="false" ht="14.25" hidden="true" customHeight="false" outlineLevel="0" collapsed="false"/>
    <row r="5341" customFormat="false" ht="14.25" hidden="true" customHeight="false" outlineLevel="0" collapsed="false"/>
    <row r="5342" customFormat="false" ht="14.25" hidden="true" customHeight="false" outlineLevel="0" collapsed="false"/>
    <row r="5343" customFormat="false" ht="14.25" hidden="true" customHeight="false" outlineLevel="0" collapsed="false"/>
    <row r="5344" customFormat="false" ht="14.25" hidden="true" customHeight="false" outlineLevel="0" collapsed="false"/>
    <row r="5345" customFormat="false" ht="14.25" hidden="true" customHeight="false" outlineLevel="0" collapsed="false"/>
    <row r="5346" customFormat="false" ht="14.25" hidden="true" customHeight="false" outlineLevel="0" collapsed="false"/>
    <row r="5347" customFormat="false" ht="14.25" hidden="true" customHeight="false" outlineLevel="0" collapsed="false"/>
    <row r="5348" customFormat="false" ht="14.25" hidden="true" customHeight="false" outlineLevel="0" collapsed="false"/>
    <row r="5349" customFormat="false" ht="14.25" hidden="true" customHeight="false" outlineLevel="0" collapsed="false"/>
    <row r="5350" customFormat="false" ht="14.25" hidden="true" customHeight="false" outlineLevel="0" collapsed="false"/>
    <row r="5351" customFormat="false" ht="14.25" hidden="true" customHeight="false" outlineLevel="0" collapsed="false"/>
    <row r="5352" customFormat="false" ht="14.25" hidden="true" customHeight="false" outlineLevel="0" collapsed="false"/>
    <row r="5353" customFormat="false" ht="14.25" hidden="true" customHeight="false" outlineLevel="0" collapsed="false"/>
    <row r="5354" customFormat="false" ht="14.25" hidden="true" customHeight="false" outlineLevel="0" collapsed="false"/>
    <row r="5355" customFormat="false" ht="14.25" hidden="true" customHeight="false" outlineLevel="0" collapsed="false"/>
    <row r="5356" customFormat="false" ht="14.25" hidden="true" customHeight="false" outlineLevel="0" collapsed="false"/>
    <row r="5357" customFormat="false" ht="14.25" hidden="true" customHeight="false" outlineLevel="0" collapsed="false"/>
    <row r="5358" customFormat="false" ht="14.25" hidden="true" customHeight="false" outlineLevel="0" collapsed="false"/>
    <row r="5359" customFormat="false" ht="14.25" hidden="true" customHeight="false" outlineLevel="0" collapsed="false"/>
    <row r="5360" customFormat="false" ht="14.25" hidden="true" customHeight="false" outlineLevel="0" collapsed="false"/>
    <row r="5361" customFormat="false" ht="14.25" hidden="true" customHeight="false" outlineLevel="0" collapsed="false"/>
    <row r="5362" customFormat="false" ht="14.25" hidden="true" customHeight="false" outlineLevel="0" collapsed="false"/>
    <row r="5363" customFormat="false" ht="14.25" hidden="true" customHeight="false" outlineLevel="0" collapsed="false"/>
    <row r="5364" customFormat="false" ht="14.25" hidden="true" customHeight="false" outlineLevel="0" collapsed="false"/>
    <row r="5365" customFormat="false" ht="14.25" hidden="true" customHeight="false" outlineLevel="0" collapsed="false"/>
    <row r="5366" customFormat="false" ht="14.25" hidden="true" customHeight="false" outlineLevel="0" collapsed="false"/>
    <row r="5367" customFormat="false" ht="14.25" hidden="true" customHeight="false" outlineLevel="0" collapsed="false"/>
    <row r="5368" customFormat="false" ht="14.25" hidden="true" customHeight="false" outlineLevel="0" collapsed="false"/>
    <row r="5369" customFormat="false" ht="14.25" hidden="true" customHeight="false" outlineLevel="0" collapsed="false"/>
    <row r="5370" customFormat="false" ht="14.25" hidden="true" customHeight="false" outlineLevel="0" collapsed="false"/>
    <row r="5371" customFormat="false" ht="14.25" hidden="true" customHeight="false" outlineLevel="0" collapsed="false"/>
    <row r="5372" customFormat="false" ht="14.25" hidden="true" customHeight="false" outlineLevel="0" collapsed="false"/>
    <row r="5373" customFormat="false" ht="14.25" hidden="true" customHeight="false" outlineLevel="0" collapsed="false"/>
    <row r="5374" customFormat="false" ht="14.25" hidden="true" customHeight="false" outlineLevel="0" collapsed="false"/>
    <row r="5375" customFormat="false" ht="14.25" hidden="true" customHeight="false" outlineLevel="0" collapsed="false"/>
    <row r="5376" customFormat="false" ht="14.25" hidden="true" customHeight="false" outlineLevel="0" collapsed="false"/>
    <row r="5377" customFormat="false" ht="14.25" hidden="true" customHeight="false" outlineLevel="0" collapsed="false"/>
    <row r="5378" customFormat="false" ht="14.25" hidden="true" customHeight="false" outlineLevel="0" collapsed="false"/>
    <row r="5379" customFormat="false" ht="14.25" hidden="true" customHeight="false" outlineLevel="0" collapsed="false"/>
    <row r="5380" customFormat="false" ht="14.25" hidden="true" customHeight="false" outlineLevel="0" collapsed="false"/>
    <row r="5381" customFormat="false" ht="14.25" hidden="true" customHeight="false" outlineLevel="0" collapsed="false"/>
    <row r="5382" customFormat="false" ht="14.25" hidden="true" customHeight="false" outlineLevel="0" collapsed="false"/>
    <row r="5383" customFormat="false" ht="14.25" hidden="true" customHeight="false" outlineLevel="0" collapsed="false"/>
    <row r="5384" customFormat="false" ht="14.25" hidden="true" customHeight="false" outlineLevel="0" collapsed="false"/>
    <row r="5385" customFormat="false" ht="14.25" hidden="true" customHeight="false" outlineLevel="0" collapsed="false"/>
    <row r="5386" customFormat="false" ht="14.25" hidden="true" customHeight="false" outlineLevel="0" collapsed="false"/>
    <row r="5387" customFormat="false" ht="14.25" hidden="true" customHeight="false" outlineLevel="0" collapsed="false"/>
    <row r="5388" customFormat="false" ht="14.25" hidden="true" customHeight="false" outlineLevel="0" collapsed="false"/>
    <row r="5389" customFormat="false" ht="14.25" hidden="true" customHeight="false" outlineLevel="0" collapsed="false"/>
    <row r="5390" customFormat="false" ht="14.25" hidden="true" customHeight="false" outlineLevel="0" collapsed="false"/>
    <row r="5391" customFormat="false" ht="14.25" hidden="true" customHeight="false" outlineLevel="0" collapsed="false"/>
    <row r="5392" customFormat="false" ht="14.25" hidden="true" customHeight="false" outlineLevel="0" collapsed="false"/>
    <row r="5393" customFormat="false" ht="14.25" hidden="true" customHeight="false" outlineLevel="0" collapsed="false"/>
    <row r="5394" customFormat="false" ht="14.25" hidden="true" customHeight="false" outlineLevel="0" collapsed="false"/>
    <row r="5395" customFormat="false" ht="14.25" hidden="true" customHeight="false" outlineLevel="0" collapsed="false"/>
    <row r="5396" customFormat="false" ht="14.25" hidden="true" customHeight="false" outlineLevel="0" collapsed="false"/>
    <row r="5397" customFormat="false" ht="14.25" hidden="true" customHeight="false" outlineLevel="0" collapsed="false"/>
    <row r="5398" customFormat="false" ht="14.25" hidden="true" customHeight="false" outlineLevel="0" collapsed="false"/>
    <row r="5399" customFormat="false" ht="14.25" hidden="true" customHeight="false" outlineLevel="0" collapsed="false"/>
    <row r="5400" customFormat="false" ht="14.25" hidden="true" customHeight="false" outlineLevel="0" collapsed="false"/>
    <row r="5401" customFormat="false" ht="14.25" hidden="true" customHeight="false" outlineLevel="0" collapsed="false"/>
    <row r="5402" customFormat="false" ht="14.25" hidden="true" customHeight="false" outlineLevel="0" collapsed="false"/>
    <row r="5403" customFormat="false" ht="14.25" hidden="true" customHeight="false" outlineLevel="0" collapsed="false"/>
    <row r="5404" customFormat="false" ht="14.25" hidden="true" customHeight="false" outlineLevel="0" collapsed="false"/>
    <row r="5405" customFormat="false" ht="14.25" hidden="true" customHeight="false" outlineLevel="0" collapsed="false"/>
    <row r="5406" customFormat="false" ht="14.25" hidden="true" customHeight="false" outlineLevel="0" collapsed="false"/>
    <row r="5407" customFormat="false" ht="14.25" hidden="true" customHeight="false" outlineLevel="0" collapsed="false"/>
    <row r="5408" customFormat="false" ht="14.25" hidden="true" customHeight="false" outlineLevel="0" collapsed="false"/>
    <row r="5409" customFormat="false" ht="14.25" hidden="true" customHeight="false" outlineLevel="0" collapsed="false"/>
    <row r="5410" customFormat="false" ht="14.25" hidden="true" customHeight="false" outlineLevel="0" collapsed="false"/>
    <row r="5411" customFormat="false" ht="14.25" hidden="true" customHeight="false" outlineLevel="0" collapsed="false"/>
    <row r="5412" customFormat="false" ht="14.25" hidden="true" customHeight="false" outlineLevel="0" collapsed="false"/>
    <row r="5413" customFormat="false" ht="14.25" hidden="true" customHeight="false" outlineLevel="0" collapsed="false"/>
    <row r="5414" customFormat="false" ht="14.25" hidden="true" customHeight="false" outlineLevel="0" collapsed="false"/>
    <row r="5415" customFormat="false" ht="14.25" hidden="true" customHeight="false" outlineLevel="0" collapsed="false"/>
    <row r="5416" customFormat="false" ht="14.25" hidden="true" customHeight="false" outlineLevel="0" collapsed="false"/>
    <row r="5417" customFormat="false" ht="14.25" hidden="true" customHeight="false" outlineLevel="0" collapsed="false"/>
    <row r="5418" customFormat="false" ht="14.25" hidden="true" customHeight="false" outlineLevel="0" collapsed="false"/>
    <row r="5419" customFormat="false" ht="14.25" hidden="true" customHeight="false" outlineLevel="0" collapsed="false"/>
    <row r="5420" customFormat="false" ht="14.25" hidden="true" customHeight="false" outlineLevel="0" collapsed="false"/>
    <row r="5421" customFormat="false" ht="14.25" hidden="true" customHeight="false" outlineLevel="0" collapsed="false"/>
    <row r="5422" customFormat="false" ht="14.25" hidden="true" customHeight="false" outlineLevel="0" collapsed="false"/>
    <row r="5423" customFormat="false" ht="14.25" hidden="true" customHeight="false" outlineLevel="0" collapsed="false"/>
    <row r="5424" customFormat="false" ht="14.25" hidden="true" customHeight="false" outlineLevel="0" collapsed="false"/>
    <row r="5425" customFormat="false" ht="14.25" hidden="true" customHeight="false" outlineLevel="0" collapsed="false"/>
    <row r="5426" customFormat="false" ht="14.25" hidden="true" customHeight="false" outlineLevel="0" collapsed="false"/>
    <row r="5427" customFormat="false" ht="14.25" hidden="true" customHeight="false" outlineLevel="0" collapsed="false"/>
    <row r="5428" customFormat="false" ht="14.25" hidden="true" customHeight="false" outlineLevel="0" collapsed="false"/>
    <row r="5429" customFormat="false" ht="14.25" hidden="true" customHeight="false" outlineLevel="0" collapsed="false"/>
    <row r="5430" customFormat="false" ht="14.25" hidden="true" customHeight="false" outlineLevel="0" collapsed="false"/>
    <row r="5431" customFormat="false" ht="14.25" hidden="true" customHeight="false" outlineLevel="0" collapsed="false"/>
    <row r="5432" customFormat="false" ht="14.25" hidden="true" customHeight="false" outlineLevel="0" collapsed="false"/>
    <row r="5433" customFormat="false" ht="14.25" hidden="true" customHeight="false" outlineLevel="0" collapsed="false"/>
    <row r="5434" customFormat="false" ht="14.25" hidden="true" customHeight="false" outlineLevel="0" collapsed="false"/>
    <row r="5435" customFormat="false" ht="14.25" hidden="true" customHeight="false" outlineLevel="0" collapsed="false"/>
    <row r="5436" customFormat="false" ht="14.25" hidden="true" customHeight="false" outlineLevel="0" collapsed="false"/>
    <row r="5437" customFormat="false" ht="14.25" hidden="true" customHeight="false" outlineLevel="0" collapsed="false"/>
    <row r="5438" customFormat="false" ht="14.25" hidden="true" customHeight="false" outlineLevel="0" collapsed="false"/>
    <row r="5439" customFormat="false" ht="14.25" hidden="true" customHeight="false" outlineLevel="0" collapsed="false"/>
    <row r="5440" customFormat="false" ht="14.25" hidden="true" customHeight="false" outlineLevel="0" collapsed="false"/>
    <row r="5441" customFormat="false" ht="14.25" hidden="true" customHeight="false" outlineLevel="0" collapsed="false"/>
    <row r="5442" customFormat="false" ht="14.25" hidden="true" customHeight="false" outlineLevel="0" collapsed="false"/>
    <row r="5443" customFormat="false" ht="14.25" hidden="true" customHeight="false" outlineLevel="0" collapsed="false"/>
    <row r="5444" customFormat="false" ht="14.25" hidden="true" customHeight="false" outlineLevel="0" collapsed="false"/>
    <row r="5445" customFormat="false" ht="14.25" hidden="true" customHeight="false" outlineLevel="0" collapsed="false"/>
    <row r="5446" customFormat="false" ht="14.25" hidden="true" customHeight="false" outlineLevel="0" collapsed="false"/>
    <row r="5447" customFormat="false" ht="14.25" hidden="true" customHeight="false" outlineLevel="0" collapsed="false"/>
    <row r="5448" customFormat="false" ht="14.25" hidden="true" customHeight="false" outlineLevel="0" collapsed="false"/>
    <row r="5449" customFormat="false" ht="14.25" hidden="true" customHeight="false" outlineLevel="0" collapsed="false"/>
    <row r="5450" customFormat="false" ht="14.25" hidden="true" customHeight="false" outlineLevel="0" collapsed="false"/>
    <row r="5451" customFormat="false" ht="14.25" hidden="true" customHeight="false" outlineLevel="0" collapsed="false"/>
    <row r="5452" customFormat="false" ht="14.25" hidden="true" customHeight="false" outlineLevel="0" collapsed="false"/>
    <row r="5453" customFormat="false" ht="14.25" hidden="true" customHeight="false" outlineLevel="0" collapsed="false"/>
    <row r="5454" customFormat="false" ht="14.25" hidden="true" customHeight="false" outlineLevel="0" collapsed="false"/>
    <row r="5455" customFormat="false" ht="14.25" hidden="true" customHeight="false" outlineLevel="0" collapsed="false"/>
    <row r="5456" customFormat="false" ht="14.25" hidden="true" customHeight="false" outlineLevel="0" collapsed="false"/>
    <row r="5457" customFormat="false" ht="14.25" hidden="true" customHeight="false" outlineLevel="0" collapsed="false"/>
    <row r="5458" customFormat="false" ht="14.25" hidden="true" customHeight="false" outlineLevel="0" collapsed="false"/>
    <row r="5459" customFormat="false" ht="14.25" hidden="true" customHeight="false" outlineLevel="0" collapsed="false"/>
    <row r="5460" customFormat="false" ht="14.25" hidden="true" customHeight="false" outlineLevel="0" collapsed="false"/>
    <row r="5461" customFormat="false" ht="14.25" hidden="true" customHeight="false" outlineLevel="0" collapsed="false"/>
    <row r="5462" customFormat="false" ht="14.25" hidden="true" customHeight="false" outlineLevel="0" collapsed="false"/>
    <row r="5463" customFormat="false" ht="14.25" hidden="true" customHeight="false" outlineLevel="0" collapsed="false"/>
    <row r="5464" customFormat="false" ht="14.25" hidden="true" customHeight="false" outlineLevel="0" collapsed="false"/>
    <row r="5465" customFormat="false" ht="14.25" hidden="true" customHeight="false" outlineLevel="0" collapsed="false"/>
    <row r="5466" customFormat="false" ht="14.25" hidden="true" customHeight="false" outlineLevel="0" collapsed="false"/>
    <row r="5467" customFormat="false" ht="14.25" hidden="true" customHeight="false" outlineLevel="0" collapsed="false"/>
    <row r="5468" customFormat="false" ht="14.25" hidden="true" customHeight="false" outlineLevel="0" collapsed="false"/>
    <row r="5469" customFormat="false" ht="14.25" hidden="true" customHeight="false" outlineLevel="0" collapsed="false"/>
    <row r="5470" customFormat="false" ht="14.25" hidden="true" customHeight="false" outlineLevel="0" collapsed="false"/>
    <row r="5471" customFormat="false" ht="14.25" hidden="true" customHeight="false" outlineLevel="0" collapsed="false"/>
    <row r="5472" customFormat="false" ht="14.25" hidden="true" customHeight="false" outlineLevel="0" collapsed="false"/>
    <row r="5473" customFormat="false" ht="14.25" hidden="true" customHeight="false" outlineLevel="0" collapsed="false"/>
    <row r="5474" customFormat="false" ht="14.25" hidden="true" customHeight="false" outlineLevel="0" collapsed="false"/>
    <row r="5475" customFormat="false" ht="14.25" hidden="true" customHeight="false" outlineLevel="0" collapsed="false"/>
    <row r="5476" customFormat="false" ht="14.25" hidden="true" customHeight="false" outlineLevel="0" collapsed="false"/>
    <row r="5477" customFormat="false" ht="14.25" hidden="true" customHeight="false" outlineLevel="0" collapsed="false"/>
    <row r="5478" customFormat="false" ht="14.25" hidden="true" customHeight="false" outlineLevel="0" collapsed="false"/>
    <row r="5479" customFormat="false" ht="14.25" hidden="true" customHeight="false" outlineLevel="0" collapsed="false"/>
    <row r="5480" customFormat="false" ht="14.25" hidden="true" customHeight="false" outlineLevel="0" collapsed="false"/>
    <row r="5481" customFormat="false" ht="14.25" hidden="true" customHeight="false" outlineLevel="0" collapsed="false"/>
    <row r="5482" customFormat="false" ht="14.25" hidden="true" customHeight="false" outlineLevel="0" collapsed="false"/>
    <row r="5483" customFormat="false" ht="14.25" hidden="true" customHeight="false" outlineLevel="0" collapsed="false"/>
    <row r="5484" customFormat="false" ht="14.25" hidden="true" customHeight="false" outlineLevel="0" collapsed="false"/>
    <row r="5485" customFormat="false" ht="14.25" hidden="true" customHeight="false" outlineLevel="0" collapsed="false"/>
    <row r="5486" customFormat="false" ht="14.25" hidden="true" customHeight="false" outlineLevel="0" collapsed="false"/>
    <row r="5487" customFormat="false" ht="14.25" hidden="true" customHeight="false" outlineLevel="0" collapsed="false"/>
    <row r="5488" customFormat="false" ht="14.25" hidden="true" customHeight="false" outlineLevel="0" collapsed="false"/>
    <row r="5489" customFormat="false" ht="14.25" hidden="true" customHeight="false" outlineLevel="0" collapsed="false"/>
    <row r="5490" customFormat="false" ht="14.25" hidden="true" customHeight="false" outlineLevel="0" collapsed="false"/>
    <row r="5491" customFormat="false" ht="14.25" hidden="true" customHeight="false" outlineLevel="0" collapsed="false"/>
    <row r="5492" customFormat="false" ht="14.25" hidden="true" customHeight="false" outlineLevel="0" collapsed="false"/>
    <row r="5493" customFormat="false" ht="14.25" hidden="true" customHeight="false" outlineLevel="0" collapsed="false"/>
    <row r="5494" customFormat="false" ht="14.25" hidden="true" customHeight="false" outlineLevel="0" collapsed="false"/>
    <row r="5495" customFormat="false" ht="14.25" hidden="true" customHeight="false" outlineLevel="0" collapsed="false"/>
    <row r="5496" customFormat="false" ht="14.25" hidden="true" customHeight="false" outlineLevel="0" collapsed="false"/>
    <row r="5497" customFormat="false" ht="14.25" hidden="true" customHeight="false" outlineLevel="0" collapsed="false"/>
    <row r="5498" customFormat="false" ht="14.25" hidden="true" customHeight="false" outlineLevel="0" collapsed="false"/>
    <row r="5499" customFormat="false" ht="14.25" hidden="true" customHeight="false" outlineLevel="0" collapsed="false"/>
    <row r="5500" customFormat="false" ht="14.25" hidden="true" customHeight="false" outlineLevel="0" collapsed="false"/>
    <row r="5501" customFormat="false" ht="14.25" hidden="true" customHeight="false" outlineLevel="0" collapsed="false"/>
    <row r="5502" customFormat="false" ht="14.25" hidden="true" customHeight="false" outlineLevel="0" collapsed="false"/>
    <row r="5503" customFormat="false" ht="14.25" hidden="true" customHeight="false" outlineLevel="0" collapsed="false"/>
    <row r="5504" customFormat="false" ht="14.25" hidden="true" customHeight="false" outlineLevel="0" collapsed="false"/>
    <row r="5505" customFormat="false" ht="14.25" hidden="true" customHeight="false" outlineLevel="0" collapsed="false"/>
    <row r="5506" customFormat="false" ht="14.25" hidden="true" customHeight="false" outlineLevel="0" collapsed="false"/>
    <row r="5507" customFormat="false" ht="14.25" hidden="true" customHeight="false" outlineLevel="0" collapsed="false"/>
    <row r="5508" customFormat="false" ht="14.25" hidden="true" customHeight="false" outlineLevel="0" collapsed="false"/>
    <row r="5509" customFormat="false" ht="14.25" hidden="true" customHeight="false" outlineLevel="0" collapsed="false"/>
    <row r="5510" customFormat="false" ht="14.25" hidden="true" customHeight="false" outlineLevel="0" collapsed="false"/>
    <row r="5511" customFormat="false" ht="14.25" hidden="true" customHeight="false" outlineLevel="0" collapsed="false"/>
    <row r="5512" customFormat="false" ht="14.25" hidden="true" customHeight="false" outlineLevel="0" collapsed="false"/>
    <row r="5513" customFormat="false" ht="14.25" hidden="true" customHeight="false" outlineLevel="0" collapsed="false"/>
    <row r="5514" customFormat="false" ht="14.25" hidden="true" customHeight="false" outlineLevel="0" collapsed="false"/>
    <row r="5515" customFormat="false" ht="14.25" hidden="true" customHeight="false" outlineLevel="0" collapsed="false"/>
    <row r="5516" customFormat="false" ht="14.25" hidden="true" customHeight="false" outlineLevel="0" collapsed="false"/>
    <row r="5517" customFormat="false" ht="14.25" hidden="true" customHeight="false" outlineLevel="0" collapsed="false"/>
    <row r="5518" customFormat="false" ht="14.25" hidden="true" customHeight="false" outlineLevel="0" collapsed="false"/>
    <row r="5519" customFormat="false" ht="14.25" hidden="true" customHeight="false" outlineLevel="0" collapsed="false"/>
    <row r="5520" customFormat="false" ht="14.25" hidden="true" customHeight="false" outlineLevel="0" collapsed="false"/>
    <row r="5521" customFormat="false" ht="14.25" hidden="true" customHeight="false" outlineLevel="0" collapsed="false"/>
    <row r="5522" customFormat="false" ht="14.25" hidden="true" customHeight="false" outlineLevel="0" collapsed="false"/>
    <row r="5523" customFormat="false" ht="14.25" hidden="true" customHeight="false" outlineLevel="0" collapsed="false"/>
    <row r="5524" customFormat="false" ht="14.25" hidden="true" customHeight="false" outlineLevel="0" collapsed="false"/>
    <row r="5525" customFormat="false" ht="14.25" hidden="true" customHeight="false" outlineLevel="0" collapsed="false"/>
    <row r="5526" customFormat="false" ht="14.25" hidden="true" customHeight="false" outlineLevel="0" collapsed="false"/>
    <row r="5527" customFormat="false" ht="14.25" hidden="true" customHeight="false" outlineLevel="0" collapsed="false"/>
    <row r="5528" customFormat="false" ht="14.25" hidden="true" customHeight="false" outlineLevel="0" collapsed="false"/>
    <row r="5529" customFormat="false" ht="14.25" hidden="true" customHeight="false" outlineLevel="0" collapsed="false"/>
    <row r="5530" customFormat="false" ht="14.25" hidden="true" customHeight="false" outlineLevel="0" collapsed="false"/>
    <row r="5531" customFormat="false" ht="14.25" hidden="true" customHeight="false" outlineLevel="0" collapsed="false"/>
    <row r="5532" customFormat="false" ht="14.25" hidden="true" customHeight="false" outlineLevel="0" collapsed="false"/>
    <row r="5533" customFormat="false" ht="14.25" hidden="true" customHeight="false" outlineLevel="0" collapsed="false"/>
    <row r="5534" customFormat="false" ht="14.25" hidden="true" customHeight="false" outlineLevel="0" collapsed="false"/>
    <row r="5535" customFormat="false" ht="14.25" hidden="true" customHeight="false" outlineLevel="0" collapsed="false"/>
    <row r="5536" customFormat="false" ht="14.25" hidden="true" customHeight="false" outlineLevel="0" collapsed="false"/>
    <row r="5537" customFormat="false" ht="14.25" hidden="true" customHeight="false" outlineLevel="0" collapsed="false"/>
    <row r="5538" customFormat="false" ht="14.25" hidden="true" customHeight="false" outlineLevel="0" collapsed="false"/>
    <row r="5539" customFormat="false" ht="14.25" hidden="true" customHeight="false" outlineLevel="0" collapsed="false"/>
    <row r="5540" customFormat="false" ht="14.25" hidden="true" customHeight="false" outlineLevel="0" collapsed="false"/>
    <row r="5541" customFormat="false" ht="14.25" hidden="true" customHeight="false" outlineLevel="0" collapsed="false"/>
    <row r="5542" customFormat="false" ht="14.25" hidden="true" customHeight="false" outlineLevel="0" collapsed="false"/>
    <row r="5543" customFormat="false" ht="14.25" hidden="true" customHeight="false" outlineLevel="0" collapsed="false"/>
    <row r="5544" customFormat="false" ht="14.25" hidden="true" customHeight="false" outlineLevel="0" collapsed="false"/>
    <row r="5545" customFormat="false" ht="14.25" hidden="true" customHeight="false" outlineLevel="0" collapsed="false"/>
    <row r="5546" customFormat="false" ht="14.25" hidden="true" customHeight="false" outlineLevel="0" collapsed="false"/>
    <row r="5547" customFormat="false" ht="14.25" hidden="true" customHeight="false" outlineLevel="0" collapsed="false"/>
    <row r="5548" customFormat="false" ht="14.25" hidden="true" customHeight="false" outlineLevel="0" collapsed="false"/>
    <row r="5549" customFormat="false" ht="14.25" hidden="true" customHeight="false" outlineLevel="0" collapsed="false"/>
    <row r="5550" customFormat="false" ht="14.25" hidden="true" customHeight="false" outlineLevel="0" collapsed="false"/>
    <row r="5551" customFormat="false" ht="14.25" hidden="true" customHeight="false" outlineLevel="0" collapsed="false"/>
    <row r="5552" customFormat="false" ht="14.25" hidden="true" customHeight="false" outlineLevel="0" collapsed="false"/>
    <row r="5553" customFormat="false" ht="14.25" hidden="true" customHeight="false" outlineLevel="0" collapsed="false"/>
    <row r="5554" customFormat="false" ht="14.25" hidden="true" customHeight="false" outlineLevel="0" collapsed="false"/>
    <row r="5555" customFormat="false" ht="14.25" hidden="true" customHeight="false" outlineLevel="0" collapsed="false"/>
    <row r="5556" customFormat="false" ht="14.25" hidden="true" customHeight="false" outlineLevel="0" collapsed="false"/>
    <row r="5557" customFormat="false" ht="14.25" hidden="true" customHeight="false" outlineLevel="0" collapsed="false"/>
    <row r="5558" customFormat="false" ht="14.25" hidden="true" customHeight="false" outlineLevel="0" collapsed="false"/>
    <row r="5559" customFormat="false" ht="14.25" hidden="true" customHeight="false" outlineLevel="0" collapsed="false"/>
    <row r="5560" customFormat="false" ht="14.25" hidden="true" customHeight="false" outlineLevel="0" collapsed="false"/>
    <row r="5561" customFormat="false" ht="14.25" hidden="true" customHeight="false" outlineLevel="0" collapsed="false"/>
    <row r="5562" customFormat="false" ht="14.25" hidden="true" customHeight="false" outlineLevel="0" collapsed="false"/>
    <row r="5563" customFormat="false" ht="14.25" hidden="true" customHeight="false" outlineLevel="0" collapsed="false"/>
    <row r="5564" customFormat="false" ht="14.25" hidden="true" customHeight="false" outlineLevel="0" collapsed="false"/>
    <row r="5565" customFormat="false" ht="14.25" hidden="true" customHeight="false" outlineLevel="0" collapsed="false"/>
    <row r="5566" customFormat="false" ht="14.25" hidden="true" customHeight="false" outlineLevel="0" collapsed="false"/>
    <row r="5567" customFormat="false" ht="14.25" hidden="true" customHeight="false" outlineLevel="0" collapsed="false"/>
    <row r="5568" customFormat="false" ht="14.25" hidden="true" customHeight="false" outlineLevel="0" collapsed="false"/>
    <row r="5569" customFormat="false" ht="14.25" hidden="true" customHeight="false" outlineLevel="0" collapsed="false"/>
    <row r="5570" customFormat="false" ht="14.25" hidden="true" customHeight="false" outlineLevel="0" collapsed="false"/>
    <row r="5571" customFormat="false" ht="14.25" hidden="true" customHeight="false" outlineLevel="0" collapsed="false"/>
    <row r="5572" customFormat="false" ht="14.25" hidden="true" customHeight="false" outlineLevel="0" collapsed="false"/>
    <row r="5573" customFormat="false" ht="14.25" hidden="true" customHeight="false" outlineLevel="0" collapsed="false"/>
    <row r="5574" customFormat="false" ht="14.25" hidden="true" customHeight="false" outlineLevel="0" collapsed="false"/>
    <row r="5575" customFormat="false" ht="14.25" hidden="true" customHeight="false" outlineLevel="0" collapsed="false"/>
    <row r="5576" customFormat="false" ht="14.25" hidden="true" customHeight="false" outlineLevel="0" collapsed="false"/>
    <row r="5577" customFormat="false" ht="14.25" hidden="true" customHeight="false" outlineLevel="0" collapsed="false"/>
    <row r="5578" customFormat="false" ht="14.25" hidden="true" customHeight="false" outlineLevel="0" collapsed="false"/>
    <row r="5579" customFormat="false" ht="14.25" hidden="true" customHeight="false" outlineLevel="0" collapsed="false"/>
    <row r="5580" customFormat="false" ht="14.25" hidden="true" customHeight="false" outlineLevel="0" collapsed="false"/>
    <row r="5581" customFormat="false" ht="14.25" hidden="true" customHeight="false" outlineLevel="0" collapsed="false"/>
    <row r="5582" customFormat="false" ht="14.25" hidden="true" customHeight="false" outlineLevel="0" collapsed="false"/>
    <row r="5583" customFormat="false" ht="14.25" hidden="true" customHeight="false" outlineLevel="0" collapsed="false"/>
    <row r="5584" customFormat="false" ht="14.25" hidden="true" customHeight="false" outlineLevel="0" collapsed="false"/>
    <row r="5585" customFormat="false" ht="14.25" hidden="true" customHeight="false" outlineLevel="0" collapsed="false"/>
    <row r="5586" customFormat="false" ht="14.25" hidden="true" customHeight="false" outlineLevel="0" collapsed="false"/>
    <row r="5587" customFormat="false" ht="14.25" hidden="true" customHeight="false" outlineLevel="0" collapsed="false"/>
    <row r="5588" customFormat="false" ht="14.25" hidden="true" customHeight="false" outlineLevel="0" collapsed="false"/>
    <row r="5589" customFormat="false" ht="14.25" hidden="true" customHeight="false" outlineLevel="0" collapsed="false"/>
    <row r="5590" customFormat="false" ht="14.25" hidden="true" customHeight="false" outlineLevel="0" collapsed="false"/>
    <row r="5591" customFormat="false" ht="14.25" hidden="true" customHeight="false" outlineLevel="0" collapsed="false"/>
    <row r="5592" customFormat="false" ht="14.25" hidden="true" customHeight="false" outlineLevel="0" collapsed="false"/>
    <row r="5593" customFormat="false" ht="14.25" hidden="true" customHeight="false" outlineLevel="0" collapsed="false"/>
    <row r="5594" customFormat="false" ht="14.25" hidden="true" customHeight="false" outlineLevel="0" collapsed="false"/>
    <row r="5595" customFormat="false" ht="14.25" hidden="true" customHeight="false" outlineLevel="0" collapsed="false"/>
    <row r="5596" customFormat="false" ht="14.25" hidden="true" customHeight="false" outlineLevel="0" collapsed="false"/>
    <row r="5597" customFormat="false" ht="14.25" hidden="true" customHeight="false" outlineLevel="0" collapsed="false"/>
    <row r="5598" customFormat="false" ht="14.25" hidden="true" customHeight="false" outlineLevel="0" collapsed="false"/>
    <row r="5599" customFormat="false" ht="14.25" hidden="true" customHeight="false" outlineLevel="0" collapsed="false"/>
    <row r="5600" customFormat="false" ht="14.25" hidden="true" customHeight="false" outlineLevel="0" collapsed="false"/>
    <row r="5601" customFormat="false" ht="14.25" hidden="true" customHeight="false" outlineLevel="0" collapsed="false"/>
    <row r="5602" customFormat="false" ht="14.25" hidden="true" customHeight="false" outlineLevel="0" collapsed="false"/>
    <row r="5603" customFormat="false" ht="14.25" hidden="true" customHeight="false" outlineLevel="0" collapsed="false"/>
    <row r="5604" customFormat="false" ht="14.25" hidden="true" customHeight="false" outlineLevel="0" collapsed="false"/>
    <row r="5605" customFormat="false" ht="14.25" hidden="true" customHeight="false" outlineLevel="0" collapsed="false"/>
    <row r="5606" customFormat="false" ht="14.25" hidden="true" customHeight="false" outlineLevel="0" collapsed="false"/>
    <row r="5607" customFormat="false" ht="14.25" hidden="true" customHeight="false" outlineLevel="0" collapsed="false"/>
    <row r="5608" customFormat="false" ht="14.25" hidden="true" customHeight="false" outlineLevel="0" collapsed="false"/>
    <row r="5609" customFormat="false" ht="14.25" hidden="true" customHeight="false" outlineLevel="0" collapsed="false"/>
    <row r="5610" customFormat="false" ht="14.25" hidden="true" customHeight="false" outlineLevel="0" collapsed="false"/>
    <row r="5611" customFormat="false" ht="14.25" hidden="true" customHeight="false" outlineLevel="0" collapsed="false"/>
    <row r="5612" customFormat="false" ht="14.25" hidden="true" customHeight="false" outlineLevel="0" collapsed="false"/>
    <row r="5613" customFormat="false" ht="14.25" hidden="true" customHeight="false" outlineLevel="0" collapsed="false"/>
    <row r="5614" customFormat="false" ht="14.25" hidden="true" customHeight="false" outlineLevel="0" collapsed="false"/>
    <row r="5615" customFormat="false" ht="14.25" hidden="true" customHeight="false" outlineLevel="0" collapsed="false"/>
    <row r="5616" customFormat="false" ht="14.25" hidden="true" customHeight="false" outlineLevel="0" collapsed="false"/>
    <row r="5617" customFormat="false" ht="14.25" hidden="true" customHeight="false" outlineLevel="0" collapsed="false"/>
    <row r="5618" customFormat="false" ht="14.25" hidden="true" customHeight="false" outlineLevel="0" collapsed="false"/>
    <row r="5619" customFormat="false" ht="14.25" hidden="true" customHeight="false" outlineLevel="0" collapsed="false"/>
    <row r="5620" customFormat="false" ht="14.25" hidden="true" customHeight="false" outlineLevel="0" collapsed="false"/>
    <row r="5621" customFormat="false" ht="14.25" hidden="true" customHeight="false" outlineLevel="0" collapsed="false"/>
    <row r="5622" customFormat="false" ht="14.25" hidden="true" customHeight="false" outlineLevel="0" collapsed="false"/>
    <row r="5623" customFormat="false" ht="14.25" hidden="true" customHeight="false" outlineLevel="0" collapsed="false"/>
    <row r="5624" customFormat="false" ht="14.25" hidden="true" customHeight="false" outlineLevel="0" collapsed="false"/>
    <row r="5625" customFormat="false" ht="14.25" hidden="true" customHeight="false" outlineLevel="0" collapsed="false"/>
    <row r="5626" customFormat="false" ht="14.25" hidden="true" customHeight="false" outlineLevel="0" collapsed="false"/>
    <row r="5627" customFormat="false" ht="14.25" hidden="true" customHeight="false" outlineLevel="0" collapsed="false"/>
    <row r="5628" customFormat="false" ht="14.25" hidden="true" customHeight="false" outlineLevel="0" collapsed="false"/>
    <row r="5629" customFormat="false" ht="14.25" hidden="true" customHeight="false" outlineLevel="0" collapsed="false"/>
    <row r="5630" customFormat="false" ht="14.25" hidden="true" customHeight="false" outlineLevel="0" collapsed="false"/>
    <row r="5631" customFormat="false" ht="14.25" hidden="true" customHeight="false" outlineLevel="0" collapsed="false"/>
    <row r="5632" customFormat="false" ht="14.25" hidden="true" customHeight="false" outlineLevel="0" collapsed="false"/>
    <row r="5633" customFormat="false" ht="14.25" hidden="true" customHeight="false" outlineLevel="0" collapsed="false"/>
    <row r="5634" customFormat="false" ht="14.25" hidden="true" customHeight="false" outlineLevel="0" collapsed="false"/>
    <row r="5635" customFormat="false" ht="14.25" hidden="true" customHeight="false" outlineLevel="0" collapsed="false"/>
    <row r="5636" customFormat="false" ht="14.25" hidden="true" customHeight="false" outlineLevel="0" collapsed="false"/>
    <row r="5637" customFormat="false" ht="14.25" hidden="true" customHeight="false" outlineLevel="0" collapsed="false"/>
    <row r="5638" customFormat="false" ht="14.25" hidden="true" customHeight="false" outlineLevel="0" collapsed="false"/>
    <row r="5639" customFormat="false" ht="14.25" hidden="true" customHeight="false" outlineLevel="0" collapsed="false"/>
    <row r="5640" customFormat="false" ht="14.25" hidden="true" customHeight="false" outlineLevel="0" collapsed="false"/>
    <row r="5641" customFormat="false" ht="14.25" hidden="true" customHeight="false" outlineLevel="0" collapsed="false"/>
    <row r="5642" customFormat="false" ht="14.25" hidden="true" customHeight="false" outlineLevel="0" collapsed="false"/>
    <row r="5643" customFormat="false" ht="14.25" hidden="true" customHeight="false" outlineLevel="0" collapsed="false"/>
    <row r="5644" customFormat="false" ht="14.25" hidden="true" customHeight="false" outlineLevel="0" collapsed="false"/>
    <row r="5645" customFormat="false" ht="14.25" hidden="true" customHeight="false" outlineLevel="0" collapsed="false"/>
    <row r="5646" customFormat="false" ht="14.25" hidden="true" customHeight="false" outlineLevel="0" collapsed="false"/>
    <row r="5647" customFormat="false" ht="14.25" hidden="true" customHeight="false" outlineLevel="0" collapsed="false"/>
    <row r="5648" customFormat="false" ht="14.25" hidden="true" customHeight="false" outlineLevel="0" collapsed="false"/>
    <row r="5649" customFormat="false" ht="14.25" hidden="true" customHeight="false" outlineLevel="0" collapsed="false"/>
    <row r="5650" customFormat="false" ht="14.25" hidden="true" customHeight="false" outlineLevel="0" collapsed="false"/>
    <row r="5651" customFormat="false" ht="14.25" hidden="true" customHeight="false" outlineLevel="0" collapsed="false"/>
    <row r="5652" customFormat="false" ht="14.25" hidden="true" customHeight="false" outlineLevel="0" collapsed="false"/>
    <row r="5653" customFormat="false" ht="14.25" hidden="true" customHeight="false" outlineLevel="0" collapsed="false"/>
    <row r="5654" customFormat="false" ht="14.25" hidden="true" customHeight="false" outlineLevel="0" collapsed="false"/>
    <row r="5655" customFormat="false" ht="14.25" hidden="true" customHeight="false" outlineLevel="0" collapsed="false"/>
    <row r="5656" customFormat="false" ht="14.25" hidden="true" customHeight="false" outlineLevel="0" collapsed="false"/>
    <row r="5657" customFormat="false" ht="14.25" hidden="true" customHeight="false" outlineLevel="0" collapsed="false"/>
    <row r="5658" customFormat="false" ht="14.25" hidden="true" customHeight="false" outlineLevel="0" collapsed="false"/>
    <row r="5659" customFormat="false" ht="14.25" hidden="true" customHeight="false" outlineLevel="0" collapsed="false"/>
    <row r="5660" customFormat="false" ht="14.25" hidden="true" customHeight="false" outlineLevel="0" collapsed="false"/>
    <row r="5661" customFormat="false" ht="14.25" hidden="true" customHeight="false" outlineLevel="0" collapsed="false"/>
    <row r="5662" customFormat="false" ht="14.25" hidden="true" customHeight="false" outlineLevel="0" collapsed="false"/>
    <row r="5663" customFormat="false" ht="14.25" hidden="true" customHeight="false" outlineLevel="0" collapsed="false"/>
    <row r="5664" customFormat="false" ht="14.25" hidden="true" customHeight="false" outlineLevel="0" collapsed="false"/>
    <row r="5665" customFormat="false" ht="14.25" hidden="true" customHeight="false" outlineLevel="0" collapsed="false"/>
    <row r="5666" customFormat="false" ht="14.25" hidden="true" customHeight="false" outlineLevel="0" collapsed="false"/>
    <row r="5667" customFormat="false" ht="14.25" hidden="true" customHeight="false" outlineLevel="0" collapsed="false"/>
    <row r="5668" customFormat="false" ht="14.25" hidden="true" customHeight="false" outlineLevel="0" collapsed="false"/>
    <row r="5669" customFormat="false" ht="14.25" hidden="true" customHeight="false" outlineLevel="0" collapsed="false"/>
    <row r="5670" customFormat="false" ht="14.25" hidden="true" customHeight="false" outlineLevel="0" collapsed="false"/>
    <row r="5671" customFormat="false" ht="14.25" hidden="true" customHeight="false" outlineLevel="0" collapsed="false"/>
    <row r="5672" customFormat="false" ht="14.25" hidden="true" customHeight="false" outlineLevel="0" collapsed="false"/>
    <row r="5673" customFormat="false" ht="14.25" hidden="true" customHeight="false" outlineLevel="0" collapsed="false"/>
    <row r="5674" customFormat="false" ht="14.25" hidden="true" customHeight="false" outlineLevel="0" collapsed="false"/>
    <row r="5675" customFormat="false" ht="14.25" hidden="true" customHeight="false" outlineLevel="0" collapsed="false"/>
    <row r="5676" customFormat="false" ht="14.25" hidden="true" customHeight="false" outlineLevel="0" collapsed="false"/>
    <row r="5677" customFormat="false" ht="14.25" hidden="true" customHeight="false" outlineLevel="0" collapsed="false"/>
    <row r="5678" customFormat="false" ht="14.25" hidden="true" customHeight="false" outlineLevel="0" collapsed="false"/>
    <row r="5679" customFormat="false" ht="14.25" hidden="true" customHeight="false" outlineLevel="0" collapsed="false"/>
    <row r="5680" customFormat="false" ht="14.25" hidden="true" customHeight="false" outlineLevel="0" collapsed="false"/>
    <row r="5681" customFormat="false" ht="14.25" hidden="true" customHeight="false" outlineLevel="0" collapsed="false"/>
    <row r="5682" customFormat="false" ht="14.25" hidden="true" customHeight="false" outlineLevel="0" collapsed="false"/>
    <row r="5683" customFormat="false" ht="14.25" hidden="true" customHeight="false" outlineLevel="0" collapsed="false"/>
    <row r="5684" customFormat="false" ht="14.25" hidden="true" customHeight="false" outlineLevel="0" collapsed="false"/>
    <row r="5685" customFormat="false" ht="14.25" hidden="true" customHeight="false" outlineLevel="0" collapsed="false"/>
    <row r="5686" customFormat="false" ht="14.25" hidden="true" customHeight="false" outlineLevel="0" collapsed="false"/>
    <row r="5687" customFormat="false" ht="14.25" hidden="true" customHeight="false" outlineLevel="0" collapsed="false"/>
    <row r="5688" customFormat="false" ht="14.25" hidden="true" customHeight="false" outlineLevel="0" collapsed="false"/>
    <row r="5689" customFormat="false" ht="14.25" hidden="true" customHeight="false" outlineLevel="0" collapsed="false"/>
    <row r="5690" customFormat="false" ht="14.25" hidden="true" customHeight="false" outlineLevel="0" collapsed="false"/>
    <row r="5691" customFormat="false" ht="14.25" hidden="true" customHeight="false" outlineLevel="0" collapsed="false"/>
    <row r="5692" customFormat="false" ht="14.25" hidden="true" customHeight="false" outlineLevel="0" collapsed="false"/>
    <row r="5693" customFormat="false" ht="14.25" hidden="true" customHeight="false" outlineLevel="0" collapsed="false"/>
    <row r="5694" customFormat="false" ht="14.25" hidden="true" customHeight="false" outlineLevel="0" collapsed="false"/>
    <row r="5695" customFormat="false" ht="14.25" hidden="true" customHeight="false" outlineLevel="0" collapsed="false"/>
    <row r="5696" customFormat="false" ht="14.25" hidden="true" customHeight="false" outlineLevel="0" collapsed="false"/>
    <row r="5697" customFormat="false" ht="14.25" hidden="true" customHeight="false" outlineLevel="0" collapsed="false"/>
    <row r="5698" customFormat="false" ht="14.25" hidden="true" customHeight="false" outlineLevel="0" collapsed="false"/>
    <row r="5699" customFormat="false" ht="14.25" hidden="true" customHeight="false" outlineLevel="0" collapsed="false"/>
    <row r="5700" customFormat="false" ht="14.25" hidden="true" customHeight="false" outlineLevel="0" collapsed="false"/>
    <row r="5701" customFormat="false" ht="14.25" hidden="true" customHeight="false" outlineLevel="0" collapsed="false"/>
    <row r="5702" customFormat="false" ht="14.25" hidden="true" customHeight="false" outlineLevel="0" collapsed="false"/>
    <row r="5703" customFormat="false" ht="14.25" hidden="true" customHeight="false" outlineLevel="0" collapsed="false"/>
    <row r="5704" customFormat="false" ht="14.25" hidden="true" customHeight="false" outlineLevel="0" collapsed="false"/>
    <row r="5705" customFormat="false" ht="14.25" hidden="true" customHeight="false" outlineLevel="0" collapsed="false"/>
    <row r="5706" customFormat="false" ht="14.25" hidden="true" customHeight="false" outlineLevel="0" collapsed="false"/>
    <row r="5707" customFormat="false" ht="14.25" hidden="true" customHeight="false" outlineLevel="0" collapsed="false"/>
    <row r="5708" customFormat="false" ht="14.25" hidden="true" customHeight="false" outlineLevel="0" collapsed="false"/>
    <row r="5709" customFormat="false" ht="14.25" hidden="true" customHeight="false" outlineLevel="0" collapsed="false"/>
    <row r="5710" customFormat="false" ht="14.25" hidden="true" customHeight="false" outlineLevel="0" collapsed="false"/>
    <row r="5711" customFormat="false" ht="14.25" hidden="true" customHeight="false" outlineLevel="0" collapsed="false"/>
    <row r="5712" customFormat="false" ht="14.25" hidden="true" customHeight="false" outlineLevel="0" collapsed="false"/>
    <row r="5713" customFormat="false" ht="14.25" hidden="true" customHeight="false" outlineLevel="0" collapsed="false"/>
    <row r="5714" customFormat="false" ht="14.25" hidden="true" customHeight="false" outlineLevel="0" collapsed="false"/>
    <row r="5715" customFormat="false" ht="14.25" hidden="true" customHeight="false" outlineLevel="0" collapsed="false"/>
    <row r="5716" customFormat="false" ht="14.25" hidden="true" customHeight="false" outlineLevel="0" collapsed="false"/>
    <row r="5717" customFormat="false" ht="14.25" hidden="true" customHeight="false" outlineLevel="0" collapsed="false"/>
    <row r="5718" customFormat="false" ht="14.25" hidden="true" customHeight="false" outlineLevel="0" collapsed="false"/>
    <row r="5719" customFormat="false" ht="14.25" hidden="true" customHeight="false" outlineLevel="0" collapsed="false"/>
    <row r="5720" customFormat="false" ht="14.25" hidden="true" customHeight="false" outlineLevel="0" collapsed="false"/>
    <row r="5721" customFormat="false" ht="14.25" hidden="true" customHeight="false" outlineLevel="0" collapsed="false"/>
    <row r="5722" customFormat="false" ht="14.25" hidden="true" customHeight="false" outlineLevel="0" collapsed="false"/>
    <row r="5723" customFormat="false" ht="14.25" hidden="true" customHeight="false" outlineLevel="0" collapsed="false"/>
    <row r="5724" customFormat="false" ht="14.25" hidden="true" customHeight="false" outlineLevel="0" collapsed="false"/>
    <row r="5725" customFormat="false" ht="14.25" hidden="true" customHeight="false" outlineLevel="0" collapsed="false"/>
    <row r="5726" customFormat="false" ht="14.25" hidden="true" customHeight="false" outlineLevel="0" collapsed="false"/>
    <row r="5727" customFormat="false" ht="14.25" hidden="true" customHeight="false" outlineLevel="0" collapsed="false"/>
    <row r="5728" customFormat="false" ht="14.25" hidden="true" customHeight="false" outlineLevel="0" collapsed="false"/>
    <row r="5729" customFormat="false" ht="14.25" hidden="true" customHeight="false" outlineLevel="0" collapsed="false"/>
    <row r="5730" customFormat="false" ht="14.25" hidden="true" customHeight="false" outlineLevel="0" collapsed="false"/>
    <row r="5731" customFormat="false" ht="14.25" hidden="true" customHeight="false" outlineLevel="0" collapsed="false"/>
    <row r="5732" customFormat="false" ht="14.25" hidden="true" customHeight="false" outlineLevel="0" collapsed="false"/>
    <row r="5733" customFormat="false" ht="14.25" hidden="true" customHeight="false" outlineLevel="0" collapsed="false"/>
    <row r="5734" customFormat="false" ht="14.25" hidden="true" customHeight="false" outlineLevel="0" collapsed="false"/>
    <row r="5735" customFormat="false" ht="14.25" hidden="true" customHeight="false" outlineLevel="0" collapsed="false"/>
    <row r="5736" customFormat="false" ht="14.25" hidden="true" customHeight="false" outlineLevel="0" collapsed="false"/>
    <row r="5737" customFormat="false" ht="14.25" hidden="true" customHeight="false" outlineLevel="0" collapsed="false"/>
    <row r="5738" customFormat="false" ht="14.25" hidden="true" customHeight="false" outlineLevel="0" collapsed="false"/>
    <row r="5739" customFormat="false" ht="14.25" hidden="true" customHeight="false" outlineLevel="0" collapsed="false"/>
    <row r="5740" customFormat="false" ht="14.25" hidden="true" customHeight="false" outlineLevel="0" collapsed="false"/>
    <row r="5741" customFormat="false" ht="14.25" hidden="true" customHeight="false" outlineLevel="0" collapsed="false"/>
    <row r="5742" customFormat="false" ht="14.25" hidden="true" customHeight="false" outlineLevel="0" collapsed="false"/>
    <row r="5743" customFormat="false" ht="14.25" hidden="true" customHeight="false" outlineLevel="0" collapsed="false"/>
    <row r="5744" customFormat="false" ht="14.25" hidden="true" customHeight="false" outlineLevel="0" collapsed="false"/>
    <row r="5745" customFormat="false" ht="14.25" hidden="true" customHeight="false" outlineLevel="0" collapsed="false"/>
    <row r="5746" customFormat="false" ht="14.25" hidden="true" customHeight="false" outlineLevel="0" collapsed="false"/>
    <row r="5747" customFormat="false" ht="14.25" hidden="true" customHeight="false" outlineLevel="0" collapsed="false"/>
    <row r="5748" customFormat="false" ht="14.25" hidden="true" customHeight="false" outlineLevel="0" collapsed="false"/>
    <row r="5749" customFormat="false" ht="14.25" hidden="true" customHeight="false" outlineLevel="0" collapsed="false"/>
    <row r="5750" customFormat="false" ht="14.25" hidden="true" customHeight="false" outlineLevel="0" collapsed="false"/>
    <row r="5751" customFormat="false" ht="14.25" hidden="true" customHeight="false" outlineLevel="0" collapsed="false"/>
    <row r="5752" customFormat="false" ht="14.25" hidden="true" customHeight="false" outlineLevel="0" collapsed="false"/>
    <row r="5753" customFormat="false" ht="14.25" hidden="true" customHeight="false" outlineLevel="0" collapsed="false"/>
    <row r="5754" customFormat="false" ht="14.25" hidden="true" customHeight="false" outlineLevel="0" collapsed="false"/>
    <row r="5755" customFormat="false" ht="14.25" hidden="true" customHeight="false" outlineLevel="0" collapsed="false"/>
    <row r="5756" customFormat="false" ht="14.25" hidden="true" customHeight="false" outlineLevel="0" collapsed="false"/>
    <row r="5757" customFormat="false" ht="14.25" hidden="true" customHeight="false" outlineLevel="0" collapsed="false"/>
    <row r="5758" customFormat="false" ht="14.25" hidden="true" customHeight="false" outlineLevel="0" collapsed="false"/>
    <row r="5759" customFormat="false" ht="14.25" hidden="true" customHeight="false" outlineLevel="0" collapsed="false"/>
    <row r="5760" customFormat="false" ht="14.25" hidden="true" customHeight="false" outlineLevel="0" collapsed="false"/>
    <row r="5761" customFormat="false" ht="14.25" hidden="true" customHeight="false" outlineLevel="0" collapsed="false"/>
    <row r="5762" customFormat="false" ht="14.25" hidden="true" customHeight="false" outlineLevel="0" collapsed="false"/>
    <row r="5763" customFormat="false" ht="14.25" hidden="true" customHeight="false" outlineLevel="0" collapsed="false"/>
    <row r="5764" customFormat="false" ht="14.25" hidden="true" customHeight="false" outlineLevel="0" collapsed="false"/>
    <row r="5765" customFormat="false" ht="14.25" hidden="true" customHeight="false" outlineLevel="0" collapsed="false"/>
    <row r="5766" customFormat="false" ht="14.25" hidden="true" customHeight="false" outlineLevel="0" collapsed="false"/>
    <row r="5767" customFormat="false" ht="14.25" hidden="true" customHeight="false" outlineLevel="0" collapsed="false"/>
    <row r="5768" customFormat="false" ht="14.25" hidden="true" customHeight="false" outlineLevel="0" collapsed="false"/>
    <row r="5769" customFormat="false" ht="14.25" hidden="true" customHeight="false" outlineLevel="0" collapsed="false"/>
    <row r="5770" customFormat="false" ht="14.25" hidden="true" customHeight="false" outlineLevel="0" collapsed="false"/>
    <row r="5771" customFormat="false" ht="14.25" hidden="true" customHeight="false" outlineLevel="0" collapsed="false"/>
    <row r="5772" customFormat="false" ht="14.25" hidden="true" customHeight="false" outlineLevel="0" collapsed="false"/>
    <row r="5773" customFormat="false" ht="14.25" hidden="true" customHeight="false" outlineLevel="0" collapsed="false"/>
    <row r="5774" customFormat="false" ht="14.25" hidden="true" customHeight="false" outlineLevel="0" collapsed="false"/>
    <row r="5775" customFormat="false" ht="14.25" hidden="true" customHeight="false" outlineLevel="0" collapsed="false"/>
    <row r="5776" customFormat="false" ht="14.25" hidden="true" customHeight="false" outlineLevel="0" collapsed="false"/>
    <row r="5777" customFormat="false" ht="14.25" hidden="true" customHeight="false" outlineLevel="0" collapsed="false"/>
    <row r="5778" customFormat="false" ht="14.25" hidden="true" customHeight="false" outlineLevel="0" collapsed="false"/>
    <row r="5779" customFormat="false" ht="14.25" hidden="true" customHeight="false" outlineLevel="0" collapsed="false"/>
    <row r="5780" customFormat="false" ht="14.25" hidden="true" customHeight="false" outlineLevel="0" collapsed="false"/>
    <row r="5781" customFormat="false" ht="14.25" hidden="true" customHeight="false" outlineLevel="0" collapsed="false"/>
    <row r="5782" customFormat="false" ht="14.25" hidden="true" customHeight="false" outlineLevel="0" collapsed="false"/>
    <row r="5783" customFormat="false" ht="14.25" hidden="true" customHeight="false" outlineLevel="0" collapsed="false"/>
    <row r="5784" customFormat="false" ht="14.25" hidden="true" customHeight="false" outlineLevel="0" collapsed="false"/>
    <row r="5785" customFormat="false" ht="14.25" hidden="true" customHeight="false" outlineLevel="0" collapsed="false"/>
    <row r="5786" customFormat="false" ht="14.25" hidden="true" customHeight="false" outlineLevel="0" collapsed="false"/>
    <row r="5787" customFormat="false" ht="14.25" hidden="true" customHeight="false" outlineLevel="0" collapsed="false"/>
    <row r="5788" customFormat="false" ht="14.25" hidden="true" customHeight="false" outlineLevel="0" collapsed="false"/>
    <row r="5789" customFormat="false" ht="14.25" hidden="true" customHeight="false" outlineLevel="0" collapsed="false"/>
    <row r="5790" customFormat="false" ht="14.25" hidden="true" customHeight="false" outlineLevel="0" collapsed="false"/>
    <row r="5791" customFormat="false" ht="14.25" hidden="true" customHeight="false" outlineLevel="0" collapsed="false"/>
    <row r="5792" customFormat="false" ht="14.25" hidden="true" customHeight="false" outlineLevel="0" collapsed="false"/>
    <row r="5793" customFormat="false" ht="14.25" hidden="true" customHeight="false" outlineLevel="0" collapsed="false"/>
    <row r="5794" customFormat="false" ht="14.25" hidden="true" customHeight="false" outlineLevel="0" collapsed="false"/>
    <row r="5795" customFormat="false" ht="14.25" hidden="true" customHeight="false" outlineLevel="0" collapsed="false"/>
    <row r="5796" customFormat="false" ht="14.25" hidden="true" customHeight="false" outlineLevel="0" collapsed="false"/>
    <row r="5797" customFormat="false" ht="14.25" hidden="true" customHeight="false" outlineLevel="0" collapsed="false"/>
    <row r="5798" customFormat="false" ht="14.25" hidden="true" customHeight="false" outlineLevel="0" collapsed="false"/>
    <row r="5799" customFormat="false" ht="14.25" hidden="true" customHeight="false" outlineLevel="0" collapsed="false"/>
    <row r="5800" customFormat="false" ht="14.25" hidden="true" customHeight="false" outlineLevel="0" collapsed="false"/>
    <row r="5801" customFormat="false" ht="14.25" hidden="true" customHeight="false" outlineLevel="0" collapsed="false"/>
    <row r="5802" customFormat="false" ht="14.25" hidden="true" customHeight="false" outlineLevel="0" collapsed="false"/>
    <row r="5803" customFormat="false" ht="14.25" hidden="true" customHeight="false" outlineLevel="0" collapsed="false"/>
    <row r="5804" customFormat="false" ht="14.25" hidden="true" customHeight="false" outlineLevel="0" collapsed="false"/>
    <row r="5805" customFormat="false" ht="14.25" hidden="true" customHeight="false" outlineLevel="0" collapsed="false"/>
    <row r="5806" customFormat="false" ht="14.25" hidden="true" customHeight="false" outlineLevel="0" collapsed="false"/>
    <row r="5807" customFormat="false" ht="14.25" hidden="true" customHeight="false" outlineLevel="0" collapsed="false"/>
    <row r="5808" customFormat="false" ht="14.25" hidden="true" customHeight="false" outlineLevel="0" collapsed="false"/>
    <row r="5809" customFormat="false" ht="14.25" hidden="true" customHeight="false" outlineLevel="0" collapsed="false"/>
    <row r="5810" customFormat="false" ht="14.25" hidden="true" customHeight="false" outlineLevel="0" collapsed="false"/>
    <row r="5811" customFormat="false" ht="14.25" hidden="true" customHeight="false" outlineLevel="0" collapsed="false"/>
    <row r="5812" customFormat="false" ht="14.25" hidden="true" customHeight="false" outlineLevel="0" collapsed="false"/>
    <row r="5813" customFormat="false" ht="14.25" hidden="true" customHeight="false" outlineLevel="0" collapsed="false"/>
    <row r="5814" customFormat="false" ht="14.25" hidden="true" customHeight="false" outlineLevel="0" collapsed="false"/>
    <row r="5815" customFormat="false" ht="14.25" hidden="true" customHeight="false" outlineLevel="0" collapsed="false"/>
    <row r="5816" customFormat="false" ht="14.25" hidden="true" customHeight="false" outlineLevel="0" collapsed="false"/>
    <row r="5817" customFormat="false" ht="14.25" hidden="true" customHeight="false" outlineLevel="0" collapsed="false"/>
    <row r="5818" customFormat="false" ht="14.25" hidden="true" customHeight="false" outlineLevel="0" collapsed="false"/>
    <row r="5819" customFormat="false" ht="14.25" hidden="true" customHeight="false" outlineLevel="0" collapsed="false"/>
    <row r="5820" customFormat="false" ht="14.25" hidden="true" customHeight="false" outlineLevel="0" collapsed="false"/>
    <row r="5821" customFormat="false" ht="14.25" hidden="true" customHeight="false" outlineLevel="0" collapsed="false"/>
    <row r="5822" customFormat="false" ht="14.25" hidden="true" customHeight="false" outlineLevel="0" collapsed="false"/>
    <row r="5823" customFormat="false" ht="14.25" hidden="true" customHeight="false" outlineLevel="0" collapsed="false"/>
    <row r="5824" customFormat="false" ht="14.25" hidden="true" customHeight="false" outlineLevel="0" collapsed="false"/>
    <row r="5825" customFormat="false" ht="14.25" hidden="true" customHeight="false" outlineLevel="0" collapsed="false"/>
    <row r="5826" customFormat="false" ht="14.25" hidden="true" customHeight="false" outlineLevel="0" collapsed="false"/>
    <row r="5827" customFormat="false" ht="14.25" hidden="true" customHeight="false" outlineLevel="0" collapsed="false"/>
    <row r="5828" customFormat="false" ht="14.25" hidden="true" customHeight="false" outlineLevel="0" collapsed="false"/>
    <row r="5829" customFormat="false" ht="14.25" hidden="true" customHeight="false" outlineLevel="0" collapsed="false"/>
    <row r="5830" customFormat="false" ht="14.25" hidden="true" customHeight="false" outlineLevel="0" collapsed="false"/>
    <row r="5831" customFormat="false" ht="14.25" hidden="true" customHeight="false" outlineLevel="0" collapsed="false"/>
    <row r="5832" customFormat="false" ht="14.25" hidden="true" customHeight="false" outlineLevel="0" collapsed="false"/>
    <row r="5833" customFormat="false" ht="14.25" hidden="true" customHeight="false" outlineLevel="0" collapsed="false"/>
    <row r="5834" customFormat="false" ht="14.25" hidden="true" customHeight="false" outlineLevel="0" collapsed="false"/>
    <row r="5835" customFormat="false" ht="14.25" hidden="true" customHeight="false" outlineLevel="0" collapsed="false"/>
    <row r="5836" customFormat="false" ht="14.25" hidden="true" customHeight="false" outlineLevel="0" collapsed="false"/>
    <row r="5837" customFormat="false" ht="14.25" hidden="true" customHeight="false" outlineLevel="0" collapsed="false"/>
    <row r="5838" customFormat="false" ht="14.25" hidden="true" customHeight="false" outlineLevel="0" collapsed="false"/>
    <row r="5839" customFormat="false" ht="14.25" hidden="true" customHeight="false" outlineLevel="0" collapsed="false"/>
    <row r="5840" customFormat="false" ht="14.25" hidden="true" customHeight="false" outlineLevel="0" collapsed="false"/>
    <row r="5841" customFormat="false" ht="14.25" hidden="true" customHeight="false" outlineLevel="0" collapsed="false"/>
    <row r="5842" customFormat="false" ht="14.25" hidden="true" customHeight="false" outlineLevel="0" collapsed="false"/>
    <row r="5843" customFormat="false" ht="14.25" hidden="true" customHeight="false" outlineLevel="0" collapsed="false"/>
    <row r="5844" customFormat="false" ht="14.25" hidden="true" customHeight="false" outlineLevel="0" collapsed="false"/>
    <row r="5845" customFormat="false" ht="14.25" hidden="true" customHeight="false" outlineLevel="0" collapsed="false"/>
    <row r="5846" customFormat="false" ht="14.25" hidden="true" customHeight="false" outlineLevel="0" collapsed="false"/>
    <row r="5847" customFormat="false" ht="14.25" hidden="true" customHeight="false" outlineLevel="0" collapsed="false"/>
    <row r="5848" customFormat="false" ht="14.25" hidden="true" customHeight="false" outlineLevel="0" collapsed="false"/>
    <row r="5849" customFormat="false" ht="14.25" hidden="true" customHeight="false" outlineLevel="0" collapsed="false"/>
    <row r="5850" customFormat="false" ht="14.25" hidden="true" customHeight="false" outlineLevel="0" collapsed="false"/>
    <row r="5851" customFormat="false" ht="14.25" hidden="true" customHeight="false" outlineLevel="0" collapsed="false"/>
    <row r="5852" customFormat="false" ht="14.25" hidden="true" customHeight="false" outlineLevel="0" collapsed="false"/>
    <row r="5853" customFormat="false" ht="14.25" hidden="true" customHeight="false" outlineLevel="0" collapsed="false"/>
    <row r="5854" customFormat="false" ht="14.25" hidden="true" customHeight="false" outlineLevel="0" collapsed="false"/>
    <row r="5855" customFormat="false" ht="14.25" hidden="true" customHeight="false" outlineLevel="0" collapsed="false"/>
    <row r="5856" customFormat="false" ht="14.25" hidden="true" customHeight="false" outlineLevel="0" collapsed="false"/>
    <row r="5857" customFormat="false" ht="14.25" hidden="true" customHeight="false" outlineLevel="0" collapsed="false"/>
    <row r="5858" customFormat="false" ht="14.25" hidden="true" customHeight="false" outlineLevel="0" collapsed="false"/>
    <row r="5859" customFormat="false" ht="14.25" hidden="true" customHeight="false" outlineLevel="0" collapsed="false"/>
    <row r="5860" customFormat="false" ht="14.25" hidden="true" customHeight="false" outlineLevel="0" collapsed="false"/>
    <row r="5861" customFormat="false" ht="14.25" hidden="true" customHeight="false" outlineLevel="0" collapsed="false"/>
    <row r="5862" customFormat="false" ht="14.25" hidden="true" customHeight="false" outlineLevel="0" collapsed="false"/>
    <row r="5863" customFormat="false" ht="14.25" hidden="true" customHeight="false" outlineLevel="0" collapsed="false"/>
    <row r="5864" customFormat="false" ht="14.25" hidden="true" customHeight="false" outlineLevel="0" collapsed="false"/>
    <row r="5865" customFormat="false" ht="14.25" hidden="true" customHeight="false" outlineLevel="0" collapsed="false"/>
    <row r="5866" customFormat="false" ht="14.25" hidden="true" customHeight="false" outlineLevel="0" collapsed="false"/>
    <row r="5867" customFormat="false" ht="14.25" hidden="true" customHeight="false" outlineLevel="0" collapsed="false"/>
    <row r="5868" customFormat="false" ht="14.25" hidden="true" customHeight="false" outlineLevel="0" collapsed="false"/>
    <row r="5869" customFormat="false" ht="14.25" hidden="true" customHeight="false" outlineLevel="0" collapsed="false"/>
    <row r="5870" customFormat="false" ht="14.25" hidden="true" customHeight="false" outlineLevel="0" collapsed="false"/>
    <row r="5871" customFormat="false" ht="14.25" hidden="true" customHeight="false" outlineLevel="0" collapsed="false"/>
    <row r="5872" customFormat="false" ht="14.25" hidden="true" customHeight="false" outlineLevel="0" collapsed="false"/>
    <row r="5873" customFormat="false" ht="14.25" hidden="true" customHeight="false" outlineLevel="0" collapsed="false"/>
    <row r="5874" customFormat="false" ht="14.25" hidden="true" customHeight="false" outlineLevel="0" collapsed="false"/>
    <row r="5875" customFormat="false" ht="14.25" hidden="true" customHeight="false" outlineLevel="0" collapsed="false"/>
    <row r="5876" customFormat="false" ht="14.25" hidden="true" customHeight="false" outlineLevel="0" collapsed="false"/>
    <row r="5877" customFormat="false" ht="14.25" hidden="true" customHeight="false" outlineLevel="0" collapsed="false"/>
    <row r="5878" customFormat="false" ht="14.25" hidden="true" customHeight="false" outlineLevel="0" collapsed="false"/>
    <row r="5879" customFormat="false" ht="14.25" hidden="true" customHeight="false" outlineLevel="0" collapsed="false"/>
    <row r="5880" customFormat="false" ht="14.25" hidden="true" customHeight="false" outlineLevel="0" collapsed="false"/>
    <row r="5881" customFormat="false" ht="14.25" hidden="true" customHeight="false" outlineLevel="0" collapsed="false"/>
    <row r="5882" customFormat="false" ht="14.25" hidden="true" customHeight="false" outlineLevel="0" collapsed="false"/>
    <row r="5883" customFormat="false" ht="14.25" hidden="true" customHeight="false" outlineLevel="0" collapsed="false"/>
    <row r="5884" customFormat="false" ht="14.25" hidden="true" customHeight="false" outlineLevel="0" collapsed="false"/>
    <row r="5885" customFormat="false" ht="14.25" hidden="true" customHeight="false" outlineLevel="0" collapsed="false"/>
    <row r="5886" customFormat="false" ht="14.25" hidden="true" customHeight="false" outlineLevel="0" collapsed="false"/>
    <row r="5887" customFormat="false" ht="14.25" hidden="true" customHeight="false" outlineLevel="0" collapsed="false"/>
    <row r="5888" customFormat="false" ht="14.25" hidden="true" customHeight="false" outlineLevel="0" collapsed="false"/>
    <row r="5889" customFormat="false" ht="14.25" hidden="true" customHeight="false" outlineLevel="0" collapsed="false"/>
    <row r="5890" customFormat="false" ht="14.25" hidden="true" customHeight="false" outlineLevel="0" collapsed="false"/>
    <row r="5891" customFormat="false" ht="14.25" hidden="true" customHeight="false" outlineLevel="0" collapsed="false"/>
    <row r="5892" customFormat="false" ht="14.25" hidden="true" customHeight="false" outlineLevel="0" collapsed="false"/>
    <row r="5893" customFormat="false" ht="14.25" hidden="true" customHeight="false" outlineLevel="0" collapsed="false"/>
    <row r="5894" customFormat="false" ht="14.25" hidden="true" customHeight="false" outlineLevel="0" collapsed="false"/>
    <row r="5895" customFormat="false" ht="14.25" hidden="true" customHeight="false" outlineLevel="0" collapsed="false"/>
    <row r="5896" customFormat="false" ht="14.25" hidden="true" customHeight="false" outlineLevel="0" collapsed="false"/>
    <row r="5897" customFormat="false" ht="14.25" hidden="true" customHeight="false" outlineLevel="0" collapsed="false"/>
    <row r="5898" customFormat="false" ht="14.25" hidden="true" customHeight="false" outlineLevel="0" collapsed="false"/>
    <row r="5899" customFormat="false" ht="14.25" hidden="true" customHeight="false" outlineLevel="0" collapsed="false"/>
    <row r="5900" customFormat="false" ht="14.25" hidden="true" customHeight="false" outlineLevel="0" collapsed="false"/>
    <row r="5901" customFormat="false" ht="14.25" hidden="true" customHeight="false" outlineLevel="0" collapsed="false"/>
    <row r="5902" customFormat="false" ht="14.25" hidden="true" customHeight="false" outlineLevel="0" collapsed="false"/>
    <row r="5903" customFormat="false" ht="14.25" hidden="true" customHeight="false" outlineLevel="0" collapsed="false"/>
    <row r="5904" customFormat="false" ht="14.25" hidden="true" customHeight="false" outlineLevel="0" collapsed="false"/>
    <row r="5905" customFormat="false" ht="14.25" hidden="true" customHeight="false" outlineLevel="0" collapsed="false"/>
    <row r="5906" customFormat="false" ht="14.25" hidden="true" customHeight="false" outlineLevel="0" collapsed="false"/>
    <row r="5907" customFormat="false" ht="14.25" hidden="true" customHeight="false" outlineLevel="0" collapsed="false"/>
    <row r="5908" customFormat="false" ht="14.25" hidden="true" customHeight="false" outlineLevel="0" collapsed="false"/>
    <row r="5909" customFormat="false" ht="14.25" hidden="true" customHeight="false" outlineLevel="0" collapsed="false"/>
    <row r="5910" customFormat="false" ht="14.25" hidden="true" customHeight="false" outlineLevel="0" collapsed="false"/>
    <row r="5911" customFormat="false" ht="14.25" hidden="true" customHeight="false" outlineLevel="0" collapsed="false"/>
    <row r="5912" customFormat="false" ht="14.25" hidden="true" customHeight="false" outlineLevel="0" collapsed="false"/>
    <row r="5913" customFormat="false" ht="14.25" hidden="true" customHeight="false" outlineLevel="0" collapsed="false"/>
    <row r="5914" customFormat="false" ht="14.25" hidden="true" customHeight="false" outlineLevel="0" collapsed="false"/>
    <row r="5915" customFormat="false" ht="14.25" hidden="true" customHeight="false" outlineLevel="0" collapsed="false"/>
    <row r="5916" customFormat="false" ht="14.25" hidden="true" customHeight="false" outlineLevel="0" collapsed="false"/>
    <row r="5917" customFormat="false" ht="14.25" hidden="true" customHeight="false" outlineLevel="0" collapsed="false"/>
    <row r="5918" customFormat="false" ht="14.25" hidden="true" customHeight="false" outlineLevel="0" collapsed="false"/>
    <row r="5919" customFormat="false" ht="14.25" hidden="true" customHeight="false" outlineLevel="0" collapsed="false"/>
    <row r="5920" customFormat="false" ht="14.25" hidden="true" customHeight="false" outlineLevel="0" collapsed="false"/>
    <row r="5921" customFormat="false" ht="14.25" hidden="true" customHeight="false" outlineLevel="0" collapsed="false"/>
    <row r="5922" customFormat="false" ht="14.25" hidden="true" customHeight="false" outlineLevel="0" collapsed="false"/>
    <row r="5923" customFormat="false" ht="14.25" hidden="true" customHeight="false" outlineLevel="0" collapsed="false"/>
    <row r="5924" customFormat="false" ht="14.25" hidden="true" customHeight="false" outlineLevel="0" collapsed="false"/>
    <row r="5925" customFormat="false" ht="14.25" hidden="true" customHeight="false" outlineLevel="0" collapsed="false"/>
    <row r="5926" customFormat="false" ht="14.25" hidden="true" customHeight="false" outlineLevel="0" collapsed="false"/>
    <row r="5927" customFormat="false" ht="14.25" hidden="true" customHeight="false" outlineLevel="0" collapsed="false"/>
    <row r="5928" customFormat="false" ht="14.25" hidden="true" customHeight="false" outlineLevel="0" collapsed="false"/>
    <row r="5929" customFormat="false" ht="14.25" hidden="true" customHeight="false" outlineLevel="0" collapsed="false"/>
    <row r="5930" customFormat="false" ht="14.25" hidden="true" customHeight="false" outlineLevel="0" collapsed="false"/>
    <row r="5931" customFormat="false" ht="14.25" hidden="true" customHeight="false" outlineLevel="0" collapsed="false"/>
    <row r="5932" customFormat="false" ht="14.25" hidden="true" customHeight="false" outlineLevel="0" collapsed="false"/>
    <row r="5933" customFormat="false" ht="14.25" hidden="true" customHeight="false" outlineLevel="0" collapsed="false"/>
    <row r="5934" customFormat="false" ht="14.25" hidden="true" customHeight="false" outlineLevel="0" collapsed="false"/>
    <row r="5935" customFormat="false" ht="14.25" hidden="true" customHeight="false" outlineLevel="0" collapsed="false"/>
    <row r="5936" customFormat="false" ht="14.25" hidden="true" customHeight="false" outlineLevel="0" collapsed="false"/>
    <row r="5937" customFormat="false" ht="14.25" hidden="true" customHeight="false" outlineLevel="0" collapsed="false"/>
    <row r="5938" customFormat="false" ht="14.25" hidden="true" customHeight="false" outlineLevel="0" collapsed="false"/>
    <row r="5939" customFormat="false" ht="14.25" hidden="true" customHeight="false" outlineLevel="0" collapsed="false"/>
    <row r="5940" customFormat="false" ht="14.25" hidden="true" customHeight="false" outlineLevel="0" collapsed="false"/>
    <row r="5941" customFormat="false" ht="14.25" hidden="true" customHeight="false" outlineLevel="0" collapsed="false"/>
    <row r="5942" customFormat="false" ht="14.25" hidden="true" customHeight="false" outlineLevel="0" collapsed="false"/>
    <row r="5943" customFormat="false" ht="14.25" hidden="true" customHeight="false" outlineLevel="0" collapsed="false"/>
    <row r="5944" customFormat="false" ht="14.25" hidden="true" customHeight="false" outlineLevel="0" collapsed="false"/>
    <row r="5945" customFormat="false" ht="14.25" hidden="true" customHeight="false" outlineLevel="0" collapsed="false"/>
    <row r="5946" customFormat="false" ht="14.25" hidden="true" customHeight="false" outlineLevel="0" collapsed="false"/>
    <row r="5947" customFormat="false" ht="14.25" hidden="true" customHeight="false" outlineLevel="0" collapsed="false"/>
    <row r="5948" customFormat="false" ht="14.25" hidden="true" customHeight="false" outlineLevel="0" collapsed="false"/>
    <row r="5949" customFormat="false" ht="14.25" hidden="true" customHeight="false" outlineLevel="0" collapsed="false"/>
    <row r="5950" customFormat="false" ht="14.25" hidden="true" customHeight="false" outlineLevel="0" collapsed="false"/>
    <row r="5951" customFormat="false" ht="14.25" hidden="true" customHeight="false" outlineLevel="0" collapsed="false"/>
    <row r="5952" customFormat="false" ht="14.25" hidden="true" customHeight="false" outlineLevel="0" collapsed="false"/>
    <row r="5953" customFormat="false" ht="14.25" hidden="true" customHeight="false" outlineLevel="0" collapsed="false"/>
    <row r="5954" customFormat="false" ht="14.25" hidden="true" customHeight="false" outlineLevel="0" collapsed="false"/>
    <row r="5955" customFormat="false" ht="14.25" hidden="true" customHeight="false" outlineLevel="0" collapsed="false"/>
    <row r="5956" customFormat="false" ht="14.25" hidden="true" customHeight="false" outlineLevel="0" collapsed="false"/>
    <row r="5957" customFormat="false" ht="14.25" hidden="true" customHeight="false" outlineLevel="0" collapsed="false"/>
    <row r="5958" customFormat="false" ht="14.25" hidden="true" customHeight="false" outlineLevel="0" collapsed="false"/>
    <row r="5959" customFormat="false" ht="14.25" hidden="true" customHeight="false" outlineLevel="0" collapsed="false"/>
    <row r="5960" customFormat="false" ht="14.25" hidden="true" customHeight="false" outlineLevel="0" collapsed="false"/>
    <row r="5961" customFormat="false" ht="14.25" hidden="true" customHeight="false" outlineLevel="0" collapsed="false"/>
    <row r="5962" customFormat="false" ht="14.25" hidden="true" customHeight="false" outlineLevel="0" collapsed="false"/>
    <row r="5963" customFormat="false" ht="14.25" hidden="true" customHeight="false" outlineLevel="0" collapsed="false"/>
    <row r="5964" customFormat="false" ht="14.25" hidden="true" customHeight="false" outlineLevel="0" collapsed="false"/>
    <row r="5965" customFormat="false" ht="14.25" hidden="true" customHeight="false" outlineLevel="0" collapsed="false"/>
    <row r="5966" customFormat="false" ht="14.25" hidden="true" customHeight="false" outlineLevel="0" collapsed="false"/>
    <row r="5967" customFormat="false" ht="14.25" hidden="true" customHeight="false" outlineLevel="0" collapsed="false"/>
    <row r="5968" customFormat="false" ht="14.25" hidden="true" customHeight="false" outlineLevel="0" collapsed="false"/>
    <row r="5969" customFormat="false" ht="14.25" hidden="true" customHeight="false" outlineLevel="0" collapsed="false"/>
    <row r="5970" customFormat="false" ht="14.25" hidden="true" customHeight="false" outlineLevel="0" collapsed="false"/>
    <row r="5971" customFormat="false" ht="14.25" hidden="true" customHeight="false" outlineLevel="0" collapsed="false"/>
    <row r="5972" customFormat="false" ht="14.25" hidden="true" customHeight="false" outlineLevel="0" collapsed="false"/>
    <row r="5973" customFormat="false" ht="14.25" hidden="true" customHeight="false" outlineLevel="0" collapsed="false"/>
    <row r="5974" customFormat="false" ht="14.25" hidden="true" customHeight="false" outlineLevel="0" collapsed="false"/>
    <row r="5975" customFormat="false" ht="14.25" hidden="true" customHeight="false" outlineLevel="0" collapsed="false"/>
    <row r="5976" customFormat="false" ht="14.25" hidden="true" customHeight="false" outlineLevel="0" collapsed="false"/>
    <row r="5977" customFormat="false" ht="14.25" hidden="true" customHeight="false" outlineLevel="0" collapsed="false"/>
    <row r="5978" customFormat="false" ht="14.25" hidden="true" customHeight="false" outlineLevel="0" collapsed="false"/>
    <row r="5979" customFormat="false" ht="14.25" hidden="true" customHeight="false" outlineLevel="0" collapsed="false"/>
    <row r="5980" customFormat="false" ht="14.25" hidden="true" customHeight="false" outlineLevel="0" collapsed="false"/>
    <row r="5981" customFormat="false" ht="14.25" hidden="true" customHeight="false" outlineLevel="0" collapsed="false"/>
    <row r="5982" customFormat="false" ht="14.25" hidden="true" customHeight="false" outlineLevel="0" collapsed="false"/>
    <row r="5983" customFormat="false" ht="14.25" hidden="true" customHeight="false" outlineLevel="0" collapsed="false"/>
    <row r="5984" customFormat="false" ht="14.25" hidden="true" customHeight="false" outlineLevel="0" collapsed="false"/>
    <row r="5985" customFormat="false" ht="14.25" hidden="true" customHeight="false" outlineLevel="0" collapsed="false"/>
    <row r="5986" customFormat="false" ht="14.25" hidden="true" customHeight="false" outlineLevel="0" collapsed="false"/>
    <row r="5987" customFormat="false" ht="14.25" hidden="true" customHeight="false" outlineLevel="0" collapsed="false"/>
    <row r="5988" customFormat="false" ht="14.25" hidden="true" customHeight="false" outlineLevel="0" collapsed="false"/>
    <row r="5989" customFormat="false" ht="14.25" hidden="true" customHeight="false" outlineLevel="0" collapsed="false"/>
    <row r="5990" customFormat="false" ht="14.25" hidden="true" customHeight="false" outlineLevel="0" collapsed="false"/>
    <row r="5991" customFormat="false" ht="14.25" hidden="true" customHeight="false" outlineLevel="0" collapsed="false"/>
    <row r="5992" customFormat="false" ht="14.25" hidden="true" customHeight="false" outlineLevel="0" collapsed="false"/>
    <row r="5993" customFormat="false" ht="14.25" hidden="true" customHeight="false" outlineLevel="0" collapsed="false"/>
    <row r="5994" customFormat="false" ht="14.25" hidden="true" customHeight="false" outlineLevel="0" collapsed="false"/>
    <row r="5995" customFormat="false" ht="14.25" hidden="true" customHeight="false" outlineLevel="0" collapsed="false"/>
    <row r="5996" customFormat="false" ht="14.25" hidden="true" customHeight="false" outlineLevel="0" collapsed="false"/>
    <row r="5997" customFormat="false" ht="14.25" hidden="true" customHeight="false" outlineLevel="0" collapsed="false"/>
    <row r="5998" customFormat="false" ht="14.25" hidden="true" customHeight="false" outlineLevel="0" collapsed="false"/>
    <row r="5999" customFormat="false" ht="14.25" hidden="true" customHeight="false" outlineLevel="0" collapsed="false"/>
    <row r="6000" customFormat="false" ht="14.25" hidden="true" customHeight="false" outlineLevel="0" collapsed="false"/>
    <row r="6001" customFormat="false" ht="14.25" hidden="true" customHeight="false" outlineLevel="0" collapsed="false"/>
    <row r="6002" customFormat="false" ht="14.25" hidden="true" customHeight="false" outlineLevel="0" collapsed="false"/>
    <row r="6003" customFormat="false" ht="14.25" hidden="true" customHeight="false" outlineLevel="0" collapsed="false"/>
    <row r="6004" customFormat="false" ht="14.25" hidden="true" customHeight="false" outlineLevel="0" collapsed="false"/>
    <row r="6005" customFormat="false" ht="14.25" hidden="true" customHeight="false" outlineLevel="0" collapsed="false"/>
    <row r="6006" customFormat="false" ht="14.25" hidden="true" customHeight="false" outlineLevel="0" collapsed="false"/>
    <row r="6007" customFormat="false" ht="14.25" hidden="true" customHeight="false" outlineLevel="0" collapsed="false"/>
    <row r="6008" customFormat="false" ht="14.25" hidden="true" customHeight="false" outlineLevel="0" collapsed="false"/>
    <row r="6009" customFormat="false" ht="14.25" hidden="true" customHeight="false" outlineLevel="0" collapsed="false"/>
    <row r="6010" customFormat="false" ht="14.25" hidden="true" customHeight="false" outlineLevel="0" collapsed="false"/>
    <row r="6011" customFormat="false" ht="14.25" hidden="true" customHeight="false" outlineLevel="0" collapsed="false"/>
    <row r="6012" customFormat="false" ht="14.25" hidden="true" customHeight="false" outlineLevel="0" collapsed="false"/>
    <row r="6013" customFormat="false" ht="14.25" hidden="true" customHeight="false" outlineLevel="0" collapsed="false"/>
    <row r="6014" customFormat="false" ht="14.25" hidden="true" customHeight="false" outlineLevel="0" collapsed="false"/>
    <row r="6015" customFormat="false" ht="14.25" hidden="true" customHeight="false" outlineLevel="0" collapsed="false"/>
    <row r="6016" customFormat="false" ht="14.25" hidden="true" customHeight="false" outlineLevel="0" collapsed="false"/>
    <row r="6017" customFormat="false" ht="14.25" hidden="true" customHeight="false" outlineLevel="0" collapsed="false"/>
    <row r="6018" customFormat="false" ht="14.25" hidden="true" customHeight="false" outlineLevel="0" collapsed="false"/>
    <row r="6019" customFormat="false" ht="14.25" hidden="true" customHeight="false" outlineLevel="0" collapsed="false"/>
    <row r="6020" customFormat="false" ht="14.25" hidden="true" customHeight="false" outlineLevel="0" collapsed="false"/>
    <row r="6021" customFormat="false" ht="14.25" hidden="true" customHeight="false" outlineLevel="0" collapsed="false"/>
    <row r="6022" customFormat="false" ht="14.25" hidden="true" customHeight="false" outlineLevel="0" collapsed="false"/>
    <row r="6023" customFormat="false" ht="14.25" hidden="true" customHeight="false" outlineLevel="0" collapsed="false"/>
    <row r="6024" customFormat="false" ht="14.25" hidden="true" customHeight="false" outlineLevel="0" collapsed="false"/>
    <row r="6025" customFormat="false" ht="14.25" hidden="true" customHeight="false" outlineLevel="0" collapsed="false"/>
    <row r="6026" customFormat="false" ht="14.25" hidden="true" customHeight="false" outlineLevel="0" collapsed="false"/>
    <row r="6027" customFormat="false" ht="14.25" hidden="true" customHeight="false" outlineLevel="0" collapsed="false"/>
    <row r="6028" customFormat="false" ht="14.25" hidden="true" customHeight="false" outlineLevel="0" collapsed="false"/>
    <row r="6029" customFormat="false" ht="14.25" hidden="true" customHeight="false" outlineLevel="0" collapsed="false"/>
    <row r="6030" customFormat="false" ht="14.25" hidden="true" customHeight="false" outlineLevel="0" collapsed="false"/>
    <row r="6031" customFormat="false" ht="14.25" hidden="true" customHeight="false" outlineLevel="0" collapsed="false"/>
    <row r="6032" customFormat="false" ht="14.25" hidden="true" customHeight="false" outlineLevel="0" collapsed="false"/>
    <row r="6033" customFormat="false" ht="14.25" hidden="true" customHeight="false" outlineLevel="0" collapsed="false"/>
    <row r="6034" customFormat="false" ht="14.25" hidden="true" customHeight="false" outlineLevel="0" collapsed="false"/>
    <row r="6035" customFormat="false" ht="14.25" hidden="true" customHeight="false" outlineLevel="0" collapsed="false"/>
    <row r="6036" customFormat="false" ht="14.25" hidden="true" customHeight="false" outlineLevel="0" collapsed="false"/>
    <row r="6037" customFormat="false" ht="14.25" hidden="true" customHeight="false" outlineLevel="0" collapsed="false"/>
    <row r="6038" customFormat="false" ht="14.25" hidden="true" customHeight="false" outlineLevel="0" collapsed="false"/>
    <row r="6039" customFormat="false" ht="14.25" hidden="true" customHeight="false" outlineLevel="0" collapsed="false"/>
    <row r="6040" customFormat="false" ht="14.25" hidden="true" customHeight="false" outlineLevel="0" collapsed="false"/>
    <row r="6041" customFormat="false" ht="14.25" hidden="true" customHeight="false" outlineLevel="0" collapsed="false"/>
    <row r="6042" customFormat="false" ht="14.25" hidden="true" customHeight="false" outlineLevel="0" collapsed="false"/>
    <row r="6043" customFormat="false" ht="14.25" hidden="true" customHeight="false" outlineLevel="0" collapsed="false"/>
    <row r="6044" customFormat="false" ht="14.25" hidden="true" customHeight="false" outlineLevel="0" collapsed="false"/>
    <row r="6045" customFormat="false" ht="14.25" hidden="true" customHeight="false" outlineLevel="0" collapsed="false"/>
    <row r="6046" customFormat="false" ht="14.25" hidden="true" customHeight="false" outlineLevel="0" collapsed="false"/>
    <row r="6047" customFormat="false" ht="14.25" hidden="true" customHeight="false" outlineLevel="0" collapsed="false"/>
    <row r="6048" customFormat="false" ht="14.25" hidden="true" customHeight="false" outlineLevel="0" collapsed="false"/>
    <row r="6049" customFormat="false" ht="14.25" hidden="true" customHeight="false" outlineLevel="0" collapsed="false"/>
    <row r="6050" customFormat="false" ht="14.25" hidden="true" customHeight="false" outlineLevel="0" collapsed="false"/>
    <row r="6051" customFormat="false" ht="14.25" hidden="true" customHeight="false" outlineLevel="0" collapsed="false"/>
    <row r="6052" customFormat="false" ht="14.25" hidden="true" customHeight="false" outlineLevel="0" collapsed="false"/>
    <row r="6053" customFormat="false" ht="14.25" hidden="true" customHeight="false" outlineLevel="0" collapsed="false"/>
    <row r="6054" customFormat="false" ht="14.25" hidden="true" customHeight="false" outlineLevel="0" collapsed="false"/>
    <row r="6055" customFormat="false" ht="14.25" hidden="true" customHeight="false" outlineLevel="0" collapsed="false"/>
    <row r="6056" customFormat="false" ht="14.25" hidden="true" customHeight="false" outlineLevel="0" collapsed="false"/>
    <row r="6057" customFormat="false" ht="14.25" hidden="true" customHeight="false" outlineLevel="0" collapsed="false"/>
    <row r="6058" customFormat="false" ht="14.25" hidden="true" customHeight="false" outlineLevel="0" collapsed="false"/>
    <row r="6059" customFormat="false" ht="14.25" hidden="true" customHeight="false" outlineLevel="0" collapsed="false"/>
    <row r="6060" customFormat="false" ht="14.25" hidden="true" customHeight="false" outlineLevel="0" collapsed="false"/>
    <row r="6061" customFormat="false" ht="14.25" hidden="true" customHeight="false" outlineLevel="0" collapsed="false"/>
    <row r="6062" customFormat="false" ht="14.25" hidden="true" customHeight="false" outlineLevel="0" collapsed="false"/>
    <row r="6063" customFormat="false" ht="14.25" hidden="true" customHeight="false" outlineLevel="0" collapsed="false"/>
    <row r="6064" customFormat="false" ht="14.25" hidden="true" customHeight="false" outlineLevel="0" collapsed="false"/>
    <row r="6065" customFormat="false" ht="14.25" hidden="true" customHeight="false" outlineLevel="0" collapsed="false"/>
    <row r="6066" customFormat="false" ht="14.25" hidden="true" customHeight="false" outlineLevel="0" collapsed="false"/>
    <row r="6067" customFormat="false" ht="14.25" hidden="true" customHeight="false" outlineLevel="0" collapsed="false"/>
    <row r="6068" customFormat="false" ht="14.25" hidden="true" customHeight="false" outlineLevel="0" collapsed="false"/>
    <row r="6069" customFormat="false" ht="14.25" hidden="true" customHeight="false" outlineLevel="0" collapsed="false"/>
    <row r="6070" customFormat="false" ht="14.25" hidden="true" customHeight="false" outlineLevel="0" collapsed="false"/>
    <row r="6071" customFormat="false" ht="14.25" hidden="true" customHeight="false" outlineLevel="0" collapsed="false"/>
    <row r="6072" customFormat="false" ht="14.25" hidden="true" customHeight="false" outlineLevel="0" collapsed="false"/>
    <row r="6073" customFormat="false" ht="14.25" hidden="true" customHeight="false" outlineLevel="0" collapsed="false"/>
    <row r="6074" customFormat="false" ht="14.25" hidden="true" customHeight="false" outlineLevel="0" collapsed="false"/>
    <row r="6075" customFormat="false" ht="14.25" hidden="true" customHeight="false" outlineLevel="0" collapsed="false"/>
    <row r="6076" customFormat="false" ht="14.25" hidden="true" customHeight="false" outlineLevel="0" collapsed="false"/>
    <row r="6077" customFormat="false" ht="14.25" hidden="true" customHeight="false" outlineLevel="0" collapsed="false"/>
    <row r="6078" customFormat="false" ht="14.25" hidden="true" customHeight="false" outlineLevel="0" collapsed="false"/>
    <row r="6079" customFormat="false" ht="14.25" hidden="true" customHeight="false" outlineLevel="0" collapsed="false"/>
    <row r="6080" customFormat="false" ht="14.25" hidden="true" customHeight="false" outlineLevel="0" collapsed="false"/>
    <row r="6081" customFormat="false" ht="14.25" hidden="true" customHeight="false" outlineLevel="0" collapsed="false"/>
    <row r="6082" customFormat="false" ht="14.25" hidden="true" customHeight="false" outlineLevel="0" collapsed="false"/>
    <row r="6083" customFormat="false" ht="14.25" hidden="true" customHeight="false" outlineLevel="0" collapsed="false"/>
    <row r="6084" customFormat="false" ht="14.25" hidden="true" customHeight="false" outlineLevel="0" collapsed="false"/>
    <row r="6085" customFormat="false" ht="14.25" hidden="true" customHeight="false" outlineLevel="0" collapsed="false"/>
    <row r="6086" customFormat="false" ht="14.25" hidden="true" customHeight="false" outlineLevel="0" collapsed="false"/>
    <row r="6087" customFormat="false" ht="14.25" hidden="true" customHeight="false" outlineLevel="0" collapsed="false"/>
    <row r="6088" customFormat="false" ht="14.25" hidden="true" customHeight="false" outlineLevel="0" collapsed="false"/>
    <row r="6089" customFormat="false" ht="14.25" hidden="true" customHeight="false" outlineLevel="0" collapsed="false"/>
    <row r="6090" customFormat="false" ht="14.25" hidden="true" customHeight="false" outlineLevel="0" collapsed="false"/>
    <row r="6091" customFormat="false" ht="14.25" hidden="true" customHeight="false" outlineLevel="0" collapsed="false"/>
    <row r="6092" customFormat="false" ht="14.25" hidden="true" customHeight="false" outlineLevel="0" collapsed="false"/>
    <row r="6093" customFormat="false" ht="14.25" hidden="true" customHeight="false" outlineLevel="0" collapsed="false"/>
    <row r="6094" customFormat="false" ht="14.25" hidden="true" customHeight="false" outlineLevel="0" collapsed="false"/>
    <row r="6095" customFormat="false" ht="14.25" hidden="true" customHeight="false" outlineLevel="0" collapsed="false"/>
    <row r="6096" customFormat="false" ht="14.25" hidden="true" customHeight="false" outlineLevel="0" collapsed="false"/>
    <row r="6097" customFormat="false" ht="14.25" hidden="true" customHeight="false" outlineLevel="0" collapsed="false"/>
    <row r="6098" customFormat="false" ht="14.25" hidden="true" customHeight="false" outlineLevel="0" collapsed="false"/>
    <row r="6099" customFormat="false" ht="14.25" hidden="true" customHeight="false" outlineLevel="0" collapsed="false"/>
    <row r="6100" customFormat="false" ht="14.25" hidden="true" customHeight="false" outlineLevel="0" collapsed="false"/>
    <row r="6101" customFormat="false" ht="14.25" hidden="true" customHeight="false" outlineLevel="0" collapsed="false"/>
    <row r="6102" customFormat="false" ht="14.25" hidden="true" customHeight="false" outlineLevel="0" collapsed="false"/>
    <row r="6103" customFormat="false" ht="14.25" hidden="true" customHeight="false" outlineLevel="0" collapsed="false"/>
    <row r="6104" customFormat="false" ht="14.25" hidden="true" customHeight="false" outlineLevel="0" collapsed="false"/>
    <row r="6105" customFormat="false" ht="14.25" hidden="true" customHeight="false" outlineLevel="0" collapsed="false"/>
    <row r="6106" customFormat="false" ht="14.25" hidden="true" customHeight="false" outlineLevel="0" collapsed="false"/>
    <row r="6107" customFormat="false" ht="14.25" hidden="true" customHeight="false" outlineLevel="0" collapsed="false"/>
    <row r="6108" customFormat="false" ht="14.25" hidden="true" customHeight="false" outlineLevel="0" collapsed="false"/>
    <row r="6109" customFormat="false" ht="14.25" hidden="true" customHeight="false" outlineLevel="0" collapsed="false"/>
    <row r="6110" customFormat="false" ht="14.25" hidden="true" customHeight="false" outlineLevel="0" collapsed="false"/>
    <row r="6111" customFormat="false" ht="14.25" hidden="true" customHeight="false" outlineLevel="0" collapsed="false"/>
    <row r="6112" customFormat="false" ht="14.25" hidden="true" customHeight="false" outlineLevel="0" collapsed="false"/>
    <row r="6113" customFormat="false" ht="14.25" hidden="true" customHeight="false" outlineLevel="0" collapsed="false"/>
    <row r="6114" customFormat="false" ht="14.25" hidden="true" customHeight="false" outlineLevel="0" collapsed="false"/>
    <row r="6115" customFormat="false" ht="14.25" hidden="true" customHeight="false" outlineLevel="0" collapsed="false"/>
    <row r="6116" customFormat="false" ht="14.25" hidden="true" customHeight="false" outlineLevel="0" collapsed="false"/>
    <row r="6117" customFormat="false" ht="14.25" hidden="true" customHeight="false" outlineLevel="0" collapsed="false"/>
    <row r="6118" customFormat="false" ht="14.25" hidden="true" customHeight="false" outlineLevel="0" collapsed="false"/>
    <row r="6119" customFormat="false" ht="14.25" hidden="true" customHeight="false" outlineLevel="0" collapsed="false"/>
    <row r="6120" customFormat="false" ht="14.25" hidden="true" customHeight="false" outlineLevel="0" collapsed="false"/>
    <row r="6121" customFormat="false" ht="14.25" hidden="true" customHeight="false" outlineLevel="0" collapsed="false"/>
    <row r="6122" customFormat="false" ht="14.25" hidden="true" customHeight="false" outlineLevel="0" collapsed="false"/>
    <row r="6123" customFormat="false" ht="14.25" hidden="true" customHeight="false" outlineLevel="0" collapsed="false"/>
    <row r="6124" customFormat="false" ht="14.25" hidden="true" customHeight="false" outlineLevel="0" collapsed="false"/>
    <row r="6125" customFormat="false" ht="14.25" hidden="true" customHeight="false" outlineLevel="0" collapsed="false"/>
    <row r="6126" customFormat="false" ht="14.25" hidden="true" customHeight="false" outlineLevel="0" collapsed="false"/>
    <row r="6127" customFormat="false" ht="14.25" hidden="true" customHeight="false" outlineLevel="0" collapsed="false"/>
    <row r="6128" customFormat="false" ht="14.25" hidden="true" customHeight="false" outlineLevel="0" collapsed="false"/>
    <row r="6129" customFormat="false" ht="14.25" hidden="true" customHeight="false" outlineLevel="0" collapsed="false"/>
    <row r="6130" customFormat="false" ht="14.25" hidden="true" customHeight="false" outlineLevel="0" collapsed="false"/>
    <row r="6131" customFormat="false" ht="14.25" hidden="true" customHeight="false" outlineLevel="0" collapsed="false"/>
    <row r="6132" customFormat="false" ht="14.25" hidden="true" customHeight="false" outlineLevel="0" collapsed="false"/>
    <row r="6133" customFormat="false" ht="14.25" hidden="true" customHeight="false" outlineLevel="0" collapsed="false"/>
    <row r="6134" customFormat="false" ht="14.25" hidden="true" customHeight="false" outlineLevel="0" collapsed="false"/>
    <row r="6135" customFormat="false" ht="14.25" hidden="true" customHeight="false" outlineLevel="0" collapsed="false"/>
    <row r="6136" customFormat="false" ht="14.25" hidden="true" customHeight="false" outlineLevel="0" collapsed="false"/>
    <row r="6137" customFormat="false" ht="14.25" hidden="true" customHeight="false" outlineLevel="0" collapsed="false"/>
    <row r="6138" customFormat="false" ht="14.25" hidden="true" customHeight="false" outlineLevel="0" collapsed="false"/>
    <row r="6139" customFormat="false" ht="14.25" hidden="true" customHeight="false" outlineLevel="0" collapsed="false"/>
    <row r="6140" customFormat="false" ht="14.25" hidden="true" customHeight="false" outlineLevel="0" collapsed="false"/>
    <row r="6141" customFormat="false" ht="14.25" hidden="true" customHeight="false" outlineLevel="0" collapsed="false"/>
    <row r="6142" customFormat="false" ht="14.25" hidden="true" customHeight="false" outlineLevel="0" collapsed="false"/>
    <row r="6143" customFormat="false" ht="14.25" hidden="true" customHeight="false" outlineLevel="0" collapsed="false"/>
    <row r="6144" customFormat="false" ht="14.25" hidden="true" customHeight="false" outlineLevel="0" collapsed="false"/>
    <row r="6145" customFormat="false" ht="14.25" hidden="true" customHeight="false" outlineLevel="0" collapsed="false"/>
    <row r="6146" customFormat="false" ht="14.25" hidden="true" customHeight="false" outlineLevel="0" collapsed="false"/>
    <row r="6147" customFormat="false" ht="14.25" hidden="true" customHeight="false" outlineLevel="0" collapsed="false"/>
    <row r="6148" customFormat="false" ht="14.25" hidden="true" customHeight="false" outlineLevel="0" collapsed="false"/>
    <row r="6149" customFormat="false" ht="14.25" hidden="true" customHeight="false" outlineLevel="0" collapsed="false"/>
    <row r="6150" customFormat="false" ht="14.25" hidden="true" customHeight="false" outlineLevel="0" collapsed="false"/>
    <row r="6151" customFormat="false" ht="14.25" hidden="true" customHeight="false" outlineLevel="0" collapsed="false"/>
    <row r="6152" customFormat="false" ht="14.25" hidden="true" customHeight="false" outlineLevel="0" collapsed="false"/>
    <row r="6153" customFormat="false" ht="14.25" hidden="true" customHeight="false" outlineLevel="0" collapsed="false"/>
    <row r="6154" customFormat="false" ht="14.25" hidden="true" customHeight="false" outlineLevel="0" collapsed="false"/>
    <row r="6155" customFormat="false" ht="14.25" hidden="true" customHeight="false" outlineLevel="0" collapsed="false"/>
    <row r="6156" customFormat="false" ht="14.25" hidden="true" customHeight="false" outlineLevel="0" collapsed="false"/>
    <row r="6157" customFormat="false" ht="14.25" hidden="true" customHeight="false" outlineLevel="0" collapsed="false"/>
    <row r="6158" customFormat="false" ht="14.25" hidden="true" customHeight="false" outlineLevel="0" collapsed="false"/>
    <row r="6159" customFormat="false" ht="14.25" hidden="true" customHeight="false" outlineLevel="0" collapsed="false"/>
    <row r="6160" customFormat="false" ht="14.25" hidden="true" customHeight="false" outlineLevel="0" collapsed="false"/>
    <row r="6161" customFormat="false" ht="14.25" hidden="true" customHeight="false" outlineLevel="0" collapsed="false"/>
    <row r="6162" customFormat="false" ht="14.25" hidden="true" customHeight="false" outlineLevel="0" collapsed="false"/>
    <row r="6163" customFormat="false" ht="14.25" hidden="true" customHeight="false" outlineLevel="0" collapsed="false"/>
    <row r="6164" customFormat="false" ht="14.25" hidden="true" customHeight="false" outlineLevel="0" collapsed="false"/>
    <row r="6165" customFormat="false" ht="14.25" hidden="true" customHeight="false" outlineLevel="0" collapsed="false"/>
    <row r="6166" customFormat="false" ht="14.25" hidden="true" customHeight="false" outlineLevel="0" collapsed="false"/>
    <row r="6167" customFormat="false" ht="14.25" hidden="true" customHeight="false" outlineLevel="0" collapsed="false"/>
    <row r="6168" customFormat="false" ht="14.25" hidden="true" customHeight="false" outlineLevel="0" collapsed="false"/>
    <row r="6169" customFormat="false" ht="14.25" hidden="true" customHeight="false" outlineLevel="0" collapsed="false"/>
    <row r="6170" customFormat="false" ht="14.25" hidden="true" customHeight="false" outlineLevel="0" collapsed="false"/>
    <row r="6171" customFormat="false" ht="14.25" hidden="true" customHeight="false" outlineLevel="0" collapsed="false"/>
    <row r="6172" customFormat="false" ht="14.25" hidden="true" customHeight="false" outlineLevel="0" collapsed="false"/>
    <row r="6173" customFormat="false" ht="14.25" hidden="true" customHeight="false" outlineLevel="0" collapsed="false"/>
    <row r="6174" customFormat="false" ht="14.25" hidden="true" customHeight="false" outlineLevel="0" collapsed="false"/>
    <row r="6175" customFormat="false" ht="14.25" hidden="true" customHeight="false" outlineLevel="0" collapsed="false"/>
    <row r="6176" customFormat="false" ht="14.25" hidden="true" customHeight="false" outlineLevel="0" collapsed="false"/>
    <row r="6177" customFormat="false" ht="14.25" hidden="true" customHeight="false" outlineLevel="0" collapsed="false"/>
    <row r="6178" customFormat="false" ht="14.25" hidden="true" customHeight="false" outlineLevel="0" collapsed="false"/>
    <row r="6179" customFormat="false" ht="14.25" hidden="true" customHeight="false" outlineLevel="0" collapsed="false"/>
    <row r="6180" customFormat="false" ht="14.25" hidden="true" customHeight="false" outlineLevel="0" collapsed="false"/>
    <row r="6181" customFormat="false" ht="14.25" hidden="true" customHeight="false" outlineLevel="0" collapsed="false"/>
    <row r="6182" customFormat="false" ht="14.25" hidden="true" customHeight="false" outlineLevel="0" collapsed="false"/>
    <row r="6183" customFormat="false" ht="14.25" hidden="true" customHeight="false" outlineLevel="0" collapsed="false"/>
    <row r="6184" customFormat="false" ht="14.25" hidden="true" customHeight="false" outlineLevel="0" collapsed="false"/>
    <row r="6185" customFormat="false" ht="14.25" hidden="true" customHeight="false" outlineLevel="0" collapsed="false"/>
    <row r="6186" customFormat="false" ht="14.25" hidden="true" customHeight="false" outlineLevel="0" collapsed="false"/>
    <row r="6187" customFormat="false" ht="14.25" hidden="true" customHeight="false" outlineLevel="0" collapsed="false"/>
    <row r="6188" customFormat="false" ht="14.25" hidden="true" customHeight="false" outlineLevel="0" collapsed="false"/>
    <row r="6189" customFormat="false" ht="14.25" hidden="true" customHeight="false" outlineLevel="0" collapsed="false"/>
    <row r="6190" customFormat="false" ht="14.25" hidden="true" customHeight="false" outlineLevel="0" collapsed="false"/>
    <row r="6191" customFormat="false" ht="14.25" hidden="true" customHeight="false" outlineLevel="0" collapsed="false"/>
    <row r="6192" customFormat="false" ht="14.25" hidden="true" customHeight="false" outlineLevel="0" collapsed="false"/>
    <row r="6193" customFormat="false" ht="14.25" hidden="true" customHeight="false" outlineLevel="0" collapsed="false"/>
    <row r="6194" customFormat="false" ht="14.25" hidden="true" customHeight="false" outlineLevel="0" collapsed="false"/>
    <row r="6195" customFormat="false" ht="14.25" hidden="true" customHeight="false" outlineLevel="0" collapsed="false"/>
    <row r="6196" customFormat="false" ht="14.25" hidden="true" customHeight="false" outlineLevel="0" collapsed="false"/>
    <row r="6197" customFormat="false" ht="14.25" hidden="true" customHeight="false" outlineLevel="0" collapsed="false"/>
    <row r="6198" customFormat="false" ht="14.25" hidden="true" customHeight="false" outlineLevel="0" collapsed="false"/>
    <row r="6199" customFormat="false" ht="14.25" hidden="true" customHeight="false" outlineLevel="0" collapsed="false"/>
    <row r="6200" customFormat="false" ht="14.25" hidden="true" customHeight="false" outlineLevel="0" collapsed="false"/>
    <row r="6201" customFormat="false" ht="14.25" hidden="true" customHeight="false" outlineLevel="0" collapsed="false"/>
    <row r="6202" customFormat="false" ht="14.25" hidden="true" customHeight="false" outlineLevel="0" collapsed="false"/>
    <row r="6203" customFormat="false" ht="14.25" hidden="true" customHeight="false" outlineLevel="0" collapsed="false"/>
    <row r="6204" customFormat="false" ht="14.25" hidden="true" customHeight="false" outlineLevel="0" collapsed="false"/>
    <row r="6205" customFormat="false" ht="14.25" hidden="true" customHeight="false" outlineLevel="0" collapsed="false"/>
    <row r="6206" customFormat="false" ht="14.25" hidden="true" customHeight="false" outlineLevel="0" collapsed="false"/>
    <row r="6207" customFormat="false" ht="14.25" hidden="true" customHeight="false" outlineLevel="0" collapsed="false"/>
    <row r="6208" customFormat="false" ht="14.25" hidden="true" customHeight="false" outlineLevel="0" collapsed="false"/>
    <row r="6209" customFormat="false" ht="14.25" hidden="true" customHeight="false" outlineLevel="0" collapsed="false"/>
    <row r="6210" customFormat="false" ht="14.25" hidden="true" customHeight="false" outlineLevel="0" collapsed="false"/>
    <row r="6211" customFormat="false" ht="14.25" hidden="true" customHeight="false" outlineLevel="0" collapsed="false"/>
    <row r="6212" customFormat="false" ht="14.25" hidden="true" customHeight="false" outlineLevel="0" collapsed="false"/>
    <row r="6213" customFormat="false" ht="14.25" hidden="true" customHeight="false" outlineLevel="0" collapsed="false"/>
    <row r="6214" customFormat="false" ht="14.25" hidden="true" customHeight="false" outlineLevel="0" collapsed="false"/>
    <row r="6215" customFormat="false" ht="14.25" hidden="true" customHeight="false" outlineLevel="0" collapsed="false"/>
    <row r="6216" customFormat="false" ht="14.25" hidden="true" customHeight="false" outlineLevel="0" collapsed="false"/>
    <row r="6217" customFormat="false" ht="14.25" hidden="true" customHeight="false" outlineLevel="0" collapsed="false"/>
    <row r="6218" customFormat="false" ht="14.25" hidden="true" customHeight="false" outlineLevel="0" collapsed="false"/>
    <row r="6219" customFormat="false" ht="14.25" hidden="true" customHeight="false" outlineLevel="0" collapsed="false"/>
    <row r="6220" customFormat="false" ht="14.25" hidden="true" customHeight="false" outlineLevel="0" collapsed="false"/>
    <row r="6221" customFormat="false" ht="14.25" hidden="true" customHeight="false" outlineLevel="0" collapsed="false"/>
    <row r="6222" customFormat="false" ht="14.25" hidden="true" customHeight="false" outlineLevel="0" collapsed="false"/>
    <row r="6223" customFormat="false" ht="14.25" hidden="true" customHeight="false" outlineLevel="0" collapsed="false"/>
    <row r="6224" customFormat="false" ht="14.25" hidden="true" customHeight="false" outlineLevel="0" collapsed="false"/>
    <row r="6225" customFormat="false" ht="14.25" hidden="true" customHeight="false" outlineLevel="0" collapsed="false"/>
    <row r="6226" customFormat="false" ht="14.25" hidden="true" customHeight="false" outlineLevel="0" collapsed="false"/>
    <row r="6227" customFormat="false" ht="14.25" hidden="true" customHeight="false" outlineLevel="0" collapsed="false"/>
    <row r="6228" customFormat="false" ht="14.25" hidden="true" customHeight="false" outlineLevel="0" collapsed="false"/>
    <row r="6229" customFormat="false" ht="14.25" hidden="true" customHeight="false" outlineLevel="0" collapsed="false"/>
    <row r="6230" customFormat="false" ht="14.25" hidden="true" customHeight="false" outlineLevel="0" collapsed="false"/>
    <row r="6231" customFormat="false" ht="14.25" hidden="true" customHeight="false" outlineLevel="0" collapsed="false"/>
    <row r="6232" customFormat="false" ht="14.25" hidden="true" customHeight="false" outlineLevel="0" collapsed="false"/>
    <row r="6233" customFormat="false" ht="14.25" hidden="true" customHeight="false" outlineLevel="0" collapsed="false"/>
    <row r="6234" customFormat="false" ht="14.25" hidden="true" customHeight="false" outlineLevel="0" collapsed="false"/>
    <row r="6235" customFormat="false" ht="14.25" hidden="true" customHeight="false" outlineLevel="0" collapsed="false"/>
    <row r="6236" customFormat="false" ht="14.25" hidden="true" customHeight="false" outlineLevel="0" collapsed="false"/>
    <row r="6237" customFormat="false" ht="14.25" hidden="true" customHeight="false" outlineLevel="0" collapsed="false"/>
    <row r="6238" customFormat="false" ht="14.25" hidden="true" customHeight="false" outlineLevel="0" collapsed="false"/>
    <row r="6239" customFormat="false" ht="14.25" hidden="true" customHeight="false" outlineLevel="0" collapsed="false"/>
    <row r="6240" customFormat="false" ht="14.25" hidden="true" customHeight="false" outlineLevel="0" collapsed="false"/>
    <row r="6241" customFormat="false" ht="14.25" hidden="true" customHeight="false" outlineLevel="0" collapsed="false"/>
    <row r="6242" customFormat="false" ht="14.25" hidden="true" customHeight="false" outlineLevel="0" collapsed="false"/>
    <row r="6243" customFormat="false" ht="14.25" hidden="true" customHeight="false" outlineLevel="0" collapsed="false"/>
    <row r="6244" customFormat="false" ht="14.25" hidden="true" customHeight="false" outlineLevel="0" collapsed="false"/>
    <row r="6245" customFormat="false" ht="14.25" hidden="true" customHeight="false" outlineLevel="0" collapsed="false"/>
    <row r="6246" customFormat="false" ht="14.25" hidden="true" customHeight="false" outlineLevel="0" collapsed="false"/>
    <row r="6247" customFormat="false" ht="14.25" hidden="true" customHeight="false" outlineLevel="0" collapsed="false"/>
    <row r="6248" customFormat="false" ht="14.25" hidden="true" customHeight="false" outlineLevel="0" collapsed="false"/>
    <row r="6249" customFormat="false" ht="14.25" hidden="true" customHeight="false" outlineLevel="0" collapsed="false"/>
    <row r="6250" customFormat="false" ht="14.25" hidden="true" customHeight="false" outlineLevel="0" collapsed="false"/>
    <row r="6251" customFormat="false" ht="14.25" hidden="true" customHeight="false" outlineLevel="0" collapsed="false"/>
    <row r="6252" customFormat="false" ht="14.25" hidden="true" customHeight="false" outlineLevel="0" collapsed="false"/>
    <row r="6253" customFormat="false" ht="14.25" hidden="true" customHeight="false" outlineLevel="0" collapsed="false"/>
    <row r="6254" customFormat="false" ht="14.25" hidden="true" customHeight="false" outlineLevel="0" collapsed="false"/>
    <row r="6255" customFormat="false" ht="14.25" hidden="true" customHeight="false" outlineLevel="0" collapsed="false"/>
    <row r="6256" customFormat="false" ht="14.25" hidden="true" customHeight="false" outlineLevel="0" collapsed="false"/>
    <row r="6257" customFormat="false" ht="14.25" hidden="true" customHeight="false" outlineLevel="0" collapsed="false"/>
    <row r="6258" customFormat="false" ht="14.25" hidden="true" customHeight="false" outlineLevel="0" collapsed="false"/>
    <row r="6259" customFormat="false" ht="14.25" hidden="true" customHeight="false" outlineLevel="0" collapsed="false"/>
    <row r="6260" customFormat="false" ht="14.25" hidden="true" customHeight="false" outlineLevel="0" collapsed="false"/>
    <row r="6261" customFormat="false" ht="14.25" hidden="true" customHeight="false" outlineLevel="0" collapsed="false"/>
    <row r="6262" customFormat="false" ht="14.25" hidden="true" customHeight="false" outlineLevel="0" collapsed="false"/>
    <row r="6263" customFormat="false" ht="14.25" hidden="true" customHeight="false" outlineLevel="0" collapsed="false"/>
    <row r="6264" customFormat="false" ht="14.25" hidden="true" customHeight="false" outlineLevel="0" collapsed="false"/>
    <row r="6265" customFormat="false" ht="14.25" hidden="true" customHeight="false" outlineLevel="0" collapsed="false"/>
    <row r="6266" customFormat="false" ht="14.25" hidden="true" customHeight="false" outlineLevel="0" collapsed="false"/>
    <row r="6267" customFormat="false" ht="14.25" hidden="true" customHeight="false" outlineLevel="0" collapsed="false"/>
    <row r="6268" customFormat="false" ht="14.25" hidden="true" customHeight="false" outlineLevel="0" collapsed="false"/>
    <row r="6269" customFormat="false" ht="14.25" hidden="true" customHeight="false" outlineLevel="0" collapsed="false"/>
    <row r="6270" customFormat="false" ht="14.25" hidden="true" customHeight="false" outlineLevel="0" collapsed="false"/>
    <row r="6271" customFormat="false" ht="14.25" hidden="true" customHeight="false" outlineLevel="0" collapsed="false"/>
    <row r="6272" customFormat="false" ht="14.25" hidden="true" customHeight="false" outlineLevel="0" collapsed="false"/>
    <row r="6273" customFormat="false" ht="14.25" hidden="true" customHeight="false" outlineLevel="0" collapsed="false"/>
    <row r="6274" customFormat="false" ht="14.25" hidden="true" customHeight="false" outlineLevel="0" collapsed="false"/>
    <row r="6275" customFormat="false" ht="14.25" hidden="true" customHeight="false" outlineLevel="0" collapsed="false"/>
    <row r="6276" customFormat="false" ht="14.25" hidden="true" customHeight="false" outlineLevel="0" collapsed="false"/>
    <row r="6277" customFormat="false" ht="14.25" hidden="true" customHeight="false" outlineLevel="0" collapsed="false"/>
    <row r="6278" customFormat="false" ht="14.25" hidden="true" customHeight="false" outlineLevel="0" collapsed="false"/>
    <row r="6279" customFormat="false" ht="14.25" hidden="true" customHeight="false" outlineLevel="0" collapsed="false"/>
    <row r="6280" customFormat="false" ht="14.25" hidden="true" customHeight="false" outlineLevel="0" collapsed="false"/>
    <row r="6281" customFormat="false" ht="14.25" hidden="true" customHeight="false" outlineLevel="0" collapsed="false"/>
    <row r="6282" customFormat="false" ht="14.25" hidden="true" customHeight="false" outlineLevel="0" collapsed="false"/>
    <row r="6283" customFormat="false" ht="14.25" hidden="true" customHeight="false" outlineLevel="0" collapsed="false"/>
    <row r="6284" customFormat="false" ht="14.25" hidden="true" customHeight="false" outlineLevel="0" collapsed="false"/>
    <row r="6285" customFormat="false" ht="14.25" hidden="true" customHeight="false" outlineLevel="0" collapsed="false"/>
    <row r="6286" customFormat="false" ht="14.25" hidden="true" customHeight="false" outlineLevel="0" collapsed="false"/>
    <row r="6287" customFormat="false" ht="14.25" hidden="true" customHeight="false" outlineLevel="0" collapsed="false"/>
    <row r="6288" customFormat="false" ht="14.25" hidden="true" customHeight="false" outlineLevel="0" collapsed="false"/>
    <row r="6289" customFormat="false" ht="14.25" hidden="true" customHeight="false" outlineLevel="0" collapsed="false"/>
    <row r="6290" customFormat="false" ht="14.25" hidden="true" customHeight="false" outlineLevel="0" collapsed="false"/>
    <row r="6291" customFormat="false" ht="14.25" hidden="true" customHeight="false" outlineLevel="0" collapsed="false"/>
    <row r="6292" customFormat="false" ht="14.25" hidden="true" customHeight="false" outlineLevel="0" collapsed="false"/>
    <row r="6293" customFormat="false" ht="14.25" hidden="true" customHeight="false" outlineLevel="0" collapsed="false"/>
    <row r="6294" customFormat="false" ht="14.25" hidden="true" customHeight="false" outlineLevel="0" collapsed="false"/>
    <row r="6295" customFormat="false" ht="14.25" hidden="true" customHeight="false" outlineLevel="0" collapsed="false"/>
    <row r="6296" customFormat="false" ht="14.25" hidden="true" customHeight="false" outlineLevel="0" collapsed="false"/>
    <row r="6297" customFormat="false" ht="14.25" hidden="true" customHeight="false" outlineLevel="0" collapsed="false"/>
    <row r="6298" customFormat="false" ht="14.25" hidden="true" customHeight="false" outlineLevel="0" collapsed="false"/>
    <row r="6299" customFormat="false" ht="14.25" hidden="true" customHeight="false" outlineLevel="0" collapsed="false"/>
    <row r="6300" customFormat="false" ht="14.25" hidden="true" customHeight="false" outlineLevel="0" collapsed="false"/>
    <row r="6301" customFormat="false" ht="14.25" hidden="true" customHeight="false" outlineLevel="0" collapsed="false"/>
    <row r="6302" customFormat="false" ht="14.25" hidden="true" customHeight="false" outlineLevel="0" collapsed="false"/>
    <row r="6303" customFormat="false" ht="14.25" hidden="true" customHeight="false" outlineLevel="0" collapsed="false"/>
    <row r="6304" customFormat="false" ht="14.25" hidden="true" customHeight="false" outlineLevel="0" collapsed="false"/>
    <row r="6305" customFormat="false" ht="14.25" hidden="true" customHeight="false" outlineLevel="0" collapsed="false"/>
    <row r="6306" customFormat="false" ht="14.25" hidden="true" customHeight="false" outlineLevel="0" collapsed="false"/>
    <row r="6307" customFormat="false" ht="14.25" hidden="true" customHeight="false" outlineLevel="0" collapsed="false"/>
    <row r="6308" customFormat="false" ht="14.25" hidden="true" customHeight="false" outlineLevel="0" collapsed="false"/>
    <row r="6309" customFormat="false" ht="14.25" hidden="true" customHeight="false" outlineLevel="0" collapsed="false"/>
    <row r="6310" customFormat="false" ht="14.25" hidden="true" customHeight="false" outlineLevel="0" collapsed="false"/>
    <row r="6311" customFormat="false" ht="14.25" hidden="true" customHeight="false" outlineLevel="0" collapsed="false"/>
    <row r="6312" customFormat="false" ht="14.25" hidden="true" customHeight="false" outlineLevel="0" collapsed="false"/>
    <row r="6313" customFormat="false" ht="14.25" hidden="true" customHeight="false" outlineLevel="0" collapsed="false"/>
    <row r="6314" customFormat="false" ht="14.25" hidden="true" customHeight="false" outlineLevel="0" collapsed="false"/>
    <row r="6315" customFormat="false" ht="14.25" hidden="true" customHeight="false" outlineLevel="0" collapsed="false"/>
    <row r="6316" customFormat="false" ht="14.25" hidden="true" customHeight="false" outlineLevel="0" collapsed="false"/>
    <row r="6317" customFormat="false" ht="14.25" hidden="true" customHeight="false" outlineLevel="0" collapsed="false"/>
    <row r="6318" customFormat="false" ht="14.25" hidden="true" customHeight="false" outlineLevel="0" collapsed="false"/>
    <row r="6319" customFormat="false" ht="14.25" hidden="true" customHeight="false" outlineLevel="0" collapsed="false"/>
    <row r="6320" customFormat="false" ht="14.25" hidden="true" customHeight="false" outlineLevel="0" collapsed="false"/>
    <row r="6321" customFormat="false" ht="14.25" hidden="true" customHeight="false" outlineLevel="0" collapsed="false"/>
    <row r="6322" customFormat="false" ht="14.25" hidden="true" customHeight="false" outlineLevel="0" collapsed="false"/>
    <row r="6323" customFormat="false" ht="14.25" hidden="true" customHeight="false" outlineLevel="0" collapsed="false"/>
    <row r="6324" customFormat="false" ht="14.25" hidden="true" customHeight="false" outlineLevel="0" collapsed="false"/>
    <row r="6325" customFormat="false" ht="14.25" hidden="true" customHeight="false" outlineLevel="0" collapsed="false"/>
    <row r="6326" customFormat="false" ht="14.25" hidden="true" customHeight="false" outlineLevel="0" collapsed="false"/>
    <row r="6327" customFormat="false" ht="14.25" hidden="true" customHeight="false" outlineLevel="0" collapsed="false"/>
    <row r="6328" customFormat="false" ht="14.25" hidden="true" customHeight="false" outlineLevel="0" collapsed="false"/>
    <row r="6329" customFormat="false" ht="14.25" hidden="true" customHeight="false" outlineLevel="0" collapsed="false"/>
    <row r="6330" customFormat="false" ht="14.25" hidden="true" customHeight="false" outlineLevel="0" collapsed="false"/>
    <row r="6331" customFormat="false" ht="14.25" hidden="true" customHeight="false" outlineLevel="0" collapsed="false"/>
    <row r="6332" customFormat="false" ht="14.25" hidden="true" customHeight="false" outlineLevel="0" collapsed="false"/>
    <row r="6333" customFormat="false" ht="14.25" hidden="true" customHeight="false" outlineLevel="0" collapsed="false"/>
    <row r="6334" customFormat="false" ht="14.25" hidden="true" customHeight="false" outlineLevel="0" collapsed="false"/>
    <row r="6335" customFormat="false" ht="14.25" hidden="true" customHeight="false" outlineLevel="0" collapsed="false"/>
    <row r="6336" customFormat="false" ht="14.25" hidden="true" customHeight="false" outlineLevel="0" collapsed="false"/>
    <row r="6337" customFormat="false" ht="14.25" hidden="true" customHeight="false" outlineLevel="0" collapsed="false"/>
    <row r="6338" customFormat="false" ht="14.25" hidden="true" customHeight="false" outlineLevel="0" collapsed="false"/>
    <row r="6339" customFormat="false" ht="14.25" hidden="true" customHeight="false" outlineLevel="0" collapsed="false"/>
    <row r="6340" customFormat="false" ht="14.25" hidden="true" customHeight="false" outlineLevel="0" collapsed="false"/>
    <row r="6341" customFormat="false" ht="14.25" hidden="true" customHeight="false" outlineLevel="0" collapsed="false"/>
    <row r="6342" customFormat="false" ht="14.25" hidden="true" customHeight="false" outlineLevel="0" collapsed="false"/>
    <row r="6343" customFormat="false" ht="14.25" hidden="true" customHeight="false" outlineLevel="0" collapsed="false"/>
    <row r="6344" customFormat="false" ht="14.25" hidden="true" customHeight="false" outlineLevel="0" collapsed="false"/>
    <row r="6345" customFormat="false" ht="14.25" hidden="true" customHeight="false" outlineLevel="0" collapsed="false"/>
    <row r="6346" customFormat="false" ht="14.25" hidden="true" customHeight="false" outlineLevel="0" collapsed="false"/>
    <row r="6347" customFormat="false" ht="14.25" hidden="true" customHeight="false" outlineLevel="0" collapsed="false"/>
    <row r="6348" customFormat="false" ht="14.25" hidden="true" customHeight="false" outlineLevel="0" collapsed="false"/>
    <row r="6349" customFormat="false" ht="14.25" hidden="true" customHeight="false" outlineLevel="0" collapsed="false"/>
    <row r="6350" customFormat="false" ht="14.25" hidden="true" customHeight="false" outlineLevel="0" collapsed="false"/>
    <row r="6351" customFormat="false" ht="14.25" hidden="true" customHeight="false" outlineLevel="0" collapsed="false"/>
    <row r="6352" customFormat="false" ht="14.25" hidden="true" customHeight="false" outlineLevel="0" collapsed="false"/>
    <row r="6353" customFormat="false" ht="14.25" hidden="true" customHeight="false" outlineLevel="0" collapsed="false"/>
    <row r="6354" customFormat="false" ht="14.25" hidden="true" customHeight="false" outlineLevel="0" collapsed="false"/>
    <row r="6355" customFormat="false" ht="14.25" hidden="true" customHeight="false" outlineLevel="0" collapsed="false"/>
    <row r="6356" customFormat="false" ht="14.25" hidden="true" customHeight="false" outlineLevel="0" collapsed="false"/>
    <row r="6357" customFormat="false" ht="14.25" hidden="true" customHeight="false" outlineLevel="0" collapsed="false"/>
    <row r="6358" customFormat="false" ht="14.25" hidden="true" customHeight="false" outlineLevel="0" collapsed="false"/>
    <row r="6359" customFormat="false" ht="14.25" hidden="true" customHeight="false" outlineLevel="0" collapsed="false"/>
    <row r="6360" customFormat="false" ht="14.25" hidden="true" customHeight="false" outlineLevel="0" collapsed="false"/>
    <row r="6361" customFormat="false" ht="14.25" hidden="true" customHeight="false" outlineLevel="0" collapsed="false"/>
    <row r="6362" customFormat="false" ht="14.25" hidden="true" customHeight="false" outlineLevel="0" collapsed="false"/>
    <row r="6363" customFormat="false" ht="14.25" hidden="true" customHeight="false" outlineLevel="0" collapsed="false"/>
    <row r="6364" customFormat="false" ht="14.25" hidden="true" customHeight="false" outlineLevel="0" collapsed="false"/>
    <row r="6365" customFormat="false" ht="14.25" hidden="true" customHeight="false" outlineLevel="0" collapsed="false"/>
    <row r="6366" customFormat="false" ht="14.25" hidden="true" customHeight="false" outlineLevel="0" collapsed="false"/>
    <row r="6367" customFormat="false" ht="14.25" hidden="true" customHeight="false" outlineLevel="0" collapsed="false"/>
    <row r="6368" customFormat="false" ht="14.25" hidden="true" customHeight="false" outlineLevel="0" collapsed="false"/>
    <row r="6369" customFormat="false" ht="14.25" hidden="true" customHeight="false" outlineLevel="0" collapsed="false"/>
    <row r="6370" customFormat="false" ht="14.25" hidden="true" customHeight="false" outlineLevel="0" collapsed="false"/>
    <row r="6371" customFormat="false" ht="14.25" hidden="true" customHeight="false" outlineLevel="0" collapsed="false"/>
    <row r="6372" customFormat="false" ht="14.25" hidden="true" customHeight="false" outlineLevel="0" collapsed="false"/>
    <row r="6373" customFormat="false" ht="14.25" hidden="true" customHeight="false" outlineLevel="0" collapsed="false"/>
    <row r="6374" customFormat="false" ht="14.25" hidden="true" customHeight="false" outlineLevel="0" collapsed="false"/>
    <row r="6375" customFormat="false" ht="14.25" hidden="true" customHeight="false" outlineLevel="0" collapsed="false"/>
    <row r="6376" customFormat="false" ht="14.25" hidden="true" customHeight="false" outlineLevel="0" collapsed="false"/>
    <row r="6377" customFormat="false" ht="14.25" hidden="true" customHeight="false" outlineLevel="0" collapsed="false"/>
    <row r="6378" customFormat="false" ht="14.25" hidden="true" customHeight="false" outlineLevel="0" collapsed="false"/>
    <row r="6379" customFormat="false" ht="14.25" hidden="true" customHeight="false" outlineLevel="0" collapsed="false"/>
    <row r="6380" customFormat="false" ht="14.25" hidden="true" customHeight="false" outlineLevel="0" collapsed="false"/>
    <row r="6381" customFormat="false" ht="14.25" hidden="true" customHeight="false" outlineLevel="0" collapsed="false"/>
    <row r="6382" customFormat="false" ht="14.25" hidden="true" customHeight="false" outlineLevel="0" collapsed="false"/>
    <row r="6383" customFormat="false" ht="14.25" hidden="true" customHeight="false" outlineLevel="0" collapsed="false"/>
    <row r="6384" customFormat="false" ht="14.25" hidden="true" customHeight="false" outlineLevel="0" collapsed="false"/>
    <row r="6385" customFormat="false" ht="14.25" hidden="true" customHeight="false" outlineLevel="0" collapsed="false"/>
    <row r="6386" customFormat="false" ht="14.25" hidden="true" customHeight="false" outlineLevel="0" collapsed="false"/>
    <row r="6387" customFormat="false" ht="14.25" hidden="true" customHeight="false" outlineLevel="0" collapsed="false"/>
    <row r="6388" customFormat="false" ht="14.25" hidden="true" customHeight="false" outlineLevel="0" collapsed="false"/>
    <row r="6389" customFormat="false" ht="14.25" hidden="true" customHeight="false" outlineLevel="0" collapsed="false"/>
    <row r="6390" customFormat="false" ht="14.25" hidden="true" customHeight="false" outlineLevel="0" collapsed="false"/>
    <row r="6391" customFormat="false" ht="14.25" hidden="true" customHeight="false" outlineLevel="0" collapsed="false"/>
    <row r="6392" customFormat="false" ht="14.25" hidden="true" customHeight="false" outlineLevel="0" collapsed="false"/>
    <row r="6393" customFormat="false" ht="14.25" hidden="true" customHeight="false" outlineLevel="0" collapsed="false"/>
    <row r="6394" customFormat="false" ht="14.25" hidden="true" customHeight="false" outlineLevel="0" collapsed="false"/>
    <row r="6395" customFormat="false" ht="14.25" hidden="true" customHeight="false" outlineLevel="0" collapsed="false"/>
    <row r="6396" customFormat="false" ht="14.25" hidden="true" customHeight="false" outlineLevel="0" collapsed="false"/>
    <row r="6397" customFormat="false" ht="14.25" hidden="true" customHeight="false" outlineLevel="0" collapsed="false"/>
    <row r="6398" customFormat="false" ht="14.25" hidden="true" customHeight="false" outlineLevel="0" collapsed="false"/>
    <row r="6399" customFormat="false" ht="14.25" hidden="true" customHeight="false" outlineLevel="0" collapsed="false"/>
    <row r="6400" customFormat="false" ht="14.25" hidden="true" customHeight="false" outlineLevel="0" collapsed="false"/>
    <row r="6401" customFormat="false" ht="14.25" hidden="true" customHeight="false" outlineLevel="0" collapsed="false"/>
    <row r="6402" customFormat="false" ht="14.25" hidden="true" customHeight="false" outlineLevel="0" collapsed="false"/>
    <row r="6403" customFormat="false" ht="14.25" hidden="true" customHeight="false" outlineLevel="0" collapsed="false"/>
    <row r="6404" customFormat="false" ht="14.25" hidden="true" customHeight="false" outlineLevel="0" collapsed="false"/>
    <row r="6405" customFormat="false" ht="14.25" hidden="true" customHeight="false" outlineLevel="0" collapsed="false"/>
    <row r="6406" customFormat="false" ht="14.25" hidden="true" customHeight="false" outlineLevel="0" collapsed="false"/>
    <row r="6407" customFormat="false" ht="14.25" hidden="true" customHeight="false" outlineLevel="0" collapsed="false"/>
    <row r="6408" customFormat="false" ht="14.25" hidden="true" customHeight="false" outlineLevel="0" collapsed="false"/>
    <row r="6409" customFormat="false" ht="14.25" hidden="true" customHeight="false" outlineLevel="0" collapsed="false"/>
    <row r="6410" customFormat="false" ht="14.25" hidden="true" customHeight="false" outlineLevel="0" collapsed="false"/>
    <row r="6411" customFormat="false" ht="14.25" hidden="true" customHeight="false" outlineLevel="0" collapsed="false"/>
    <row r="6412" customFormat="false" ht="14.25" hidden="true" customHeight="false" outlineLevel="0" collapsed="false"/>
    <row r="6413" customFormat="false" ht="14.25" hidden="true" customHeight="false" outlineLevel="0" collapsed="false"/>
    <row r="6414" customFormat="false" ht="14.25" hidden="true" customHeight="false" outlineLevel="0" collapsed="false"/>
    <row r="6415" customFormat="false" ht="14.25" hidden="true" customHeight="false" outlineLevel="0" collapsed="false"/>
    <row r="6416" customFormat="false" ht="14.25" hidden="true" customHeight="false" outlineLevel="0" collapsed="false"/>
    <row r="6417" customFormat="false" ht="14.25" hidden="true" customHeight="false" outlineLevel="0" collapsed="false"/>
    <row r="6418" customFormat="false" ht="14.25" hidden="true" customHeight="false" outlineLevel="0" collapsed="false"/>
    <row r="6419" customFormat="false" ht="14.25" hidden="true" customHeight="false" outlineLevel="0" collapsed="false"/>
    <row r="6420" customFormat="false" ht="14.25" hidden="true" customHeight="false" outlineLevel="0" collapsed="false"/>
    <row r="6421" customFormat="false" ht="14.25" hidden="true" customHeight="false" outlineLevel="0" collapsed="false"/>
    <row r="6422" customFormat="false" ht="14.25" hidden="true" customHeight="false" outlineLevel="0" collapsed="false"/>
    <row r="6423" customFormat="false" ht="14.25" hidden="true" customHeight="false" outlineLevel="0" collapsed="false"/>
    <row r="6424" customFormat="false" ht="14.25" hidden="true" customHeight="false" outlineLevel="0" collapsed="false"/>
    <row r="6425" customFormat="false" ht="14.25" hidden="true" customHeight="false" outlineLevel="0" collapsed="false"/>
    <row r="6426" customFormat="false" ht="14.25" hidden="true" customHeight="false" outlineLevel="0" collapsed="false"/>
    <row r="6427" customFormat="false" ht="14.25" hidden="true" customHeight="false" outlineLevel="0" collapsed="false"/>
    <row r="6428" customFormat="false" ht="14.25" hidden="true" customHeight="false" outlineLevel="0" collapsed="false"/>
    <row r="6429" customFormat="false" ht="14.25" hidden="true" customHeight="false" outlineLevel="0" collapsed="false"/>
    <row r="6430" customFormat="false" ht="14.25" hidden="true" customHeight="false" outlineLevel="0" collapsed="false"/>
    <row r="6431" customFormat="false" ht="14.25" hidden="true" customHeight="false" outlineLevel="0" collapsed="false"/>
    <row r="6432" customFormat="false" ht="14.25" hidden="true" customHeight="false" outlineLevel="0" collapsed="false"/>
    <row r="6433" customFormat="false" ht="14.25" hidden="true" customHeight="false" outlineLevel="0" collapsed="false"/>
    <row r="6434" customFormat="false" ht="14.25" hidden="true" customHeight="false" outlineLevel="0" collapsed="false"/>
    <row r="6435" customFormat="false" ht="14.25" hidden="true" customHeight="false" outlineLevel="0" collapsed="false"/>
    <row r="6436" customFormat="false" ht="14.25" hidden="true" customHeight="false" outlineLevel="0" collapsed="false"/>
    <row r="6437" customFormat="false" ht="14.25" hidden="true" customHeight="false" outlineLevel="0" collapsed="false"/>
    <row r="6438" customFormat="false" ht="14.25" hidden="true" customHeight="false" outlineLevel="0" collapsed="false"/>
    <row r="6439" customFormat="false" ht="14.25" hidden="true" customHeight="false" outlineLevel="0" collapsed="false"/>
    <row r="6440" customFormat="false" ht="14.25" hidden="true" customHeight="false" outlineLevel="0" collapsed="false"/>
    <row r="6441" customFormat="false" ht="14.25" hidden="true" customHeight="false" outlineLevel="0" collapsed="false"/>
    <row r="6442" customFormat="false" ht="14.25" hidden="true" customHeight="false" outlineLevel="0" collapsed="false"/>
    <row r="6443" customFormat="false" ht="14.25" hidden="true" customHeight="false" outlineLevel="0" collapsed="false"/>
    <row r="6444" customFormat="false" ht="14.25" hidden="true" customHeight="false" outlineLevel="0" collapsed="false"/>
    <row r="6445" customFormat="false" ht="14.25" hidden="true" customHeight="false" outlineLevel="0" collapsed="false"/>
    <row r="6446" customFormat="false" ht="14.25" hidden="true" customHeight="false" outlineLevel="0" collapsed="false"/>
    <row r="6447" customFormat="false" ht="14.25" hidden="true" customHeight="false" outlineLevel="0" collapsed="false"/>
    <row r="6448" customFormat="false" ht="14.25" hidden="true" customHeight="false" outlineLevel="0" collapsed="false"/>
    <row r="6449" customFormat="false" ht="14.25" hidden="true" customHeight="false" outlineLevel="0" collapsed="false"/>
    <row r="6450" customFormat="false" ht="14.25" hidden="true" customHeight="false" outlineLevel="0" collapsed="false"/>
    <row r="6451" customFormat="false" ht="14.25" hidden="true" customHeight="false" outlineLevel="0" collapsed="false"/>
    <row r="6452" customFormat="false" ht="14.25" hidden="true" customHeight="false" outlineLevel="0" collapsed="false"/>
    <row r="6453" customFormat="false" ht="14.25" hidden="true" customHeight="false" outlineLevel="0" collapsed="false"/>
    <row r="6454" customFormat="false" ht="14.25" hidden="true" customHeight="false" outlineLevel="0" collapsed="false"/>
    <row r="6455" customFormat="false" ht="14.25" hidden="true" customHeight="false" outlineLevel="0" collapsed="false"/>
    <row r="6456" customFormat="false" ht="14.25" hidden="true" customHeight="false" outlineLevel="0" collapsed="false"/>
    <row r="6457" customFormat="false" ht="14.25" hidden="true" customHeight="false" outlineLevel="0" collapsed="false"/>
    <row r="6458" customFormat="false" ht="14.25" hidden="true" customHeight="false" outlineLevel="0" collapsed="false"/>
    <row r="6459" customFormat="false" ht="14.25" hidden="true" customHeight="false" outlineLevel="0" collapsed="false"/>
    <row r="6460" customFormat="false" ht="14.25" hidden="true" customHeight="false" outlineLevel="0" collapsed="false"/>
    <row r="6461" customFormat="false" ht="14.25" hidden="true" customHeight="false" outlineLevel="0" collapsed="false"/>
    <row r="6462" customFormat="false" ht="14.25" hidden="true" customHeight="false" outlineLevel="0" collapsed="false"/>
    <row r="6463" customFormat="false" ht="14.25" hidden="true" customHeight="false" outlineLevel="0" collapsed="false"/>
    <row r="6464" customFormat="false" ht="14.25" hidden="true" customHeight="false" outlineLevel="0" collapsed="false"/>
    <row r="6465" customFormat="false" ht="14.25" hidden="true" customHeight="false" outlineLevel="0" collapsed="false"/>
    <row r="6466" customFormat="false" ht="14.25" hidden="true" customHeight="false" outlineLevel="0" collapsed="false"/>
    <row r="6467" customFormat="false" ht="14.25" hidden="true" customHeight="false" outlineLevel="0" collapsed="false"/>
    <row r="6468" customFormat="false" ht="14.25" hidden="true" customHeight="false" outlineLevel="0" collapsed="false"/>
    <row r="6469" customFormat="false" ht="14.25" hidden="true" customHeight="false" outlineLevel="0" collapsed="false"/>
    <row r="6470" customFormat="false" ht="14.25" hidden="true" customHeight="false" outlineLevel="0" collapsed="false"/>
    <row r="6471" customFormat="false" ht="14.25" hidden="true" customHeight="false" outlineLevel="0" collapsed="false"/>
    <row r="6472" customFormat="false" ht="14.25" hidden="true" customHeight="false" outlineLevel="0" collapsed="false"/>
    <row r="6473" customFormat="false" ht="14.25" hidden="true" customHeight="false" outlineLevel="0" collapsed="false"/>
    <row r="6474" customFormat="false" ht="14.25" hidden="true" customHeight="false" outlineLevel="0" collapsed="false"/>
    <row r="6475" customFormat="false" ht="14.25" hidden="true" customHeight="false" outlineLevel="0" collapsed="false"/>
    <row r="6476" customFormat="false" ht="14.25" hidden="true" customHeight="false" outlineLevel="0" collapsed="false"/>
    <row r="6477" customFormat="false" ht="14.25" hidden="true" customHeight="false" outlineLevel="0" collapsed="false"/>
    <row r="6478" customFormat="false" ht="14.25" hidden="true" customHeight="false" outlineLevel="0" collapsed="false"/>
    <row r="6479" customFormat="false" ht="14.25" hidden="true" customHeight="false" outlineLevel="0" collapsed="false"/>
    <row r="6480" customFormat="false" ht="14.25" hidden="true" customHeight="false" outlineLevel="0" collapsed="false"/>
    <row r="6481" customFormat="false" ht="14.25" hidden="true" customHeight="false" outlineLevel="0" collapsed="false"/>
    <row r="6482" customFormat="false" ht="14.25" hidden="true" customHeight="false" outlineLevel="0" collapsed="false"/>
    <row r="6483" customFormat="false" ht="14.25" hidden="true" customHeight="false" outlineLevel="0" collapsed="false"/>
    <row r="6484" customFormat="false" ht="14.25" hidden="true" customHeight="false" outlineLevel="0" collapsed="false"/>
    <row r="6485" customFormat="false" ht="14.25" hidden="true" customHeight="false" outlineLevel="0" collapsed="false"/>
    <row r="6486" customFormat="false" ht="14.25" hidden="true" customHeight="false" outlineLevel="0" collapsed="false"/>
    <row r="6487" customFormat="false" ht="14.25" hidden="true" customHeight="false" outlineLevel="0" collapsed="false"/>
    <row r="6488" customFormat="false" ht="14.25" hidden="true" customHeight="false" outlineLevel="0" collapsed="false"/>
    <row r="6489" customFormat="false" ht="14.25" hidden="true" customHeight="false" outlineLevel="0" collapsed="false"/>
    <row r="6490" customFormat="false" ht="14.25" hidden="true" customHeight="false" outlineLevel="0" collapsed="false"/>
    <row r="6491" customFormat="false" ht="14.25" hidden="true" customHeight="false" outlineLevel="0" collapsed="false"/>
    <row r="6492" customFormat="false" ht="14.25" hidden="true" customHeight="false" outlineLevel="0" collapsed="false"/>
    <row r="6493" customFormat="false" ht="14.25" hidden="true" customHeight="false" outlineLevel="0" collapsed="false"/>
    <row r="6494" customFormat="false" ht="14.25" hidden="true" customHeight="false" outlineLevel="0" collapsed="false"/>
    <row r="6495" customFormat="false" ht="14.25" hidden="true" customHeight="false" outlineLevel="0" collapsed="false"/>
    <row r="6496" customFormat="false" ht="14.25" hidden="true" customHeight="false" outlineLevel="0" collapsed="false"/>
    <row r="6497" customFormat="false" ht="14.25" hidden="true" customHeight="false" outlineLevel="0" collapsed="false"/>
    <row r="6498" customFormat="false" ht="14.25" hidden="true" customHeight="false" outlineLevel="0" collapsed="false"/>
    <row r="6499" customFormat="false" ht="14.25" hidden="true" customHeight="false" outlineLevel="0" collapsed="false"/>
    <row r="6500" customFormat="false" ht="14.25" hidden="true" customHeight="false" outlineLevel="0" collapsed="false"/>
    <row r="6501" customFormat="false" ht="14.25" hidden="true" customHeight="false" outlineLevel="0" collapsed="false"/>
    <row r="6502" customFormat="false" ht="14.25" hidden="true" customHeight="false" outlineLevel="0" collapsed="false"/>
    <row r="6503" customFormat="false" ht="14.25" hidden="true" customHeight="false" outlineLevel="0" collapsed="false"/>
    <row r="6504" customFormat="false" ht="14.25" hidden="true" customHeight="false" outlineLevel="0" collapsed="false"/>
    <row r="6505" customFormat="false" ht="14.25" hidden="true" customHeight="false" outlineLevel="0" collapsed="false"/>
    <row r="6506" customFormat="false" ht="14.25" hidden="true" customHeight="false" outlineLevel="0" collapsed="false"/>
    <row r="6507" customFormat="false" ht="14.25" hidden="true" customHeight="false" outlineLevel="0" collapsed="false"/>
    <row r="6508" customFormat="false" ht="14.25" hidden="true" customHeight="false" outlineLevel="0" collapsed="false"/>
    <row r="6509" customFormat="false" ht="14.25" hidden="true" customHeight="false" outlineLevel="0" collapsed="false"/>
    <row r="6510" customFormat="false" ht="14.25" hidden="true" customHeight="false" outlineLevel="0" collapsed="false"/>
    <row r="6511" customFormat="false" ht="14.25" hidden="true" customHeight="false" outlineLevel="0" collapsed="false"/>
    <row r="6512" customFormat="false" ht="14.25" hidden="true" customHeight="false" outlineLevel="0" collapsed="false"/>
    <row r="6513" customFormat="false" ht="14.25" hidden="true" customHeight="false" outlineLevel="0" collapsed="false"/>
    <row r="6514" customFormat="false" ht="14.25" hidden="true" customHeight="false" outlineLevel="0" collapsed="false"/>
    <row r="6515" customFormat="false" ht="14.25" hidden="true" customHeight="false" outlineLevel="0" collapsed="false"/>
    <row r="6516" customFormat="false" ht="14.25" hidden="true" customHeight="false" outlineLevel="0" collapsed="false"/>
    <row r="6517" customFormat="false" ht="14.25" hidden="true" customHeight="false" outlineLevel="0" collapsed="false"/>
    <row r="6518" customFormat="false" ht="14.25" hidden="true" customHeight="false" outlineLevel="0" collapsed="false"/>
    <row r="6519" customFormat="false" ht="14.25" hidden="true" customHeight="false" outlineLevel="0" collapsed="false"/>
    <row r="6520" customFormat="false" ht="14.25" hidden="true" customHeight="false" outlineLevel="0" collapsed="false"/>
    <row r="6521" customFormat="false" ht="14.25" hidden="true" customHeight="false" outlineLevel="0" collapsed="false"/>
    <row r="6522" customFormat="false" ht="14.25" hidden="true" customHeight="false" outlineLevel="0" collapsed="false"/>
    <row r="6523" customFormat="false" ht="14.25" hidden="true" customHeight="false" outlineLevel="0" collapsed="false"/>
    <row r="6524" customFormat="false" ht="14.25" hidden="true" customHeight="false" outlineLevel="0" collapsed="false"/>
    <row r="6525" customFormat="false" ht="14.25" hidden="true" customHeight="false" outlineLevel="0" collapsed="false"/>
    <row r="6526" customFormat="false" ht="14.25" hidden="true" customHeight="false" outlineLevel="0" collapsed="false"/>
    <row r="6527" customFormat="false" ht="14.25" hidden="true" customHeight="false" outlineLevel="0" collapsed="false"/>
    <row r="6528" customFormat="false" ht="14.25" hidden="true" customHeight="false" outlineLevel="0" collapsed="false"/>
    <row r="6529" customFormat="false" ht="14.25" hidden="true" customHeight="false" outlineLevel="0" collapsed="false"/>
    <row r="6530" customFormat="false" ht="14.25" hidden="true" customHeight="false" outlineLevel="0" collapsed="false"/>
    <row r="6531" customFormat="false" ht="14.25" hidden="true" customHeight="false" outlineLevel="0" collapsed="false"/>
    <row r="6532" customFormat="false" ht="14.25" hidden="true" customHeight="false" outlineLevel="0" collapsed="false"/>
    <row r="6533" customFormat="false" ht="14.25" hidden="true" customHeight="false" outlineLevel="0" collapsed="false"/>
    <row r="6534" customFormat="false" ht="14.25" hidden="true" customHeight="false" outlineLevel="0" collapsed="false"/>
    <row r="6535" customFormat="false" ht="14.25" hidden="true" customHeight="false" outlineLevel="0" collapsed="false"/>
    <row r="6536" customFormat="false" ht="14.25" hidden="true" customHeight="false" outlineLevel="0" collapsed="false"/>
    <row r="6537" customFormat="false" ht="14.25" hidden="true" customHeight="false" outlineLevel="0" collapsed="false"/>
    <row r="6538" customFormat="false" ht="14.25" hidden="true" customHeight="false" outlineLevel="0" collapsed="false"/>
    <row r="6539" customFormat="false" ht="14.25" hidden="true" customHeight="false" outlineLevel="0" collapsed="false"/>
    <row r="6540" customFormat="false" ht="14.25" hidden="true" customHeight="false" outlineLevel="0" collapsed="false"/>
    <row r="6541" customFormat="false" ht="14.25" hidden="true" customHeight="false" outlineLevel="0" collapsed="false"/>
    <row r="6542" customFormat="false" ht="14.25" hidden="true" customHeight="false" outlineLevel="0" collapsed="false"/>
    <row r="6543" customFormat="false" ht="14.25" hidden="true" customHeight="false" outlineLevel="0" collapsed="false"/>
    <row r="6544" customFormat="false" ht="14.25" hidden="true" customHeight="false" outlineLevel="0" collapsed="false"/>
    <row r="6545" customFormat="false" ht="14.25" hidden="true" customHeight="false" outlineLevel="0" collapsed="false"/>
    <row r="6546" customFormat="false" ht="14.25" hidden="true" customHeight="false" outlineLevel="0" collapsed="false"/>
    <row r="6547" customFormat="false" ht="14.25" hidden="true" customHeight="false" outlineLevel="0" collapsed="false"/>
    <row r="6548" customFormat="false" ht="14.25" hidden="true" customHeight="false" outlineLevel="0" collapsed="false"/>
    <row r="6549" customFormat="false" ht="14.25" hidden="true" customHeight="false" outlineLevel="0" collapsed="false"/>
    <row r="6550" customFormat="false" ht="14.25" hidden="true" customHeight="false" outlineLevel="0" collapsed="false"/>
    <row r="6551" customFormat="false" ht="14.25" hidden="true" customHeight="false" outlineLevel="0" collapsed="false"/>
    <row r="6552" customFormat="false" ht="14.25" hidden="true" customHeight="false" outlineLevel="0" collapsed="false"/>
    <row r="6553" customFormat="false" ht="14.25" hidden="true" customHeight="false" outlineLevel="0" collapsed="false"/>
    <row r="6554" customFormat="false" ht="14.25" hidden="true" customHeight="false" outlineLevel="0" collapsed="false"/>
    <row r="6555" customFormat="false" ht="14.25" hidden="true" customHeight="false" outlineLevel="0" collapsed="false"/>
    <row r="6556" customFormat="false" ht="14.25" hidden="true" customHeight="false" outlineLevel="0" collapsed="false"/>
    <row r="6557" customFormat="false" ht="14.25" hidden="true" customHeight="false" outlineLevel="0" collapsed="false"/>
    <row r="6558" customFormat="false" ht="14.25" hidden="true" customHeight="false" outlineLevel="0" collapsed="false"/>
    <row r="6559" customFormat="false" ht="14.25" hidden="true" customHeight="false" outlineLevel="0" collapsed="false"/>
    <row r="6560" customFormat="false" ht="14.25" hidden="true" customHeight="false" outlineLevel="0" collapsed="false"/>
    <row r="6561" customFormat="false" ht="14.25" hidden="true" customHeight="false" outlineLevel="0" collapsed="false"/>
    <row r="6562" customFormat="false" ht="14.25" hidden="true" customHeight="false" outlineLevel="0" collapsed="false"/>
    <row r="6563" customFormat="false" ht="14.25" hidden="true" customHeight="false" outlineLevel="0" collapsed="false"/>
    <row r="6564" customFormat="false" ht="14.25" hidden="true" customHeight="false" outlineLevel="0" collapsed="false"/>
    <row r="6565" customFormat="false" ht="14.25" hidden="true" customHeight="false" outlineLevel="0" collapsed="false"/>
    <row r="6566" customFormat="false" ht="14.25" hidden="true" customHeight="false" outlineLevel="0" collapsed="false"/>
    <row r="6567" customFormat="false" ht="14.25" hidden="true" customHeight="false" outlineLevel="0" collapsed="false"/>
    <row r="6568" customFormat="false" ht="14.25" hidden="true" customHeight="false" outlineLevel="0" collapsed="false"/>
    <row r="6569" customFormat="false" ht="14.25" hidden="true" customHeight="false" outlineLevel="0" collapsed="false"/>
    <row r="6570" customFormat="false" ht="14.25" hidden="true" customHeight="false" outlineLevel="0" collapsed="false"/>
    <row r="6571" customFormat="false" ht="14.25" hidden="true" customHeight="false" outlineLevel="0" collapsed="false"/>
    <row r="6572" customFormat="false" ht="14.25" hidden="true" customHeight="false" outlineLevel="0" collapsed="false"/>
    <row r="6573" customFormat="false" ht="14.25" hidden="true" customHeight="false" outlineLevel="0" collapsed="false"/>
    <row r="6574" customFormat="false" ht="14.25" hidden="true" customHeight="false" outlineLevel="0" collapsed="false"/>
    <row r="6575" customFormat="false" ht="14.25" hidden="true" customHeight="false" outlineLevel="0" collapsed="false"/>
    <row r="6576" customFormat="false" ht="14.25" hidden="true" customHeight="false" outlineLevel="0" collapsed="false"/>
    <row r="6577" customFormat="false" ht="14.25" hidden="true" customHeight="false" outlineLevel="0" collapsed="false"/>
    <row r="6578" customFormat="false" ht="14.25" hidden="true" customHeight="false" outlineLevel="0" collapsed="false"/>
    <row r="6579" customFormat="false" ht="14.25" hidden="true" customHeight="false" outlineLevel="0" collapsed="false"/>
    <row r="6580" customFormat="false" ht="14.25" hidden="true" customHeight="false" outlineLevel="0" collapsed="false"/>
    <row r="6581" customFormat="false" ht="14.25" hidden="true" customHeight="false" outlineLevel="0" collapsed="false"/>
    <row r="6582" customFormat="false" ht="14.25" hidden="true" customHeight="false" outlineLevel="0" collapsed="false"/>
    <row r="6583" customFormat="false" ht="14.25" hidden="true" customHeight="false" outlineLevel="0" collapsed="false"/>
    <row r="6584" customFormat="false" ht="14.25" hidden="true" customHeight="false" outlineLevel="0" collapsed="false"/>
    <row r="6585" customFormat="false" ht="14.25" hidden="true" customHeight="false" outlineLevel="0" collapsed="false"/>
    <row r="6586" customFormat="false" ht="14.25" hidden="true" customHeight="false" outlineLevel="0" collapsed="false"/>
    <row r="6587" customFormat="false" ht="14.25" hidden="true" customHeight="false" outlineLevel="0" collapsed="false"/>
    <row r="6588" customFormat="false" ht="14.25" hidden="true" customHeight="false" outlineLevel="0" collapsed="false"/>
    <row r="6589" customFormat="false" ht="14.25" hidden="true" customHeight="false" outlineLevel="0" collapsed="false"/>
    <row r="6590" customFormat="false" ht="14.25" hidden="true" customHeight="false" outlineLevel="0" collapsed="false"/>
    <row r="6591" customFormat="false" ht="14.25" hidden="true" customHeight="false" outlineLevel="0" collapsed="false"/>
    <row r="6592" customFormat="false" ht="14.25" hidden="true" customHeight="false" outlineLevel="0" collapsed="false"/>
    <row r="6593" customFormat="false" ht="14.25" hidden="true" customHeight="false" outlineLevel="0" collapsed="false"/>
    <row r="6594" customFormat="false" ht="14.25" hidden="true" customHeight="false" outlineLevel="0" collapsed="false"/>
    <row r="6595" customFormat="false" ht="14.25" hidden="true" customHeight="false" outlineLevel="0" collapsed="false"/>
    <row r="6596" customFormat="false" ht="14.25" hidden="true" customHeight="false" outlineLevel="0" collapsed="false"/>
    <row r="6597" customFormat="false" ht="14.25" hidden="true" customHeight="false" outlineLevel="0" collapsed="false"/>
    <row r="6598" customFormat="false" ht="14.25" hidden="true" customHeight="false" outlineLevel="0" collapsed="false"/>
    <row r="6599" customFormat="false" ht="14.25" hidden="true" customHeight="false" outlineLevel="0" collapsed="false"/>
    <row r="6600" customFormat="false" ht="14.25" hidden="true" customHeight="false" outlineLevel="0" collapsed="false"/>
    <row r="6601" customFormat="false" ht="14.25" hidden="true" customHeight="false" outlineLevel="0" collapsed="false"/>
    <row r="6602" customFormat="false" ht="14.25" hidden="true" customHeight="false" outlineLevel="0" collapsed="false"/>
    <row r="6603" customFormat="false" ht="14.25" hidden="true" customHeight="false" outlineLevel="0" collapsed="false"/>
    <row r="6604" customFormat="false" ht="14.25" hidden="true" customHeight="false" outlineLevel="0" collapsed="false"/>
    <row r="6605" customFormat="false" ht="14.25" hidden="true" customHeight="false" outlineLevel="0" collapsed="false"/>
    <row r="6606" customFormat="false" ht="14.25" hidden="true" customHeight="false" outlineLevel="0" collapsed="false"/>
    <row r="6607" customFormat="false" ht="14.25" hidden="true" customHeight="false" outlineLevel="0" collapsed="false"/>
    <row r="6608" customFormat="false" ht="14.25" hidden="true" customHeight="false" outlineLevel="0" collapsed="false"/>
    <row r="6609" customFormat="false" ht="14.25" hidden="true" customHeight="false" outlineLevel="0" collapsed="false"/>
    <row r="6610" customFormat="false" ht="14.25" hidden="true" customHeight="false" outlineLevel="0" collapsed="false"/>
    <row r="6611" customFormat="false" ht="14.25" hidden="true" customHeight="false" outlineLevel="0" collapsed="false"/>
    <row r="6612" customFormat="false" ht="14.25" hidden="true" customHeight="false" outlineLevel="0" collapsed="false"/>
    <row r="6613" customFormat="false" ht="14.25" hidden="true" customHeight="false" outlineLevel="0" collapsed="false"/>
    <row r="6614" customFormat="false" ht="14.25" hidden="true" customHeight="false" outlineLevel="0" collapsed="false"/>
    <row r="6615" customFormat="false" ht="14.25" hidden="true" customHeight="false" outlineLevel="0" collapsed="false"/>
    <row r="6616" customFormat="false" ht="14.25" hidden="true" customHeight="false" outlineLevel="0" collapsed="false"/>
    <row r="6617" customFormat="false" ht="14.25" hidden="true" customHeight="false" outlineLevel="0" collapsed="false"/>
    <row r="6618" customFormat="false" ht="14.25" hidden="true" customHeight="false" outlineLevel="0" collapsed="false"/>
    <row r="6619" customFormat="false" ht="14.25" hidden="true" customHeight="false" outlineLevel="0" collapsed="false"/>
    <row r="6620" customFormat="false" ht="14.25" hidden="true" customHeight="false" outlineLevel="0" collapsed="false"/>
    <row r="6621" customFormat="false" ht="14.25" hidden="true" customHeight="false" outlineLevel="0" collapsed="false"/>
    <row r="6622" customFormat="false" ht="14.25" hidden="true" customHeight="false" outlineLevel="0" collapsed="false"/>
    <row r="6623" customFormat="false" ht="14.25" hidden="true" customHeight="false" outlineLevel="0" collapsed="false"/>
    <row r="6624" customFormat="false" ht="14.25" hidden="true" customHeight="false" outlineLevel="0" collapsed="false"/>
    <row r="6625" customFormat="false" ht="14.25" hidden="true" customHeight="false" outlineLevel="0" collapsed="false"/>
    <row r="6626" customFormat="false" ht="14.25" hidden="true" customHeight="false" outlineLevel="0" collapsed="false"/>
    <row r="6627" customFormat="false" ht="14.25" hidden="true" customHeight="false" outlineLevel="0" collapsed="false"/>
    <row r="6628" customFormat="false" ht="14.25" hidden="true" customHeight="false" outlineLevel="0" collapsed="false"/>
    <row r="6629" customFormat="false" ht="14.25" hidden="true" customHeight="false" outlineLevel="0" collapsed="false"/>
    <row r="6630" customFormat="false" ht="14.25" hidden="true" customHeight="false" outlineLevel="0" collapsed="false"/>
    <row r="6631" customFormat="false" ht="14.25" hidden="true" customHeight="false" outlineLevel="0" collapsed="false"/>
    <row r="6632" customFormat="false" ht="14.25" hidden="true" customHeight="false" outlineLevel="0" collapsed="false"/>
    <row r="6633" customFormat="false" ht="14.25" hidden="true" customHeight="false" outlineLevel="0" collapsed="false"/>
    <row r="6634" customFormat="false" ht="14.25" hidden="true" customHeight="false" outlineLevel="0" collapsed="false"/>
    <row r="6635" customFormat="false" ht="14.25" hidden="true" customHeight="false" outlineLevel="0" collapsed="false"/>
    <row r="6636" customFormat="false" ht="14.25" hidden="true" customHeight="false" outlineLevel="0" collapsed="false"/>
    <row r="6637" customFormat="false" ht="14.25" hidden="true" customHeight="false" outlineLevel="0" collapsed="false"/>
    <row r="6638" customFormat="false" ht="14.25" hidden="true" customHeight="false" outlineLevel="0" collapsed="false"/>
    <row r="6639" customFormat="false" ht="14.25" hidden="true" customHeight="false" outlineLevel="0" collapsed="false"/>
    <row r="6640" customFormat="false" ht="14.25" hidden="true" customHeight="false" outlineLevel="0" collapsed="false"/>
    <row r="6641" customFormat="false" ht="14.25" hidden="true" customHeight="false" outlineLevel="0" collapsed="false"/>
    <row r="6642" customFormat="false" ht="14.25" hidden="true" customHeight="false" outlineLevel="0" collapsed="false"/>
    <row r="6643" customFormat="false" ht="14.25" hidden="true" customHeight="false" outlineLevel="0" collapsed="false"/>
    <row r="6644" customFormat="false" ht="14.25" hidden="true" customHeight="false" outlineLevel="0" collapsed="false"/>
    <row r="6645" customFormat="false" ht="14.25" hidden="true" customHeight="false" outlineLevel="0" collapsed="false"/>
    <row r="6646" customFormat="false" ht="14.25" hidden="true" customHeight="false" outlineLevel="0" collapsed="false"/>
    <row r="6647" customFormat="false" ht="14.25" hidden="true" customHeight="false" outlineLevel="0" collapsed="false"/>
    <row r="6648" customFormat="false" ht="14.25" hidden="true" customHeight="false" outlineLevel="0" collapsed="false"/>
    <row r="6649" customFormat="false" ht="14.25" hidden="true" customHeight="false" outlineLevel="0" collapsed="false"/>
    <row r="6650" customFormat="false" ht="14.25" hidden="true" customHeight="false" outlineLevel="0" collapsed="false"/>
    <row r="6651" customFormat="false" ht="14.25" hidden="true" customHeight="false" outlineLevel="0" collapsed="false"/>
    <row r="6652" customFormat="false" ht="14.25" hidden="true" customHeight="false" outlineLevel="0" collapsed="false"/>
    <row r="6653" customFormat="false" ht="14.25" hidden="true" customHeight="false" outlineLevel="0" collapsed="false"/>
    <row r="6654" customFormat="false" ht="14.25" hidden="true" customHeight="false" outlineLevel="0" collapsed="false"/>
    <row r="6655" customFormat="false" ht="14.25" hidden="true" customHeight="false" outlineLevel="0" collapsed="false"/>
    <row r="6656" customFormat="false" ht="14.25" hidden="true" customHeight="false" outlineLevel="0" collapsed="false"/>
    <row r="6657" customFormat="false" ht="14.25" hidden="true" customHeight="false" outlineLevel="0" collapsed="false"/>
    <row r="6658" customFormat="false" ht="14.25" hidden="true" customHeight="false" outlineLevel="0" collapsed="false"/>
    <row r="6659" customFormat="false" ht="14.25" hidden="true" customHeight="false" outlineLevel="0" collapsed="false"/>
    <row r="6660" customFormat="false" ht="14.25" hidden="true" customHeight="false" outlineLevel="0" collapsed="false"/>
    <row r="6661" customFormat="false" ht="14.25" hidden="true" customHeight="false" outlineLevel="0" collapsed="false"/>
    <row r="6662" customFormat="false" ht="14.25" hidden="true" customHeight="false" outlineLevel="0" collapsed="false"/>
    <row r="6663" customFormat="false" ht="14.25" hidden="true" customHeight="false" outlineLevel="0" collapsed="false"/>
    <row r="6664" customFormat="false" ht="14.25" hidden="true" customHeight="false" outlineLevel="0" collapsed="false"/>
    <row r="6665" customFormat="false" ht="14.25" hidden="true" customHeight="false" outlineLevel="0" collapsed="false"/>
    <row r="6666" customFormat="false" ht="14.25" hidden="true" customHeight="false" outlineLevel="0" collapsed="false"/>
    <row r="6667" customFormat="false" ht="14.25" hidden="true" customHeight="false" outlineLevel="0" collapsed="false"/>
    <row r="6668" customFormat="false" ht="14.25" hidden="true" customHeight="false" outlineLevel="0" collapsed="false"/>
    <row r="6669" customFormat="false" ht="14.25" hidden="true" customHeight="false" outlineLevel="0" collapsed="false"/>
    <row r="6670" customFormat="false" ht="14.25" hidden="true" customHeight="false" outlineLevel="0" collapsed="false"/>
    <row r="6671" customFormat="false" ht="14.25" hidden="true" customHeight="false" outlineLevel="0" collapsed="false"/>
    <row r="6672" customFormat="false" ht="14.25" hidden="true" customHeight="false" outlineLevel="0" collapsed="false"/>
    <row r="6673" customFormat="false" ht="14.25" hidden="true" customHeight="false" outlineLevel="0" collapsed="false"/>
    <row r="6674" customFormat="false" ht="14.25" hidden="true" customHeight="false" outlineLevel="0" collapsed="false"/>
    <row r="6675" customFormat="false" ht="14.25" hidden="true" customHeight="false" outlineLevel="0" collapsed="false"/>
    <row r="6676" customFormat="false" ht="14.25" hidden="true" customHeight="false" outlineLevel="0" collapsed="false"/>
    <row r="6677" customFormat="false" ht="14.25" hidden="true" customHeight="false" outlineLevel="0" collapsed="false"/>
    <row r="6678" customFormat="false" ht="14.25" hidden="true" customHeight="false" outlineLevel="0" collapsed="false"/>
    <row r="6679" customFormat="false" ht="14.25" hidden="true" customHeight="false" outlineLevel="0" collapsed="false"/>
    <row r="6680" customFormat="false" ht="14.25" hidden="true" customHeight="false" outlineLevel="0" collapsed="false"/>
    <row r="6681" customFormat="false" ht="14.25" hidden="true" customHeight="false" outlineLevel="0" collapsed="false"/>
    <row r="6682" customFormat="false" ht="14.25" hidden="true" customHeight="false" outlineLevel="0" collapsed="false"/>
    <row r="6683" customFormat="false" ht="14.25" hidden="true" customHeight="false" outlineLevel="0" collapsed="false"/>
    <row r="6684" customFormat="false" ht="14.25" hidden="true" customHeight="false" outlineLevel="0" collapsed="false"/>
    <row r="6685" customFormat="false" ht="14.25" hidden="true" customHeight="false" outlineLevel="0" collapsed="false"/>
    <row r="6686" customFormat="false" ht="14.25" hidden="true" customHeight="false" outlineLevel="0" collapsed="false"/>
    <row r="6687" customFormat="false" ht="14.25" hidden="true" customHeight="false" outlineLevel="0" collapsed="false"/>
    <row r="6688" customFormat="false" ht="14.25" hidden="true" customHeight="false" outlineLevel="0" collapsed="false"/>
    <row r="6689" customFormat="false" ht="14.25" hidden="true" customHeight="false" outlineLevel="0" collapsed="false"/>
    <row r="6690" customFormat="false" ht="14.25" hidden="true" customHeight="false" outlineLevel="0" collapsed="false"/>
    <row r="6691" customFormat="false" ht="14.25" hidden="true" customHeight="false" outlineLevel="0" collapsed="false"/>
    <row r="6692" customFormat="false" ht="14.25" hidden="true" customHeight="false" outlineLevel="0" collapsed="false"/>
    <row r="6693" customFormat="false" ht="14.25" hidden="true" customHeight="false" outlineLevel="0" collapsed="false"/>
    <row r="6694" customFormat="false" ht="14.25" hidden="true" customHeight="false" outlineLevel="0" collapsed="false"/>
    <row r="6695" customFormat="false" ht="14.25" hidden="true" customHeight="false" outlineLevel="0" collapsed="false"/>
    <row r="6696" customFormat="false" ht="14.25" hidden="true" customHeight="false" outlineLevel="0" collapsed="false"/>
    <row r="6697" customFormat="false" ht="14.25" hidden="true" customHeight="false" outlineLevel="0" collapsed="false"/>
    <row r="6698" customFormat="false" ht="14.25" hidden="true" customHeight="false" outlineLevel="0" collapsed="false"/>
    <row r="6699" customFormat="false" ht="14.25" hidden="true" customHeight="false" outlineLevel="0" collapsed="false"/>
    <row r="6700" customFormat="false" ht="14.25" hidden="true" customHeight="false" outlineLevel="0" collapsed="false"/>
    <row r="6701" customFormat="false" ht="14.25" hidden="true" customHeight="false" outlineLevel="0" collapsed="false"/>
    <row r="6702" customFormat="false" ht="14.25" hidden="true" customHeight="false" outlineLevel="0" collapsed="false"/>
    <row r="6703" customFormat="false" ht="14.25" hidden="true" customHeight="false" outlineLevel="0" collapsed="false"/>
    <row r="6704" customFormat="false" ht="14.25" hidden="true" customHeight="false" outlineLevel="0" collapsed="false"/>
    <row r="6705" customFormat="false" ht="14.25" hidden="true" customHeight="false" outlineLevel="0" collapsed="false"/>
    <row r="6706" customFormat="false" ht="14.25" hidden="true" customHeight="false" outlineLevel="0" collapsed="false"/>
    <row r="6707" customFormat="false" ht="14.25" hidden="true" customHeight="false" outlineLevel="0" collapsed="false"/>
    <row r="6708" customFormat="false" ht="14.25" hidden="true" customHeight="false" outlineLevel="0" collapsed="false"/>
    <row r="6709" customFormat="false" ht="14.25" hidden="true" customHeight="false" outlineLevel="0" collapsed="false"/>
    <row r="6710" customFormat="false" ht="14.25" hidden="true" customHeight="false" outlineLevel="0" collapsed="false"/>
    <row r="6711" customFormat="false" ht="14.25" hidden="true" customHeight="false" outlineLevel="0" collapsed="false"/>
    <row r="6712" customFormat="false" ht="14.25" hidden="true" customHeight="false" outlineLevel="0" collapsed="false"/>
    <row r="6713" customFormat="false" ht="14.25" hidden="true" customHeight="false" outlineLevel="0" collapsed="false"/>
    <row r="6714" customFormat="false" ht="14.25" hidden="true" customHeight="false" outlineLevel="0" collapsed="false"/>
    <row r="6715" customFormat="false" ht="14.25" hidden="true" customHeight="false" outlineLevel="0" collapsed="false"/>
    <row r="6716" customFormat="false" ht="14.25" hidden="true" customHeight="false" outlineLevel="0" collapsed="false"/>
    <row r="6717" customFormat="false" ht="14.25" hidden="true" customHeight="false" outlineLevel="0" collapsed="false"/>
    <row r="6718" customFormat="false" ht="14.25" hidden="true" customHeight="false" outlineLevel="0" collapsed="false"/>
    <row r="6719" customFormat="false" ht="14.25" hidden="true" customHeight="false" outlineLevel="0" collapsed="false"/>
    <row r="6720" customFormat="false" ht="14.25" hidden="true" customHeight="false" outlineLevel="0" collapsed="false"/>
    <row r="6721" customFormat="false" ht="14.25" hidden="true" customHeight="false" outlineLevel="0" collapsed="false"/>
    <row r="6722" customFormat="false" ht="14.25" hidden="true" customHeight="false" outlineLevel="0" collapsed="false"/>
    <row r="6723" customFormat="false" ht="14.25" hidden="true" customHeight="false" outlineLevel="0" collapsed="false"/>
    <row r="6724" customFormat="false" ht="14.25" hidden="true" customHeight="false" outlineLevel="0" collapsed="false"/>
    <row r="6725" customFormat="false" ht="14.25" hidden="true" customHeight="false" outlineLevel="0" collapsed="false"/>
    <row r="6726" customFormat="false" ht="14.25" hidden="true" customHeight="false" outlineLevel="0" collapsed="false"/>
    <row r="6727" customFormat="false" ht="14.25" hidden="true" customHeight="false" outlineLevel="0" collapsed="false"/>
    <row r="6728" customFormat="false" ht="14.25" hidden="true" customHeight="false" outlineLevel="0" collapsed="false"/>
    <row r="6729" customFormat="false" ht="14.25" hidden="true" customHeight="false" outlineLevel="0" collapsed="false"/>
    <row r="6730" customFormat="false" ht="14.25" hidden="true" customHeight="false" outlineLevel="0" collapsed="false"/>
    <row r="6731" customFormat="false" ht="14.25" hidden="true" customHeight="false" outlineLevel="0" collapsed="false"/>
    <row r="6732" customFormat="false" ht="14.25" hidden="true" customHeight="false" outlineLevel="0" collapsed="false"/>
    <row r="6733" customFormat="false" ht="14.25" hidden="true" customHeight="false" outlineLevel="0" collapsed="false"/>
    <row r="6734" customFormat="false" ht="14.25" hidden="true" customHeight="false" outlineLevel="0" collapsed="false"/>
    <row r="6735" customFormat="false" ht="14.25" hidden="true" customHeight="false" outlineLevel="0" collapsed="false"/>
    <row r="6736" customFormat="false" ht="14.25" hidden="true" customHeight="false" outlineLevel="0" collapsed="false"/>
    <row r="6737" customFormat="false" ht="14.25" hidden="true" customHeight="false" outlineLevel="0" collapsed="false"/>
    <row r="6738" customFormat="false" ht="14.25" hidden="true" customHeight="false" outlineLevel="0" collapsed="false"/>
    <row r="6739" customFormat="false" ht="14.25" hidden="true" customHeight="false" outlineLevel="0" collapsed="false"/>
    <row r="6740" customFormat="false" ht="14.25" hidden="true" customHeight="false" outlineLevel="0" collapsed="false"/>
    <row r="6741" customFormat="false" ht="14.25" hidden="true" customHeight="false" outlineLevel="0" collapsed="false"/>
    <row r="6742" customFormat="false" ht="14.25" hidden="true" customHeight="false" outlineLevel="0" collapsed="false"/>
    <row r="6743" customFormat="false" ht="14.25" hidden="true" customHeight="false" outlineLevel="0" collapsed="false"/>
    <row r="6744" customFormat="false" ht="14.25" hidden="true" customHeight="false" outlineLevel="0" collapsed="false"/>
    <row r="6745" customFormat="false" ht="14.25" hidden="true" customHeight="false" outlineLevel="0" collapsed="false"/>
    <row r="6746" customFormat="false" ht="14.25" hidden="true" customHeight="false" outlineLevel="0" collapsed="false"/>
    <row r="6747" customFormat="false" ht="14.25" hidden="true" customHeight="false" outlineLevel="0" collapsed="false"/>
    <row r="6748" customFormat="false" ht="14.25" hidden="true" customHeight="false" outlineLevel="0" collapsed="false"/>
    <row r="6749" customFormat="false" ht="14.25" hidden="true" customHeight="false" outlineLevel="0" collapsed="false"/>
    <row r="6750" customFormat="false" ht="14.25" hidden="true" customHeight="false" outlineLevel="0" collapsed="false"/>
    <row r="6751" customFormat="false" ht="14.25" hidden="true" customHeight="false" outlineLevel="0" collapsed="false"/>
    <row r="6752" customFormat="false" ht="14.25" hidden="true" customHeight="false" outlineLevel="0" collapsed="false"/>
    <row r="6753" customFormat="false" ht="14.25" hidden="true" customHeight="false" outlineLevel="0" collapsed="false"/>
    <row r="6754" customFormat="false" ht="14.25" hidden="true" customHeight="false" outlineLevel="0" collapsed="false"/>
    <row r="6755" customFormat="false" ht="14.25" hidden="true" customHeight="false" outlineLevel="0" collapsed="false"/>
    <row r="6756" customFormat="false" ht="14.25" hidden="true" customHeight="false" outlineLevel="0" collapsed="false"/>
    <row r="6757" customFormat="false" ht="14.25" hidden="true" customHeight="false" outlineLevel="0" collapsed="false"/>
    <row r="6758" customFormat="false" ht="14.25" hidden="true" customHeight="false" outlineLevel="0" collapsed="false"/>
    <row r="6759" customFormat="false" ht="14.25" hidden="true" customHeight="false" outlineLevel="0" collapsed="false"/>
    <row r="6760" customFormat="false" ht="14.25" hidden="true" customHeight="false" outlineLevel="0" collapsed="false"/>
    <row r="6761" customFormat="false" ht="14.25" hidden="true" customHeight="false" outlineLevel="0" collapsed="false"/>
    <row r="6762" customFormat="false" ht="14.25" hidden="true" customHeight="false" outlineLevel="0" collapsed="false"/>
    <row r="6763" customFormat="false" ht="14.25" hidden="true" customHeight="false" outlineLevel="0" collapsed="false"/>
    <row r="6764" customFormat="false" ht="14.25" hidden="true" customHeight="false" outlineLevel="0" collapsed="false"/>
    <row r="6765" customFormat="false" ht="14.25" hidden="true" customHeight="false" outlineLevel="0" collapsed="false"/>
    <row r="6766" customFormat="false" ht="14.25" hidden="true" customHeight="false" outlineLevel="0" collapsed="false"/>
    <row r="6767" customFormat="false" ht="14.25" hidden="true" customHeight="false" outlineLevel="0" collapsed="false"/>
    <row r="6768" customFormat="false" ht="14.25" hidden="true" customHeight="false" outlineLevel="0" collapsed="false"/>
    <row r="6769" customFormat="false" ht="14.25" hidden="true" customHeight="false" outlineLevel="0" collapsed="false"/>
    <row r="6770" customFormat="false" ht="14.25" hidden="true" customHeight="false" outlineLevel="0" collapsed="false"/>
    <row r="6771" customFormat="false" ht="14.25" hidden="true" customHeight="false" outlineLevel="0" collapsed="false"/>
    <row r="6772" customFormat="false" ht="14.25" hidden="true" customHeight="false" outlineLevel="0" collapsed="false"/>
    <row r="6773" customFormat="false" ht="14.25" hidden="true" customHeight="false" outlineLevel="0" collapsed="false"/>
    <row r="6774" customFormat="false" ht="14.25" hidden="true" customHeight="false" outlineLevel="0" collapsed="false"/>
    <row r="6775" customFormat="false" ht="14.25" hidden="true" customHeight="false" outlineLevel="0" collapsed="false"/>
    <row r="6776" customFormat="false" ht="14.25" hidden="true" customHeight="false" outlineLevel="0" collapsed="false"/>
    <row r="6777" customFormat="false" ht="14.25" hidden="true" customHeight="false" outlineLevel="0" collapsed="false"/>
    <row r="6778" customFormat="false" ht="14.25" hidden="true" customHeight="false" outlineLevel="0" collapsed="false"/>
    <row r="6779" customFormat="false" ht="14.25" hidden="true" customHeight="false" outlineLevel="0" collapsed="false"/>
    <row r="6780" customFormat="false" ht="14.25" hidden="true" customHeight="false" outlineLevel="0" collapsed="false"/>
    <row r="6781" customFormat="false" ht="14.25" hidden="true" customHeight="false" outlineLevel="0" collapsed="false"/>
    <row r="6782" customFormat="false" ht="14.25" hidden="true" customHeight="false" outlineLevel="0" collapsed="false"/>
    <row r="6783" customFormat="false" ht="14.25" hidden="true" customHeight="false" outlineLevel="0" collapsed="false"/>
    <row r="6784" customFormat="false" ht="14.25" hidden="true" customHeight="false" outlineLevel="0" collapsed="false"/>
    <row r="6785" customFormat="false" ht="14.25" hidden="true" customHeight="false" outlineLevel="0" collapsed="false"/>
    <row r="6786" customFormat="false" ht="14.25" hidden="true" customHeight="false" outlineLevel="0" collapsed="false"/>
    <row r="6787" customFormat="false" ht="14.25" hidden="true" customHeight="false" outlineLevel="0" collapsed="false"/>
    <row r="6788" customFormat="false" ht="14.25" hidden="true" customHeight="false" outlineLevel="0" collapsed="false"/>
    <row r="6789" customFormat="false" ht="14.25" hidden="true" customHeight="false" outlineLevel="0" collapsed="false"/>
    <row r="6790" customFormat="false" ht="14.25" hidden="true" customHeight="false" outlineLevel="0" collapsed="false"/>
    <row r="6791" customFormat="false" ht="14.25" hidden="true" customHeight="false" outlineLevel="0" collapsed="false"/>
    <row r="6792" customFormat="false" ht="14.25" hidden="true" customHeight="false" outlineLevel="0" collapsed="false"/>
    <row r="6793" customFormat="false" ht="14.25" hidden="true" customHeight="false" outlineLevel="0" collapsed="false"/>
    <row r="6794" customFormat="false" ht="14.25" hidden="true" customHeight="false" outlineLevel="0" collapsed="false"/>
    <row r="6795" customFormat="false" ht="14.25" hidden="true" customHeight="false" outlineLevel="0" collapsed="false"/>
    <row r="6796" customFormat="false" ht="14.25" hidden="true" customHeight="false" outlineLevel="0" collapsed="false"/>
    <row r="6797" customFormat="false" ht="14.25" hidden="true" customHeight="false" outlineLevel="0" collapsed="false"/>
    <row r="6798" customFormat="false" ht="14.25" hidden="true" customHeight="false" outlineLevel="0" collapsed="false"/>
    <row r="6799" customFormat="false" ht="14.25" hidden="true" customHeight="false" outlineLevel="0" collapsed="false"/>
    <row r="6800" customFormat="false" ht="14.25" hidden="true" customHeight="false" outlineLevel="0" collapsed="false"/>
    <row r="6801" customFormat="false" ht="14.25" hidden="true" customHeight="false" outlineLevel="0" collapsed="false"/>
    <row r="6802" customFormat="false" ht="14.25" hidden="true" customHeight="false" outlineLevel="0" collapsed="false"/>
    <row r="6803" customFormat="false" ht="14.25" hidden="true" customHeight="false" outlineLevel="0" collapsed="false"/>
    <row r="6804" customFormat="false" ht="14.25" hidden="true" customHeight="false" outlineLevel="0" collapsed="false"/>
    <row r="6805" customFormat="false" ht="14.25" hidden="true" customHeight="false" outlineLevel="0" collapsed="false"/>
    <row r="6806" customFormat="false" ht="14.25" hidden="true" customHeight="false" outlineLevel="0" collapsed="false"/>
    <row r="6807" customFormat="false" ht="14.25" hidden="true" customHeight="false" outlineLevel="0" collapsed="false"/>
    <row r="6808" customFormat="false" ht="14.25" hidden="true" customHeight="false" outlineLevel="0" collapsed="false"/>
    <row r="6809" customFormat="false" ht="14.25" hidden="true" customHeight="false" outlineLevel="0" collapsed="false"/>
    <row r="6810" customFormat="false" ht="14.25" hidden="true" customHeight="false" outlineLevel="0" collapsed="false"/>
    <row r="6811" customFormat="false" ht="14.25" hidden="true" customHeight="false" outlineLevel="0" collapsed="false"/>
    <row r="6812" customFormat="false" ht="14.25" hidden="true" customHeight="false" outlineLevel="0" collapsed="false"/>
    <row r="6813" customFormat="false" ht="14.25" hidden="true" customHeight="false" outlineLevel="0" collapsed="false"/>
    <row r="6814" customFormat="false" ht="14.25" hidden="true" customHeight="false" outlineLevel="0" collapsed="false"/>
    <row r="6815" customFormat="false" ht="14.25" hidden="true" customHeight="false" outlineLevel="0" collapsed="false"/>
    <row r="6816" customFormat="false" ht="14.25" hidden="true" customHeight="false" outlineLevel="0" collapsed="false"/>
    <row r="6817" customFormat="false" ht="14.25" hidden="true" customHeight="false" outlineLevel="0" collapsed="false"/>
    <row r="6818" customFormat="false" ht="14.25" hidden="true" customHeight="false" outlineLevel="0" collapsed="false"/>
    <row r="6819" customFormat="false" ht="14.25" hidden="true" customHeight="false" outlineLevel="0" collapsed="false"/>
    <row r="6820" customFormat="false" ht="14.25" hidden="true" customHeight="false" outlineLevel="0" collapsed="false"/>
    <row r="6821" customFormat="false" ht="14.25" hidden="true" customHeight="false" outlineLevel="0" collapsed="false"/>
    <row r="6822" customFormat="false" ht="14.25" hidden="true" customHeight="false" outlineLevel="0" collapsed="false"/>
    <row r="6823" customFormat="false" ht="14.25" hidden="true" customHeight="false" outlineLevel="0" collapsed="false"/>
    <row r="6824" customFormat="false" ht="14.25" hidden="true" customHeight="false" outlineLevel="0" collapsed="false"/>
    <row r="6825" customFormat="false" ht="14.25" hidden="true" customHeight="false" outlineLevel="0" collapsed="false"/>
    <row r="6826" customFormat="false" ht="14.25" hidden="true" customHeight="false" outlineLevel="0" collapsed="false"/>
    <row r="6827" customFormat="false" ht="14.25" hidden="true" customHeight="false" outlineLevel="0" collapsed="false"/>
    <row r="6828" customFormat="false" ht="14.25" hidden="true" customHeight="false" outlineLevel="0" collapsed="false"/>
    <row r="6829" customFormat="false" ht="14.25" hidden="true" customHeight="false" outlineLevel="0" collapsed="false"/>
    <row r="6830" customFormat="false" ht="14.25" hidden="true" customHeight="false" outlineLevel="0" collapsed="false"/>
    <row r="6831" customFormat="false" ht="14.25" hidden="true" customHeight="false" outlineLevel="0" collapsed="false"/>
    <row r="6832" customFormat="false" ht="14.25" hidden="true" customHeight="false" outlineLevel="0" collapsed="false"/>
    <row r="6833" customFormat="false" ht="14.25" hidden="true" customHeight="false" outlineLevel="0" collapsed="false"/>
    <row r="6834" customFormat="false" ht="14.25" hidden="true" customHeight="false" outlineLevel="0" collapsed="false"/>
    <row r="6835" customFormat="false" ht="14.25" hidden="true" customHeight="false" outlineLevel="0" collapsed="false"/>
    <row r="6836" customFormat="false" ht="14.25" hidden="true" customHeight="false" outlineLevel="0" collapsed="false"/>
    <row r="6837" customFormat="false" ht="14.25" hidden="true" customHeight="false" outlineLevel="0" collapsed="false"/>
    <row r="6838" customFormat="false" ht="14.25" hidden="true" customHeight="false" outlineLevel="0" collapsed="false"/>
    <row r="6839" customFormat="false" ht="14.25" hidden="true" customHeight="false" outlineLevel="0" collapsed="false"/>
    <row r="6840" customFormat="false" ht="14.25" hidden="true" customHeight="false" outlineLevel="0" collapsed="false"/>
    <row r="6841" customFormat="false" ht="14.25" hidden="true" customHeight="false" outlineLevel="0" collapsed="false"/>
    <row r="6842" customFormat="false" ht="14.25" hidden="true" customHeight="false" outlineLevel="0" collapsed="false"/>
    <row r="6843" customFormat="false" ht="14.25" hidden="true" customHeight="false" outlineLevel="0" collapsed="false"/>
    <row r="6844" customFormat="false" ht="14.25" hidden="true" customHeight="false" outlineLevel="0" collapsed="false"/>
    <row r="6845" customFormat="false" ht="14.25" hidden="true" customHeight="false" outlineLevel="0" collapsed="false"/>
    <row r="6846" customFormat="false" ht="14.25" hidden="true" customHeight="false" outlineLevel="0" collapsed="false"/>
    <row r="6847" customFormat="false" ht="14.25" hidden="true" customHeight="false" outlineLevel="0" collapsed="false"/>
    <row r="6848" customFormat="false" ht="14.25" hidden="true" customHeight="false" outlineLevel="0" collapsed="false"/>
    <row r="6849" customFormat="false" ht="14.25" hidden="true" customHeight="false" outlineLevel="0" collapsed="false"/>
    <row r="6850" customFormat="false" ht="14.25" hidden="true" customHeight="false" outlineLevel="0" collapsed="false"/>
    <row r="6851" customFormat="false" ht="14.25" hidden="true" customHeight="false" outlineLevel="0" collapsed="false"/>
    <row r="6852" customFormat="false" ht="14.25" hidden="true" customHeight="false" outlineLevel="0" collapsed="false"/>
    <row r="6853" customFormat="false" ht="14.25" hidden="true" customHeight="false" outlineLevel="0" collapsed="false"/>
    <row r="6854" customFormat="false" ht="14.25" hidden="true" customHeight="false" outlineLevel="0" collapsed="false"/>
    <row r="6855" customFormat="false" ht="14.25" hidden="true" customHeight="false" outlineLevel="0" collapsed="false"/>
    <row r="6856" customFormat="false" ht="14.25" hidden="true" customHeight="false" outlineLevel="0" collapsed="false"/>
    <row r="6857" customFormat="false" ht="14.25" hidden="true" customHeight="false" outlineLevel="0" collapsed="false"/>
    <row r="6858" customFormat="false" ht="14.25" hidden="true" customHeight="false" outlineLevel="0" collapsed="false"/>
    <row r="6859" customFormat="false" ht="14.25" hidden="true" customHeight="false" outlineLevel="0" collapsed="false"/>
    <row r="6860" customFormat="false" ht="14.25" hidden="true" customHeight="false" outlineLevel="0" collapsed="false"/>
    <row r="6861" customFormat="false" ht="14.25" hidden="true" customHeight="false" outlineLevel="0" collapsed="false"/>
    <row r="6862" customFormat="false" ht="14.25" hidden="true" customHeight="false" outlineLevel="0" collapsed="false"/>
    <row r="6863" customFormat="false" ht="14.25" hidden="true" customHeight="false" outlineLevel="0" collapsed="false"/>
    <row r="6864" customFormat="false" ht="14.25" hidden="true" customHeight="false" outlineLevel="0" collapsed="false"/>
    <row r="6865" customFormat="false" ht="14.25" hidden="true" customHeight="false" outlineLevel="0" collapsed="false"/>
    <row r="6866" customFormat="false" ht="14.25" hidden="true" customHeight="false" outlineLevel="0" collapsed="false"/>
    <row r="6867" customFormat="false" ht="14.25" hidden="true" customHeight="false" outlineLevel="0" collapsed="false"/>
    <row r="6868" customFormat="false" ht="14.25" hidden="true" customHeight="false" outlineLevel="0" collapsed="false"/>
    <row r="6869" customFormat="false" ht="14.25" hidden="true" customHeight="false" outlineLevel="0" collapsed="false"/>
    <row r="6870" customFormat="false" ht="14.25" hidden="true" customHeight="false" outlineLevel="0" collapsed="false"/>
    <row r="6871" customFormat="false" ht="14.25" hidden="true" customHeight="false" outlineLevel="0" collapsed="false"/>
    <row r="6872" customFormat="false" ht="14.25" hidden="true" customHeight="false" outlineLevel="0" collapsed="false"/>
    <row r="6873" customFormat="false" ht="14.25" hidden="true" customHeight="false" outlineLevel="0" collapsed="false"/>
    <row r="6874" customFormat="false" ht="14.25" hidden="true" customHeight="false" outlineLevel="0" collapsed="false"/>
    <row r="6875" customFormat="false" ht="14.25" hidden="true" customHeight="false" outlineLevel="0" collapsed="false"/>
    <row r="6876" customFormat="false" ht="14.25" hidden="true" customHeight="false" outlineLevel="0" collapsed="false"/>
    <row r="6877" customFormat="false" ht="14.25" hidden="true" customHeight="false" outlineLevel="0" collapsed="false"/>
    <row r="6878" customFormat="false" ht="14.25" hidden="true" customHeight="false" outlineLevel="0" collapsed="false"/>
    <row r="6879" customFormat="false" ht="14.25" hidden="true" customHeight="false" outlineLevel="0" collapsed="false"/>
    <row r="6880" customFormat="false" ht="14.25" hidden="true" customHeight="false" outlineLevel="0" collapsed="false"/>
    <row r="6881" customFormat="false" ht="14.25" hidden="true" customHeight="false" outlineLevel="0" collapsed="false"/>
    <row r="6882" customFormat="false" ht="14.25" hidden="true" customHeight="false" outlineLevel="0" collapsed="false"/>
    <row r="6883" customFormat="false" ht="14.25" hidden="true" customHeight="false" outlineLevel="0" collapsed="false"/>
    <row r="6884" customFormat="false" ht="14.25" hidden="true" customHeight="false" outlineLevel="0" collapsed="false"/>
    <row r="6885" customFormat="false" ht="14.25" hidden="true" customHeight="false" outlineLevel="0" collapsed="false"/>
    <row r="6886" customFormat="false" ht="14.25" hidden="true" customHeight="false" outlineLevel="0" collapsed="false"/>
    <row r="6887" customFormat="false" ht="14.25" hidden="true" customHeight="false" outlineLevel="0" collapsed="false"/>
    <row r="6888" customFormat="false" ht="14.25" hidden="true" customHeight="false" outlineLevel="0" collapsed="false"/>
    <row r="6889" customFormat="false" ht="14.25" hidden="true" customHeight="false" outlineLevel="0" collapsed="false"/>
    <row r="6890" customFormat="false" ht="14.25" hidden="true" customHeight="false" outlineLevel="0" collapsed="false"/>
    <row r="6891" customFormat="false" ht="14.25" hidden="true" customHeight="false" outlineLevel="0" collapsed="false"/>
    <row r="6892" customFormat="false" ht="14.25" hidden="true" customHeight="false" outlineLevel="0" collapsed="false"/>
    <row r="6893" customFormat="false" ht="14.25" hidden="true" customHeight="false" outlineLevel="0" collapsed="false"/>
    <row r="6894" customFormat="false" ht="14.25" hidden="true" customHeight="false" outlineLevel="0" collapsed="false"/>
    <row r="6895" customFormat="false" ht="14.25" hidden="true" customHeight="false" outlineLevel="0" collapsed="false"/>
    <row r="6896" customFormat="false" ht="14.25" hidden="true" customHeight="false" outlineLevel="0" collapsed="false"/>
    <row r="6897" customFormat="false" ht="14.25" hidden="true" customHeight="false" outlineLevel="0" collapsed="false"/>
    <row r="6898" customFormat="false" ht="14.25" hidden="true" customHeight="false" outlineLevel="0" collapsed="false"/>
    <row r="6899" customFormat="false" ht="14.25" hidden="true" customHeight="false" outlineLevel="0" collapsed="false"/>
    <row r="6900" customFormat="false" ht="14.25" hidden="true" customHeight="false" outlineLevel="0" collapsed="false"/>
    <row r="6901" customFormat="false" ht="14.25" hidden="true" customHeight="false" outlineLevel="0" collapsed="false"/>
    <row r="6902" customFormat="false" ht="14.25" hidden="true" customHeight="false" outlineLevel="0" collapsed="false"/>
    <row r="6903" customFormat="false" ht="14.25" hidden="true" customHeight="false" outlineLevel="0" collapsed="false"/>
    <row r="6904" customFormat="false" ht="14.25" hidden="true" customHeight="false" outlineLevel="0" collapsed="false"/>
    <row r="6905" customFormat="false" ht="14.25" hidden="true" customHeight="false" outlineLevel="0" collapsed="false"/>
    <row r="6906" customFormat="false" ht="14.25" hidden="true" customHeight="false" outlineLevel="0" collapsed="false"/>
    <row r="6907" customFormat="false" ht="14.25" hidden="true" customHeight="false" outlineLevel="0" collapsed="false"/>
    <row r="6908" customFormat="false" ht="14.25" hidden="true" customHeight="false" outlineLevel="0" collapsed="false"/>
    <row r="6909" customFormat="false" ht="14.25" hidden="true" customHeight="false" outlineLevel="0" collapsed="false"/>
    <row r="6910" customFormat="false" ht="14.25" hidden="true" customHeight="false" outlineLevel="0" collapsed="false"/>
    <row r="6911" customFormat="false" ht="14.25" hidden="true" customHeight="false" outlineLevel="0" collapsed="false"/>
    <row r="6912" customFormat="false" ht="14.25" hidden="true" customHeight="false" outlineLevel="0" collapsed="false"/>
    <row r="6913" customFormat="false" ht="14.25" hidden="true" customHeight="false" outlineLevel="0" collapsed="false"/>
    <row r="6914" customFormat="false" ht="14.25" hidden="true" customHeight="false" outlineLevel="0" collapsed="false"/>
    <row r="6915" customFormat="false" ht="14.25" hidden="true" customHeight="false" outlineLevel="0" collapsed="false"/>
    <row r="6916" customFormat="false" ht="14.25" hidden="true" customHeight="false" outlineLevel="0" collapsed="false"/>
    <row r="6917" customFormat="false" ht="14.25" hidden="true" customHeight="false" outlineLevel="0" collapsed="false"/>
    <row r="6918" customFormat="false" ht="14.25" hidden="true" customHeight="false" outlineLevel="0" collapsed="false"/>
    <row r="6919" customFormat="false" ht="14.25" hidden="true" customHeight="false" outlineLevel="0" collapsed="false"/>
    <row r="6920" customFormat="false" ht="14.25" hidden="true" customHeight="false" outlineLevel="0" collapsed="false"/>
    <row r="6921" customFormat="false" ht="14.25" hidden="true" customHeight="false" outlineLevel="0" collapsed="false"/>
    <row r="6922" customFormat="false" ht="14.25" hidden="true" customHeight="false" outlineLevel="0" collapsed="false"/>
    <row r="6923" customFormat="false" ht="14.25" hidden="true" customHeight="false" outlineLevel="0" collapsed="false"/>
    <row r="6924" customFormat="false" ht="14.25" hidden="true" customHeight="false" outlineLevel="0" collapsed="false"/>
    <row r="6925" customFormat="false" ht="14.25" hidden="true" customHeight="false" outlineLevel="0" collapsed="false"/>
    <row r="6926" customFormat="false" ht="14.25" hidden="true" customHeight="false" outlineLevel="0" collapsed="false"/>
    <row r="6927" customFormat="false" ht="14.25" hidden="true" customHeight="false" outlineLevel="0" collapsed="false"/>
    <row r="6928" customFormat="false" ht="14.25" hidden="true" customHeight="false" outlineLevel="0" collapsed="false"/>
    <row r="6929" customFormat="false" ht="14.25" hidden="true" customHeight="false" outlineLevel="0" collapsed="false"/>
    <row r="6930" customFormat="false" ht="14.25" hidden="true" customHeight="false" outlineLevel="0" collapsed="false"/>
    <row r="6931" customFormat="false" ht="14.25" hidden="true" customHeight="false" outlineLevel="0" collapsed="false"/>
    <row r="6932" customFormat="false" ht="14.25" hidden="true" customHeight="false" outlineLevel="0" collapsed="false"/>
    <row r="6933" customFormat="false" ht="14.25" hidden="true" customHeight="false" outlineLevel="0" collapsed="false"/>
    <row r="6934" customFormat="false" ht="14.25" hidden="true" customHeight="false" outlineLevel="0" collapsed="false"/>
    <row r="6935" customFormat="false" ht="14.25" hidden="true" customHeight="false" outlineLevel="0" collapsed="false"/>
    <row r="6936" customFormat="false" ht="14.25" hidden="true" customHeight="false" outlineLevel="0" collapsed="false"/>
    <row r="6937" customFormat="false" ht="14.25" hidden="true" customHeight="false" outlineLevel="0" collapsed="false"/>
    <row r="6938" customFormat="false" ht="14.25" hidden="true" customHeight="false" outlineLevel="0" collapsed="false"/>
    <row r="6939" customFormat="false" ht="14.25" hidden="true" customHeight="false" outlineLevel="0" collapsed="false"/>
    <row r="6940" customFormat="false" ht="14.25" hidden="true" customHeight="false" outlineLevel="0" collapsed="false"/>
    <row r="6941" customFormat="false" ht="14.25" hidden="true" customHeight="false" outlineLevel="0" collapsed="false"/>
    <row r="6942" customFormat="false" ht="14.25" hidden="true" customHeight="false" outlineLevel="0" collapsed="false"/>
    <row r="6943" customFormat="false" ht="14.25" hidden="true" customHeight="false" outlineLevel="0" collapsed="false"/>
    <row r="6944" customFormat="false" ht="14.25" hidden="true" customHeight="false" outlineLevel="0" collapsed="false"/>
    <row r="6945" customFormat="false" ht="14.25" hidden="true" customHeight="false" outlineLevel="0" collapsed="false"/>
    <row r="6946" customFormat="false" ht="14.25" hidden="true" customHeight="false" outlineLevel="0" collapsed="false"/>
    <row r="6947" customFormat="false" ht="14.25" hidden="true" customHeight="false" outlineLevel="0" collapsed="false"/>
    <row r="6948" customFormat="false" ht="14.25" hidden="true" customHeight="false" outlineLevel="0" collapsed="false"/>
    <row r="6949" customFormat="false" ht="14.25" hidden="true" customHeight="false" outlineLevel="0" collapsed="false"/>
    <row r="6950" customFormat="false" ht="14.25" hidden="true" customHeight="false" outlineLevel="0" collapsed="false"/>
    <row r="6951" customFormat="false" ht="14.25" hidden="true" customHeight="false" outlineLevel="0" collapsed="false"/>
    <row r="6952" customFormat="false" ht="14.25" hidden="true" customHeight="false" outlineLevel="0" collapsed="false"/>
    <row r="6953" customFormat="false" ht="14.25" hidden="true" customHeight="false" outlineLevel="0" collapsed="false"/>
    <row r="6954" customFormat="false" ht="14.25" hidden="true" customHeight="false" outlineLevel="0" collapsed="false"/>
    <row r="6955" customFormat="false" ht="14.25" hidden="true" customHeight="false" outlineLevel="0" collapsed="false"/>
    <row r="6956" customFormat="false" ht="14.25" hidden="true" customHeight="false" outlineLevel="0" collapsed="false"/>
    <row r="6957" customFormat="false" ht="14.25" hidden="true" customHeight="false" outlineLevel="0" collapsed="false"/>
    <row r="6958" customFormat="false" ht="14.25" hidden="true" customHeight="false" outlineLevel="0" collapsed="false"/>
    <row r="6959" customFormat="false" ht="14.25" hidden="true" customHeight="false" outlineLevel="0" collapsed="false"/>
    <row r="6960" customFormat="false" ht="14.25" hidden="true" customHeight="false" outlineLevel="0" collapsed="false"/>
    <row r="6961" customFormat="false" ht="14.25" hidden="true" customHeight="false" outlineLevel="0" collapsed="false"/>
    <row r="6962" customFormat="false" ht="14.25" hidden="true" customHeight="false" outlineLevel="0" collapsed="false"/>
    <row r="6963" customFormat="false" ht="14.25" hidden="true" customHeight="false" outlineLevel="0" collapsed="false"/>
    <row r="6964" customFormat="false" ht="14.25" hidden="true" customHeight="false" outlineLevel="0" collapsed="false"/>
    <row r="6965" customFormat="false" ht="14.25" hidden="true" customHeight="false" outlineLevel="0" collapsed="false"/>
    <row r="6966" customFormat="false" ht="14.25" hidden="true" customHeight="false" outlineLevel="0" collapsed="false"/>
    <row r="6967" customFormat="false" ht="14.25" hidden="true" customHeight="false" outlineLevel="0" collapsed="false"/>
    <row r="6968" customFormat="false" ht="14.25" hidden="true" customHeight="false" outlineLevel="0" collapsed="false"/>
    <row r="6969" customFormat="false" ht="14.25" hidden="true" customHeight="false" outlineLevel="0" collapsed="false"/>
    <row r="6970" customFormat="false" ht="14.25" hidden="true" customHeight="false" outlineLevel="0" collapsed="false"/>
    <row r="6971" customFormat="false" ht="14.25" hidden="true" customHeight="false" outlineLevel="0" collapsed="false"/>
    <row r="6972" customFormat="false" ht="14.25" hidden="true" customHeight="false" outlineLevel="0" collapsed="false"/>
    <row r="6973" customFormat="false" ht="14.25" hidden="true" customHeight="false" outlineLevel="0" collapsed="false"/>
    <row r="6974" customFormat="false" ht="14.25" hidden="true" customHeight="false" outlineLevel="0" collapsed="false"/>
    <row r="6975" customFormat="false" ht="14.25" hidden="true" customHeight="false" outlineLevel="0" collapsed="false"/>
    <row r="6976" customFormat="false" ht="14.25" hidden="true" customHeight="false" outlineLevel="0" collapsed="false"/>
    <row r="6977" customFormat="false" ht="14.25" hidden="true" customHeight="false" outlineLevel="0" collapsed="false"/>
    <row r="6978" customFormat="false" ht="14.25" hidden="true" customHeight="false" outlineLevel="0" collapsed="false"/>
    <row r="6979" customFormat="false" ht="14.25" hidden="true" customHeight="false" outlineLevel="0" collapsed="false"/>
    <row r="6980" customFormat="false" ht="14.25" hidden="true" customHeight="false" outlineLevel="0" collapsed="false"/>
    <row r="6981" customFormat="false" ht="14.25" hidden="true" customHeight="false" outlineLevel="0" collapsed="false"/>
    <row r="6982" customFormat="false" ht="14.25" hidden="true" customHeight="false" outlineLevel="0" collapsed="false"/>
    <row r="6983" customFormat="false" ht="14.25" hidden="true" customHeight="false" outlineLevel="0" collapsed="false"/>
    <row r="6984" customFormat="false" ht="14.25" hidden="true" customHeight="false" outlineLevel="0" collapsed="false"/>
    <row r="6985" customFormat="false" ht="14.25" hidden="true" customHeight="false" outlineLevel="0" collapsed="false"/>
    <row r="6986" customFormat="false" ht="14.25" hidden="true" customHeight="false" outlineLevel="0" collapsed="false"/>
    <row r="6987" customFormat="false" ht="14.25" hidden="true" customHeight="false" outlineLevel="0" collapsed="false"/>
    <row r="6988" customFormat="false" ht="14.25" hidden="true" customHeight="false" outlineLevel="0" collapsed="false"/>
    <row r="6989" customFormat="false" ht="14.25" hidden="true" customHeight="false" outlineLevel="0" collapsed="false"/>
    <row r="6990" customFormat="false" ht="14.25" hidden="true" customHeight="false" outlineLevel="0" collapsed="false"/>
    <row r="6991" customFormat="false" ht="14.25" hidden="true" customHeight="false" outlineLevel="0" collapsed="false"/>
    <row r="6992" customFormat="false" ht="14.25" hidden="true" customHeight="false" outlineLevel="0" collapsed="false"/>
    <row r="6993" customFormat="false" ht="14.25" hidden="true" customHeight="false" outlineLevel="0" collapsed="false"/>
    <row r="6994" customFormat="false" ht="14.25" hidden="true" customHeight="false" outlineLevel="0" collapsed="false"/>
    <row r="6995" customFormat="false" ht="14.25" hidden="true" customHeight="false" outlineLevel="0" collapsed="false"/>
    <row r="6996" customFormat="false" ht="14.25" hidden="true" customHeight="false" outlineLevel="0" collapsed="false"/>
    <row r="6997" customFormat="false" ht="14.25" hidden="true" customHeight="false" outlineLevel="0" collapsed="false"/>
    <row r="6998" customFormat="false" ht="14.25" hidden="true" customHeight="false" outlineLevel="0" collapsed="false"/>
    <row r="6999" customFormat="false" ht="14.25" hidden="true" customHeight="false" outlineLevel="0" collapsed="false"/>
    <row r="7000" customFormat="false" ht="14.25" hidden="true" customHeight="false" outlineLevel="0" collapsed="false"/>
    <row r="7001" customFormat="false" ht="14.25" hidden="true" customHeight="false" outlineLevel="0" collapsed="false"/>
    <row r="7002" customFormat="false" ht="14.25" hidden="true" customHeight="false" outlineLevel="0" collapsed="false"/>
    <row r="7003" customFormat="false" ht="14.25" hidden="true" customHeight="false" outlineLevel="0" collapsed="false"/>
    <row r="7004" customFormat="false" ht="14.25" hidden="true" customHeight="false" outlineLevel="0" collapsed="false"/>
    <row r="7005" customFormat="false" ht="14.25" hidden="true" customHeight="false" outlineLevel="0" collapsed="false"/>
    <row r="7006" customFormat="false" ht="14.25" hidden="true" customHeight="false" outlineLevel="0" collapsed="false"/>
    <row r="7007" customFormat="false" ht="14.25" hidden="true" customHeight="false" outlineLevel="0" collapsed="false"/>
    <row r="7008" customFormat="false" ht="14.25" hidden="true" customHeight="false" outlineLevel="0" collapsed="false"/>
    <row r="7009" customFormat="false" ht="14.25" hidden="true" customHeight="false" outlineLevel="0" collapsed="false"/>
    <row r="7010" customFormat="false" ht="14.25" hidden="true" customHeight="false" outlineLevel="0" collapsed="false"/>
    <row r="7011" customFormat="false" ht="14.25" hidden="true" customHeight="false" outlineLevel="0" collapsed="false"/>
    <row r="7012" customFormat="false" ht="14.25" hidden="true" customHeight="false" outlineLevel="0" collapsed="false"/>
    <row r="7013" customFormat="false" ht="14.25" hidden="true" customHeight="false" outlineLevel="0" collapsed="false"/>
    <row r="7014" customFormat="false" ht="14.25" hidden="true" customHeight="false" outlineLevel="0" collapsed="false"/>
    <row r="7015" customFormat="false" ht="14.25" hidden="true" customHeight="false" outlineLevel="0" collapsed="false"/>
    <row r="7016" customFormat="false" ht="14.25" hidden="true" customHeight="false" outlineLevel="0" collapsed="false"/>
    <row r="7017" customFormat="false" ht="14.25" hidden="true" customHeight="false" outlineLevel="0" collapsed="false"/>
    <row r="7018" customFormat="false" ht="14.25" hidden="true" customHeight="false" outlineLevel="0" collapsed="false"/>
    <row r="7019" customFormat="false" ht="14.25" hidden="true" customHeight="false" outlineLevel="0" collapsed="false"/>
    <row r="7020" customFormat="false" ht="14.25" hidden="true" customHeight="false" outlineLevel="0" collapsed="false"/>
    <row r="7021" customFormat="false" ht="14.25" hidden="true" customHeight="false" outlineLevel="0" collapsed="false"/>
    <row r="7022" customFormat="false" ht="14.25" hidden="true" customHeight="false" outlineLevel="0" collapsed="false"/>
    <row r="7023" customFormat="false" ht="14.25" hidden="true" customHeight="false" outlineLevel="0" collapsed="false"/>
    <row r="7024" customFormat="false" ht="14.25" hidden="true" customHeight="false" outlineLevel="0" collapsed="false"/>
    <row r="7025" customFormat="false" ht="14.25" hidden="true" customHeight="false" outlineLevel="0" collapsed="false"/>
    <row r="7026" customFormat="false" ht="14.25" hidden="true" customHeight="false" outlineLevel="0" collapsed="false"/>
    <row r="7027" customFormat="false" ht="14.25" hidden="true" customHeight="false" outlineLevel="0" collapsed="false"/>
    <row r="7028" customFormat="false" ht="14.25" hidden="true" customHeight="false" outlineLevel="0" collapsed="false"/>
    <row r="7029" customFormat="false" ht="14.25" hidden="true" customHeight="false" outlineLevel="0" collapsed="false"/>
    <row r="7030" customFormat="false" ht="14.25" hidden="true" customHeight="false" outlineLevel="0" collapsed="false"/>
    <row r="7031" customFormat="false" ht="14.25" hidden="true" customHeight="false" outlineLevel="0" collapsed="false"/>
    <row r="7032" customFormat="false" ht="14.25" hidden="true" customHeight="false" outlineLevel="0" collapsed="false"/>
    <row r="7033" customFormat="false" ht="14.25" hidden="true" customHeight="false" outlineLevel="0" collapsed="false"/>
    <row r="7034" customFormat="false" ht="14.25" hidden="true" customHeight="false" outlineLevel="0" collapsed="false"/>
    <row r="7035" customFormat="false" ht="14.25" hidden="true" customHeight="false" outlineLevel="0" collapsed="false"/>
    <row r="7036" customFormat="false" ht="14.25" hidden="true" customHeight="false" outlineLevel="0" collapsed="false"/>
    <row r="7037" customFormat="false" ht="14.25" hidden="true" customHeight="false" outlineLevel="0" collapsed="false"/>
    <row r="7038" customFormat="false" ht="14.25" hidden="true" customHeight="false" outlineLevel="0" collapsed="false"/>
    <row r="7039" customFormat="false" ht="14.25" hidden="true" customHeight="false" outlineLevel="0" collapsed="false"/>
    <row r="7040" customFormat="false" ht="14.25" hidden="true" customHeight="false" outlineLevel="0" collapsed="false"/>
    <row r="7041" customFormat="false" ht="14.25" hidden="true" customHeight="false" outlineLevel="0" collapsed="false"/>
    <row r="7042" customFormat="false" ht="14.25" hidden="true" customHeight="false" outlineLevel="0" collapsed="false"/>
    <row r="7043" customFormat="false" ht="14.25" hidden="true" customHeight="false" outlineLevel="0" collapsed="false"/>
    <row r="7044" customFormat="false" ht="14.25" hidden="true" customHeight="false" outlineLevel="0" collapsed="false"/>
    <row r="7045" customFormat="false" ht="14.25" hidden="true" customHeight="false" outlineLevel="0" collapsed="false"/>
    <row r="7046" customFormat="false" ht="14.25" hidden="true" customHeight="false" outlineLevel="0" collapsed="false"/>
    <row r="7047" customFormat="false" ht="14.25" hidden="true" customHeight="false" outlineLevel="0" collapsed="false"/>
    <row r="7048" customFormat="false" ht="14.25" hidden="true" customHeight="false" outlineLevel="0" collapsed="false"/>
    <row r="7049" customFormat="false" ht="14.25" hidden="true" customHeight="false" outlineLevel="0" collapsed="false"/>
    <row r="7050" customFormat="false" ht="14.25" hidden="true" customHeight="false" outlineLevel="0" collapsed="false"/>
    <row r="7051" customFormat="false" ht="14.25" hidden="true" customHeight="false" outlineLevel="0" collapsed="false"/>
    <row r="7052" customFormat="false" ht="14.25" hidden="true" customHeight="false" outlineLevel="0" collapsed="false"/>
    <row r="7053" customFormat="false" ht="14.25" hidden="true" customHeight="false" outlineLevel="0" collapsed="false"/>
    <row r="7054" customFormat="false" ht="14.25" hidden="true" customHeight="false" outlineLevel="0" collapsed="false"/>
    <row r="7055" customFormat="false" ht="14.25" hidden="true" customHeight="false" outlineLevel="0" collapsed="false"/>
    <row r="7056" customFormat="false" ht="14.25" hidden="true" customHeight="false" outlineLevel="0" collapsed="false"/>
    <row r="7057" customFormat="false" ht="14.25" hidden="true" customHeight="false" outlineLevel="0" collapsed="false"/>
    <row r="7058" customFormat="false" ht="14.25" hidden="true" customHeight="false" outlineLevel="0" collapsed="false"/>
    <row r="7059" customFormat="false" ht="14.25" hidden="true" customHeight="false" outlineLevel="0" collapsed="false"/>
    <row r="7060" customFormat="false" ht="14.25" hidden="true" customHeight="false" outlineLevel="0" collapsed="false"/>
    <row r="7061" customFormat="false" ht="14.25" hidden="true" customHeight="false" outlineLevel="0" collapsed="false"/>
    <row r="7062" customFormat="false" ht="14.25" hidden="true" customHeight="false" outlineLevel="0" collapsed="false"/>
    <row r="7063" customFormat="false" ht="14.25" hidden="true" customHeight="false" outlineLevel="0" collapsed="false"/>
    <row r="7064" customFormat="false" ht="14.25" hidden="true" customHeight="false" outlineLevel="0" collapsed="false"/>
    <row r="7065" customFormat="false" ht="14.25" hidden="true" customHeight="false" outlineLevel="0" collapsed="false"/>
    <row r="7066" customFormat="false" ht="14.25" hidden="true" customHeight="false" outlineLevel="0" collapsed="false"/>
    <row r="7067" customFormat="false" ht="14.25" hidden="true" customHeight="false" outlineLevel="0" collapsed="false"/>
    <row r="7068" customFormat="false" ht="14.25" hidden="true" customHeight="false" outlineLevel="0" collapsed="false"/>
    <row r="7069" customFormat="false" ht="14.25" hidden="true" customHeight="false" outlineLevel="0" collapsed="false"/>
    <row r="7070" customFormat="false" ht="14.25" hidden="true" customHeight="false" outlineLevel="0" collapsed="false"/>
    <row r="7071" customFormat="false" ht="14.25" hidden="true" customHeight="false" outlineLevel="0" collapsed="false"/>
    <row r="7072" customFormat="false" ht="14.25" hidden="true" customHeight="false" outlineLevel="0" collapsed="false"/>
    <row r="7073" customFormat="false" ht="14.25" hidden="true" customHeight="false" outlineLevel="0" collapsed="false"/>
    <row r="7074" customFormat="false" ht="14.25" hidden="true" customHeight="false" outlineLevel="0" collapsed="false"/>
    <row r="7075" customFormat="false" ht="14.25" hidden="true" customHeight="false" outlineLevel="0" collapsed="false"/>
    <row r="7076" customFormat="false" ht="14.25" hidden="true" customHeight="false" outlineLevel="0" collapsed="false"/>
    <row r="7077" customFormat="false" ht="14.25" hidden="true" customHeight="false" outlineLevel="0" collapsed="false"/>
    <row r="7078" customFormat="false" ht="14.25" hidden="true" customHeight="false" outlineLevel="0" collapsed="false"/>
    <row r="7079" customFormat="false" ht="14.25" hidden="true" customHeight="false" outlineLevel="0" collapsed="false"/>
    <row r="7080" customFormat="false" ht="14.25" hidden="true" customHeight="false" outlineLevel="0" collapsed="false"/>
    <row r="7081" customFormat="false" ht="14.25" hidden="true" customHeight="false" outlineLevel="0" collapsed="false"/>
    <row r="7082" customFormat="false" ht="14.25" hidden="true" customHeight="false" outlineLevel="0" collapsed="false"/>
    <row r="7083" customFormat="false" ht="14.25" hidden="true" customHeight="false" outlineLevel="0" collapsed="false"/>
    <row r="7084" customFormat="false" ht="14.25" hidden="true" customHeight="false" outlineLevel="0" collapsed="false"/>
    <row r="7085" customFormat="false" ht="14.25" hidden="true" customHeight="false" outlineLevel="0" collapsed="false"/>
    <row r="7086" customFormat="false" ht="14.25" hidden="true" customHeight="false" outlineLevel="0" collapsed="false"/>
    <row r="7087" customFormat="false" ht="14.25" hidden="true" customHeight="false" outlineLevel="0" collapsed="false"/>
    <row r="7088" customFormat="false" ht="14.25" hidden="true" customHeight="false" outlineLevel="0" collapsed="false"/>
    <row r="7089" customFormat="false" ht="14.25" hidden="true" customHeight="false" outlineLevel="0" collapsed="false"/>
    <row r="7090" customFormat="false" ht="14.25" hidden="true" customHeight="false" outlineLevel="0" collapsed="false"/>
    <row r="7091" customFormat="false" ht="14.25" hidden="true" customHeight="false" outlineLevel="0" collapsed="false"/>
    <row r="7092" customFormat="false" ht="14.25" hidden="true" customHeight="false" outlineLevel="0" collapsed="false"/>
    <row r="7093" customFormat="false" ht="14.25" hidden="true" customHeight="false" outlineLevel="0" collapsed="false"/>
    <row r="7094" customFormat="false" ht="14.25" hidden="true" customHeight="false" outlineLevel="0" collapsed="false"/>
    <row r="7095" customFormat="false" ht="14.25" hidden="true" customHeight="false" outlineLevel="0" collapsed="false"/>
    <row r="7096" customFormat="false" ht="14.25" hidden="true" customHeight="false" outlineLevel="0" collapsed="false"/>
    <row r="7097" customFormat="false" ht="14.25" hidden="true" customHeight="false" outlineLevel="0" collapsed="false"/>
    <row r="7098" customFormat="false" ht="14.25" hidden="true" customHeight="false" outlineLevel="0" collapsed="false"/>
    <row r="7099" customFormat="false" ht="14.25" hidden="true" customHeight="false" outlineLevel="0" collapsed="false"/>
    <row r="7100" customFormat="false" ht="14.25" hidden="true" customHeight="false" outlineLevel="0" collapsed="false"/>
    <row r="7101" customFormat="false" ht="14.25" hidden="true" customHeight="false" outlineLevel="0" collapsed="false"/>
    <row r="7102" customFormat="false" ht="14.25" hidden="true" customHeight="false" outlineLevel="0" collapsed="false"/>
    <row r="7103" customFormat="false" ht="14.25" hidden="true" customHeight="false" outlineLevel="0" collapsed="false"/>
    <row r="7104" customFormat="false" ht="14.25" hidden="true" customHeight="false" outlineLevel="0" collapsed="false"/>
    <row r="7105" customFormat="false" ht="14.25" hidden="true" customHeight="false" outlineLevel="0" collapsed="false"/>
    <row r="7106" customFormat="false" ht="14.25" hidden="true" customHeight="false" outlineLevel="0" collapsed="false"/>
    <row r="7107" customFormat="false" ht="14.25" hidden="true" customHeight="false" outlineLevel="0" collapsed="false"/>
    <row r="7108" customFormat="false" ht="14.25" hidden="true" customHeight="false" outlineLevel="0" collapsed="false"/>
    <row r="7109" customFormat="false" ht="14.25" hidden="true" customHeight="false" outlineLevel="0" collapsed="false"/>
    <row r="7110" customFormat="false" ht="14.25" hidden="true" customHeight="false" outlineLevel="0" collapsed="false"/>
    <row r="7111" customFormat="false" ht="14.25" hidden="true" customHeight="false" outlineLevel="0" collapsed="false"/>
    <row r="7112" customFormat="false" ht="14.25" hidden="true" customHeight="false" outlineLevel="0" collapsed="false"/>
    <row r="7113" customFormat="false" ht="14.25" hidden="true" customHeight="false" outlineLevel="0" collapsed="false"/>
    <row r="7114" customFormat="false" ht="14.25" hidden="true" customHeight="false" outlineLevel="0" collapsed="false"/>
    <row r="7115" customFormat="false" ht="14.25" hidden="true" customHeight="false" outlineLevel="0" collapsed="false"/>
    <row r="7116" customFormat="false" ht="14.25" hidden="true" customHeight="false" outlineLevel="0" collapsed="false"/>
    <row r="7117" customFormat="false" ht="14.25" hidden="true" customHeight="false" outlineLevel="0" collapsed="false"/>
    <row r="7118" customFormat="false" ht="14.25" hidden="true" customHeight="false" outlineLevel="0" collapsed="false"/>
    <row r="7119" customFormat="false" ht="14.25" hidden="true" customHeight="false" outlineLevel="0" collapsed="false"/>
    <row r="7120" customFormat="false" ht="14.25" hidden="true" customHeight="false" outlineLevel="0" collapsed="false"/>
    <row r="7121" customFormat="false" ht="14.25" hidden="true" customHeight="false" outlineLevel="0" collapsed="false"/>
    <row r="7122" customFormat="false" ht="14.25" hidden="true" customHeight="false" outlineLevel="0" collapsed="false"/>
    <row r="7123" customFormat="false" ht="14.25" hidden="true" customHeight="false" outlineLevel="0" collapsed="false"/>
    <row r="7124" customFormat="false" ht="14.25" hidden="true" customHeight="false" outlineLevel="0" collapsed="false"/>
    <row r="7125" customFormat="false" ht="14.25" hidden="true" customHeight="false" outlineLevel="0" collapsed="false"/>
    <row r="7126" customFormat="false" ht="14.25" hidden="true" customHeight="false" outlineLevel="0" collapsed="false"/>
    <row r="7127" customFormat="false" ht="14.25" hidden="true" customHeight="false" outlineLevel="0" collapsed="false"/>
    <row r="7128" customFormat="false" ht="14.25" hidden="true" customHeight="false" outlineLevel="0" collapsed="false"/>
    <row r="7129" customFormat="false" ht="14.25" hidden="true" customHeight="false" outlineLevel="0" collapsed="false"/>
    <row r="7130" customFormat="false" ht="14.25" hidden="true" customHeight="false" outlineLevel="0" collapsed="false"/>
    <row r="7131" customFormat="false" ht="14.25" hidden="true" customHeight="false" outlineLevel="0" collapsed="false"/>
    <row r="7132" customFormat="false" ht="14.25" hidden="true" customHeight="false" outlineLevel="0" collapsed="false"/>
    <row r="7133" customFormat="false" ht="14.25" hidden="true" customHeight="false" outlineLevel="0" collapsed="false"/>
    <row r="7134" customFormat="false" ht="14.25" hidden="true" customHeight="false" outlineLevel="0" collapsed="false"/>
    <row r="7135" customFormat="false" ht="14.25" hidden="true" customHeight="false" outlineLevel="0" collapsed="false"/>
    <row r="7136" customFormat="false" ht="14.25" hidden="true" customHeight="false" outlineLevel="0" collapsed="false"/>
    <row r="7137" customFormat="false" ht="14.25" hidden="true" customHeight="false" outlineLevel="0" collapsed="false"/>
    <row r="7138" customFormat="false" ht="14.25" hidden="true" customHeight="false" outlineLevel="0" collapsed="false"/>
    <row r="7139" customFormat="false" ht="14.25" hidden="true" customHeight="false" outlineLevel="0" collapsed="false"/>
    <row r="7140" customFormat="false" ht="14.25" hidden="true" customHeight="false" outlineLevel="0" collapsed="false"/>
    <row r="7141" customFormat="false" ht="14.25" hidden="true" customHeight="false" outlineLevel="0" collapsed="false"/>
    <row r="7142" customFormat="false" ht="14.25" hidden="true" customHeight="false" outlineLevel="0" collapsed="false"/>
    <row r="7143" customFormat="false" ht="14.25" hidden="true" customHeight="false" outlineLevel="0" collapsed="false"/>
    <row r="7144" customFormat="false" ht="14.25" hidden="true" customHeight="false" outlineLevel="0" collapsed="false"/>
    <row r="7145" customFormat="false" ht="14.25" hidden="true" customHeight="false" outlineLevel="0" collapsed="false"/>
    <row r="7146" customFormat="false" ht="14.25" hidden="true" customHeight="false" outlineLevel="0" collapsed="false"/>
    <row r="7147" customFormat="false" ht="14.25" hidden="true" customHeight="false" outlineLevel="0" collapsed="false"/>
    <row r="7148" customFormat="false" ht="14.25" hidden="true" customHeight="false" outlineLevel="0" collapsed="false"/>
    <row r="7149" customFormat="false" ht="14.25" hidden="true" customHeight="false" outlineLevel="0" collapsed="false"/>
    <row r="7150" customFormat="false" ht="14.25" hidden="true" customHeight="false" outlineLevel="0" collapsed="false"/>
    <row r="7151" customFormat="false" ht="14.25" hidden="true" customHeight="false" outlineLevel="0" collapsed="false"/>
    <row r="7152" customFormat="false" ht="14.25" hidden="true" customHeight="false" outlineLevel="0" collapsed="false"/>
    <row r="7153" customFormat="false" ht="14.25" hidden="true" customHeight="false" outlineLevel="0" collapsed="false"/>
    <row r="7154" customFormat="false" ht="14.25" hidden="true" customHeight="false" outlineLevel="0" collapsed="false"/>
    <row r="7155" customFormat="false" ht="14.25" hidden="true" customHeight="false" outlineLevel="0" collapsed="false"/>
    <row r="7156" customFormat="false" ht="14.25" hidden="true" customHeight="false" outlineLevel="0" collapsed="false"/>
    <row r="7157" customFormat="false" ht="14.25" hidden="true" customHeight="false" outlineLevel="0" collapsed="false"/>
    <row r="7158" customFormat="false" ht="14.25" hidden="true" customHeight="false" outlineLevel="0" collapsed="false"/>
    <row r="7159" customFormat="false" ht="14.25" hidden="true" customHeight="false" outlineLevel="0" collapsed="false"/>
    <row r="7160" customFormat="false" ht="14.25" hidden="true" customHeight="false" outlineLevel="0" collapsed="false"/>
    <row r="7161" customFormat="false" ht="14.25" hidden="true" customHeight="false" outlineLevel="0" collapsed="false"/>
    <row r="7162" customFormat="false" ht="14.25" hidden="true" customHeight="false" outlineLevel="0" collapsed="false"/>
    <row r="7163" customFormat="false" ht="14.25" hidden="true" customHeight="false" outlineLevel="0" collapsed="false"/>
    <row r="7164" customFormat="false" ht="14.25" hidden="true" customHeight="false" outlineLevel="0" collapsed="false"/>
    <row r="7165" customFormat="false" ht="14.25" hidden="true" customHeight="false" outlineLevel="0" collapsed="false"/>
    <row r="7166" customFormat="false" ht="14.25" hidden="true" customHeight="false" outlineLevel="0" collapsed="false"/>
    <row r="7167" customFormat="false" ht="14.25" hidden="true" customHeight="false" outlineLevel="0" collapsed="false"/>
    <row r="7168" customFormat="false" ht="14.25" hidden="true" customHeight="false" outlineLevel="0" collapsed="false"/>
    <row r="7169" customFormat="false" ht="14.25" hidden="true" customHeight="false" outlineLevel="0" collapsed="false"/>
    <row r="7170" customFormat="false" ht="14.25" hidden="true" customHeight="false" outlineLevel="0" collapsed="false"/>
    <row r="7171" customFormat="false" ht="14.25" hidden="true" customHeight="false" outlineLevel="0" collapsed="false"/>
    <row r="7172" customFormat="false" ht="14.25" hidden="true" customHeight="false" outlineLevel="0" collapsed="false"/>
    <row r="7173" customFormat="false" ht="14.25" hidden="true" customHeight="false" outlineLevel="0" collapsed="false"/>
    <row r="7174" customFormat="false" ht="14.25" hidden="true" customHeight="false" outlineLevel="0" collapsed="false"/>
    <row r="7175" customFormat="false" ht="14.25" hidden="true" customHeight="false" outlineLevel="0" collapsed="false"/>
    <row r="7176" customFormat="false" ht="14.25" hidden="true" customHeight="false" outlineLevel="0" collapsed="false"/>
    <row r="7177" customFormat="false" ht="14.25" hidden="true" customHeight="false" outlineLevel="0" collapsed="false"/>
    <row r="7178" customFormat="false" ht="14.25" hidden="true" customHeight="false" outlineLevel="0" collapsed="false"/>
    <row r="7179" customFormat="false" ht="14.25" hidden="true" customHeight="false" outlineLevel="0" collapsed="false"/>
    <row r="7180" customFormat="false" ht="14.25" hidden="true" customHeight="false" outlineLevel="0" collapsed="false"/>
    <row r="7181" customFormat="false" ht="14.25" hidden="true" customHeight="false" outlineLevel="0" collapsed="false"/>
    <row r="7182" customFormat="false" ht="14.25" hidden="true" customHeight="false" outlineLevel="0" collapsed="false"/>
    <row r="7183" customFormat="false" ht="14.25" hidden="true" customHeight="false" outlineLevel="0" collapsed="false"/>
    <row r="7184" customFormat="false" ht="14.25" hidden="true" customHeight="false" outlineLevel="0" collapsed="false"/>
    <row r="7185" customFormat="false" ht="14.25" hidden="true" customHeight="false" outlineLevel="0" collapsed="false"/>
    <row r="7186" customFormat="false" ht="14.25" hidden="true" customHeight="false" outlineLevel="0" collapsed="false"/>
    <row r="7187" customFormat="false" ht="14.25" hidden="true" customHeight="false" outlineLevel="0" collapsed="false"/>
    <row r="7188" customFormat="false" ht="14.25" hidden="true" customHeight="false" outlineLevel="0" collapsed="false"/>
    <row r="7189" customFormat="false" ht="14.25" hidden="true" customHeight="false" outlineLevel="0" collapsed="false"/>
    <row r="7190" customFormat="false" ht="14.25" hidden="true" customHeight="false" outlineLevel="0" collapsed="false"/>
    <row r="7191" customFormat="false" ht="14.25" hidden="true" customHeight="false" outlineLevel="0" collapsed="false"/>
    <row r="7192" customFormat="false" ht="14.25" hidden="true" customHeight="false" outlineLevel="0" collapsed="false"/>
    <row r="7193" customFormat="false" ht="14.25" hidden="true" customHeight="false" outlineLevel="0" collapsed="false"/>
    <row r="7194" customFormat="false" ht="14.25" hidden="true" customHeight="false" outlineLevel="0" collapsed="false"/>
    <row r="7195" customFormat="false" ht="14.25" hidden="true" customHeight="false" outlineLevel="0" collapsed="false"/>
    <row r="7196" customFormat="false" ht="14.25" hidden="true" customHeight="false" outlineLevel="0" collapsed="false"/>
    <row r="7197" customFormat="false" ht="14.25" hidden="true" customHeight="false" outlineLevel="0" collapsed="false"/>
    <row r="7198" customFormat="false" ht="14.25" hidden="true" customHeight="false" outlineLevel="0" collapsed="false"/>
    <row r="7199" customFormat="false" ht="14.25" hidden="true" customHeight="false" outlineLevel="0" collapsed="false"/>
    <row r="7200" customFormat="false" ht="14.25" hidden="true" customHeight="false" outlineLevel="0" collapsed="false"/>
    <row r="7201" customFormat="false" ht="14.25" hidden="true" customHeight="false" outlineLevel="0" collapsed="false"/>
    <row r="7202" customFormat="false" ht="14.25" hidden="true" customHeight="false" outlineLevel="0" collapsed="false"/>
    <row r="7203" customFormat="false" ht="14.25" hidden="true" customHeight="false" outlineLevel="0" collapsed="false"/>
    <row r="7204" customFormat="false" ht="14.25" hidden="true" customHeight="false" outlineLevel="0" collapsed="false"/>
    <row r="7205" customFormat="false" ht="14.25" hidden="true" customHeight="false" outlineLevel="0" collapsed="false"/>
    <row r="7206" customFormat="false" ht="14.25" hidden="true" customHeight="false" outlineLevel="0" collapsed="false"/>
    <row r="7207" customFormat="false" ht="14.25" hidden="true" customHeight="false" outlineLevel="0" collapsed="false"/>
    <row r="7208" customFormat="false" ht="14.25" hidden="true" customHeight="false" outlineLevel="0" collapsed="false"/>
    <row r="7209" customFormat="false" ht="14.25" hidden="true" customHeight="false" outlineLevel="0" collapsed="false"/>
    <row r="7210" customFormat="false" ht="14.25" hidden="true" customHeight="false" outlineLevel="0" collapsed="false"/>
    <row r="7211" customFormat="false" ht="14.25" hidden="true" customHeight="false" outlineLevel="0" collapsed="false"/>
    <row r="7212" customFormat="false" ht="14.25" hidden="true" customHeight="false" outlineLevel="0" collapsed="false"/>
    <row r="7213" customFormat="false" ht="14.25" hidden="true" customHeight="false" outlineLevel="0" collapsed="false"/>
    <row r="7214" customFormat="false" ht="14.25" hidden="true" customHeight="false" outlineLevel="0" collapsed="false"/>
    <row r="7215" customFormat="false" ht="14.25" hidden="true" customHeight="false" outlineLevel="0" collapsed="false"/>
    <row r="7216" customFormat="false" ht="14.25" hidden="true" customHeight="false" outlineLevel="0" collapsed="false"/>
    <row r="7217" customFormat="false" ht="14.25" hidden="true" customHeight="false" outlineLevel="0" collapsed="false"/>
    <row r="7218" customFormat="false" ht="14.25" hidden="true" customHeight="false" outlineLevel="0" collapsed="false"/>
    <row r="7219" customFormat="false" ht="14.25" hidden="true" customHeight="false" outlineLevel="0" collapsed="false"/>
    <row r="7220" customFormat="false" ht="14.25" hidden="true" customHeight="false" outlineLevel="0" collapsed="false"/>
    <row r="7221" customFormat="false" ht="14.25" hidden="true" customHeight="false" outlineLevel="0" collapsed="false"/>
    <row r="7222" customFormat="false" ht="14.25" hidden="true" customHeight="false" outlineLevel="0" collapsed="false"/>
    <row r="7223" customFormat="false" ht="14.25" hidden="true" customHeight="false" outlineLevel="0" collapsed="false"/>
    <row r="7224" customFormat="false" ht="14.25" hidden="true" customHeight="false" outlineLevel="0" collapsed="false"/>
    <row r="7225" customFormat="false" ht="14.25" hidden="true" customHeight="false" outlineLevel="0" collapsed="false"/>
    <row r="7226" customFormat="false" ht="14.25" hidden="true" customHeight="false" outlineLevel="0" collapsed="false"/>
    <row r="7227" customFormat="false" ht="14.25" hidden="true" customHeight="false" outlineLevel="0" collapsed="false"/>
    <row r="7228" customFormat="false" ht="14.25" hidden="true" customHeight="false" outlineLevel="0" collapsed="false"/>
    <row r="7229" customFormat="false" ht="14.25" hidden="true" customHeight="false" outlineLevel="0" collapsed="false"/>
    <row r="7230" customFormat="false" ht="14.25" hidden="true" customHeight="false" outlineLevel="0" collapsed="false"/>
    <row r="7231" customFormat="false" ht="14.25" hidden="true" customHeight="false" outlineLevel="0" collapsed="false"/>
    <row r="7232" customFormat="false" ht="14.25" hidden="true" customHeight="false" outlineLevel="0" collapsed="false"/>
    <row r="7233" customFormat="false" ht="14.25" hidden="true" customHeight="false" outlineLevel="0" collapsed="false"/>
    <row r="7234" customFormat="false" ht="14.25" hidden="true" customHeight="false" outlineLevel="0" collapsed="false"/>
    <row r="7235" customFormat="false" ht="14.25" hidden="true" customHeight="false" outlineLevel="0" collapsed="false"/>
    <row r="7236" customFormat="false" ht="14.25" hidden="true" customHeight="false" outlineLevel="0" collapsed="false"/>
    <row r="7237" customFormat="false" ht="14.25" hidden="true" customHeight="false" outlineLevel="0" collapsed="false"/>
    <row r="7238" customFormat="false" ht="14.25" hidden="true" customHeight="false" outlineLevel="0" collapsed="false"/>
    <row r="7239" customFormat="false" ht="14.25" hidden="true" customHeight="false" outlineLevel="0" collapsed="false"/>
    <row r="7240" customFormat="false" ht="14.25" hidden="true" customHeight="false" outlineLevel="0" collapsed="false"/>
    <row r="7241" customFormat="false" ht="14.25" hidden="true" customHeight="false" outlineLevel="0" collapsed="false"/>
    <row r="7242" customFormat="false" ht="14.25" hidden="true" customHeight="false" outlineLevel="0" collapsed="false"/>
    <row r="7243" customFormat="false" ht="14.25" hidden="true" customHeight="false" outlineLevel="0" collapsed="false"/>
    <row r="7244" customFormat="false" ht="14.25" hidden="true" customHeight="false" outlineLevel="0" collapsed="false"/>
    <row r="7245" customFormat="false" ht="14.25" hidden="true" customHeight="false" outlineLevel="0" collapsed="false"/>
    <row r="7246" customFormat="false" ht="14.25" hidden="true" customHeight="false" outlineLevel="0" collapsed="false"/>
    <row r="7247" customFormat="false" ht="14.25" hidden="true" customHeight="false" outlineLevel="0" collapsed="false"/>
    <row r="7248" customFormat="false" ht="14.25" hidden="true" customHeight="false" outlineLevel="0" collapsed="false"/>
    <row r="7249" customFormat="false" ht="14.25" hidden="true" customHeight="false" outlineLevel="0" collapsed="false"/>
    <row r="7250" customFormat="false" ht="14.25" hidden="true" customHeight="false" outlineLevel="0" collapsed="false"/>
    <row r="7251" customFormat="false" ht="14.25" hidden="true" customHeight="false" outlineLevel="0" collapsed="false"/>
    <row r="7252" customFormat="false" ht="14.25" hidden="true" customHeight="false" outlineLevel="0" collapsed="false"/>
    <row r="7253" customFormat="false" ht="14.25" hidden="true" customHeight="false" outlineLevel="0" collapsed="false"/>
    <row r="7254" customFormat="false" ht="14.25" hidden="true" customHeight="false" outlineLevel="0" collapsed="false"/>
    <row r="7255" customFormat="false" ht="14.25" hidden="true" customHeight="false" outlineLevel="0" collapsed="false"/>
    <row r="7256" customFormat="false" ht="14.25" hidden="true" customHeight="false" outlineLevel="0" collapsed="false"/>
    <row r="7257" customFormat="false" ht="14.25" hidden="true" customHeight="false" outlineLevel="0" collapsed="false"/>
    <row r="7258" customFormat="false" ht="14.25" hidden="true" customHeight="false" outlineLevel="0" collapsed="false"/>
    <row r="7259" customFormat="false" ht="14.25" hidden="true" customHeight="false" outlineLevel="0" collapsed="false"/>
    <row r="7260" customFormat="false" ht="14.25" hidden="true" customHeight="false" outlineLevel="0" collapsed="false"/>
    <row r="7261" customFormat="false" ht="14.25" hidden="true" customHeight="false" outlineLevel="0" collapsed="false"/>
    <row r="7262" customFormat="false" ht="14.25" hidden="true" customHeight="false" outlineLevel="0" collapsed="false"/>
    <row r="7263" customFormat="false" ht="14.25" hidden="true" customHeight="false" outlineLevel="0" collapsed="false"/>
    <row r="7264" customFormat="false" ht="14.25" hidden="true" customHeight="false" outlineLevel="0" collapsed="false"/>
    <row r="7265" customFormat="false" ht="14.25" hidden="true" customHeight="false" outlineLevel="0" collapsed="false"/>
    <row r="7266" customFormat="false" ht="14.25" hidden="true" customHeight="false" outlineLevel="0" collapsed="false"/>
    <row r="7267" customFormat="false" ht="14.25" hidden="true" customHeight="false" outlineLevel="0" collapsed="false"/>
    <row r="7268" customFormat="false" ht="14.25" hidden="true" customHeight="false" outlineLevel="0" collapsed="false"/>
    <row r="7269" customFormat="false" ht="14.25" hidden="true" customHeight="false" outlineLevel="0" collapsed="false"/>
    <row r="7270" customFormat="false" ht="14.25" hidden="true" customHeight="false" outlineLevel="0" collapsed="false"/>
    <row r="7271" customFormat="false" ht="14.25" hidden="true" customHeight="false" outlineLevel="0" collapsed="false"/>
    <row r="7272" customFormat="false" ht="14.25" hidden="true" customHeight="false" outlineLevel="0" collapsed="false"/>
    <row r="7273" customFormat="false" ht="14.25" hidden="true" customHeight="false" outlineLevel="0" collapsed="false"/>
    <row r="7274" customFormat="false" ht="14.25" hidden="true" customHeight="false" outlineLevel="0" collapsed="false"/>
    <row r="7275" customFormat="false" ht="14.25" hidden="true" customHeight="false" outlineLevel="0" collapsed="false"/>
    <row r="7276" customFormat="false" ht="14.25" hidden="true" customHeight="false" outlineLevel="0" collapsed="false"/>
    <row r="7277" customFormat="false" ht="14.25" hidden="true" customHeight="false" outlineLevel="0" collapsed="false"/>
    <row r="7278" customFormat="false" ht="14.25" hidden="true" customHeight="false" outlineLevel="0" collapsed="false"/>
    <row r="7279" customFormat="false" ht="14.25" hidden="true" customHeight="false" outlineLevel="0" collapsed="false"/>
    <row r="7280" customFormat="false" ht="14.25" hidden="true" customHeight="false" outlineLevel="0" collapsed="false"/>
    <row r="7281" customFormat="false" ht="14.25" hidden="true" customHeight="false" outlineLevel="0" collapsed="false"/>
    <row r="7282" customFormat="false" ht="14.25" hidden="true" customHeight="false" outlineLevel="0" collapsed="false"/>
    <row r="7283" customFormat="false" ht="14.25" hidden="true" customHeight="false" outlineLevel="0" collapsed="false"/>
    <row r="7284" customFormat="false" ht="14.25" hidden="true" customHeight="false" outlineLevel="0" collapsed="false"/>
    <row r="7285" customFormat="false" ht="14.25" hidden="true" customHeight="false" outlineLevel="0" collapsed="false"/>
    <row r="7286" customFormat="false" ht="14.25" hidden="true" customHeight="false" outlineLevel="0" collapsed="false"/>
    <row r="7287" customFormat="false" ht="14.25" hidden="true" customHeight="false" outlineLevel="0" collapsed="false"/>
    <row r="7288" customFormat="false" ht="14.25" hidden="true" customHeight="false" outlineLevel="0" collapsed="false"/>
    <row r="7289" customFormat="false" ht="14.25" hidden="true" customHeight="false" outlineLevel="0" collapsed="false"/>
    <row r="7290" customFormat="false" ht="14.25" hidden="true" customHeight="false" outlineLevel="0" collapsed="false"/>
    <row r="7291" customFormat="false" ht="14.25" hidden="true" customHeight="false" outlineLevel="0" collapsed="false"/>
    <row r="7292" customFormat="false" ht="14.25" hidden="true" customHeight="false" outlineLevel="0" collapsed="false"/>
    <row r="7293" customFormat="false" ht="14.25" hidden="true" customHeight="false" outlineLevel="0" collapsed="false"/>
    <row r="7294" customFormat="false" ht="14.25" hidden="true" customHeight="false" outlineLevel="0" collapsed="false"/>
    <row r="7295" customFormat="false" ht="14.25" hidden="true" customHeight="false" outlineLevel="0" collapsed="false"/>
    <row r="7296" customFormat="false" ht="14.25" hidden="true" customHeight="false" outlineLevel="0" collapsed="false"/>
    <row r="7297" customFormat="false" ht="14.25" hidden="true" customHeight="false" outlineLevel="0" collapsed="false"/>
    <row r="7298" customFormat="false" ht="14.25" hidden="true" customHeight="false" outlineLevel="0" collapsed="false"/>
    <row r="7299" customFormat="false" ht="14.25" hidden="true" customHeight="false" outlineLevel="0" collapsed="false"/>
    <row r="7300" customFormat="false" ht="14.25" hidden="true" customHeight="false" outlineLevel="0" collapsed="false"/>
    <row r="7301" customFormat="false" ht="14.25" hidden="true" customHeight="false" outlineLevel="0" collapsed="false"/>
    <row r="7302" customFormat="false" ht="14.25" hidden="true" customHeight="false" outlineLevel="0" collapsed="false"/>
    <row r="7303" customFormat="false" ht="14.25" hidden="true" customHeight="false" outlineLevel="0" collapsed="false"/>
    <row r="7304" customFormat="false" ht="14.25" hidden="true" customHeight="false" outlineLevel="0" collapsed="false"/>
    <row r="7305" customFormat="false" ht="14.25" hidden="true" customHeight="false" outlineLevel="0" collapsed="false"/>
    <row r="7306" customFormat="false" ht="14.25" hidden="true" customHeight="false" outlineLevel="0" collapsed="false"/>
    <row r="7307" customFormat="false" ht="14.25" hidden="true" customHeight="false" outlineLevel="0" collapsed="false"/>
    <row r="7308" customFormat="false" ht="14.25" hidden="true" customHeight="false" outlineLevel="0" collapsed="false"/>
    <row r="7309" customFormat="false" ht="14.25" hidden="true" customHeight="false" outlineLevel="0" collapsed="false"/>
    <row r="7310" customFormat="false" ht="14.25" hidden="true" customHeight="false" outlineLevel="0" collapsed="false"/>
    <row r="7311" customFormat="false" ht="14.25" hidden="true" customHeight="false" outlineLevel="0" collapsed="false"/>
    <row r="7312" customFormat="false" ht="14.25" hidden="true" customHeight="false" outlineLevel="0" collapsed="false"/>
    <row r="7313" customFormat="false" ht="14.25" hidden="true" customHeight="false" outlineLevel="0" collapsed="false"/>
    <row r="7314" customFormat="false" ht="14.25" hidden="true" customHeight="false" outlineLevel="0" collapsed="false"/>
    <row r="7315" customFormat="false" ht="14.25" hidden="true" customHeight="false" outlineLevel="0" collapsed="false"/>
    <row r="7316" customFormat="false" ht="14.25" hidden="true" customHeight="false" outlineLevel="0" collapsed="false"/>
    <row r="7317" customFormat="false" ht="14.25" hidden="true" customHeight="false" outlineLevel="0" collapsed="false"/>
    <row r="7318" customFormat="false" ht="14.25" hidden="true" customHeight="false" outlineLevel="0" collapsed="false"/>
    <row r="7319" customFormat="false" ht="14.25" hidden="true" customHeight="false" outlineLevel="0" collapsed="false"/>
    <row r="7320" customFormat="false" ht="14.25" hidden="true" customHeight="false" outlineLevel="0" collapsed="false"/>
    <row r="7321" customFormat="false" ht="14.25" hidden="true" customHeight="false" outlineLevel="0" collapsed="false"/>
    <row r="7322" customFormat="false" ht="14.25" hidden="true" customHeight="false" outlineLevel="0" collapsed="false"/>
    <row r="7323" customFormat="false" ht="14.25" hidden="true" customHeight="false" outlineLevel="0" collapsed="false"/>
    <row r="7324" customFormat="false" ht="14.25" hidden="true" customHeight="false" outlineLevel="0" collapsed="false"/>
    <row r="7325" customFormat="false" ht="14.25" hidden="true" customHeight="false" outlineLevel="0" collapsed="false"/>
    <row r="7326" customFormat="false" ht="14.25" hidden="true" customHeight="false" outlineLevel="0" collapsed="false"/>
    <row r="7327" customFormat="false" ht="14.25" hidden="true" customHeight="false" outlineLevel="0" collapsed="false"/>
    <row r="7328" customFormat="false" ht="14.25" hidden="true" customHeight="false" outlineLevel="0" collapsed="false"/>
    <row r="7329" customFormat="false" ht="14.25" hidden="true" customHeight="false" outlineLevel="0" collapsed="false"/>
    <row r="7330" customFormat="false" ht="14.25" hidden="true" customHeight="false" outlineLevel="0" collapsed="false"/>
    <row r="7331" customFormat="false" ht="14.25" hidden="true" customHeight="false" outlineLevel="0" collapsed="false"/>
    <row r="7332" customFormat="false" ht="14.25" hidden="true" customHeight="false" outlineLevel="0" collapsed="false"/>
    <row r="7333" customFormat="false" ht="14.25" hidden="true" customHeight="false" outlineLevel="0" collapsed="false"/>
    <row r="7334" customFormat="false" ht="14.25" hidden="true" customHeight="false" outlineLevel="0" collapsed="false"/>
    <row r="7335" customFormat="false" ht="14.25" hidden="true" customHeight="false" outlineLevel="0" collapsed="false"/>
    <row r="7336" customFormat="false" ht="14.25" hidden="true" customHeight="false" outlineLevel="0" collapsed="false"/>
    <row r="7337" customFormat="false" ht="14.25" hidden="true" customHeight="false" outlineLevel="0" collapsed="false"/>
    <row r="7338" customFormat="false" ht="14.25" hidden="true" customHeight="false" outlineLevel="0" collapsed="false"/>
    <row r="7339" customFormat="false" ht="14.25" hidden="true" customHeight="false" outlineLevel="0" collapsed="false"/>
    <row r="7340" customFormat="false" ht="14.25" hidden="true" customHeight="false" outlineLevel="0" collapsed="false"/>
    <row r="7341" customFormat="false" ht="14.25" hidden="true" customHeight="false" outlineLevel="0" collapsed="false"/>
    <row r="7342" customFormat="false" ht="14.25" hidden="true" customHeight="false" outlineLevel="0" collapsed="false"/>
    <row r="7343" customFormat="false" ht="14.25" hidden="true" customHeight="false" outlineLevel="0" collapsed="false"/>
    <row r="7344" customFormat="false" ht="14.25" hidden="true" customHeight="false" outlineLevel="0" collapsed="false"/>
    <row r="7345" customFormat="false" ht="14.25" hidden="true" customHeight="false" outlineLevel="0" collapsed="false"/>
    <row r="7346" customFormat="false" ht="14.25" hidden="true" customHeight="false" outlineLevel="0" collapsed="false"/>
    <row r="7347" customFormat="false" ht="14.25" hidden="true" customHeight="false" outlineLevel="0" collapsed="false"/>
    <row r="7348" customFormat="false" ht="14.25" hidden="true" customHeight="false" outlineLevel="0" collapsed="false"/>
    <row r="7349" customFormat="false" ht="14.25" hidden="true" customHeight="false" outlineLevel="0" collapsed="false"/>
    <row r="7350" customFormat="false" ht="14.25" hidden="true" customHeight="false" outlineLevel="0" collapsed="false"/>
    <row r="7351" customFormat="false" ht="14.25" hidden="true" customHeight="false" outlineLevel="0" collapsed="false"/>
    <row r="7352" customFormat="false" ht="14.25" hidden="true" customHeight="false" outlineLevel="0" collapsed="false"/>
    <row r="7353" customFormat="false" ht="14.25" hidden="true" customHeight="false" outlineLevel="0" collapsed="false"/>
    <row r="7354" customFormat="false" ht="14.25" hidden="true" customHeight="false" outlineLevel="0" collapsed="false"/>
    <row r="7355" customFormat="false" ht="14.25" hidden="true" customHeight="false" outlineLevel="0" collapsed="false"/>
    <row r="7356" customFormat="false" ht="14.25" hidden="true" customHeight="false" outlineLevel="0" collapsed="false"/>
    <row r="7357" customFormat="false" ht="14.25" hidden="true" customHeight="false" outlineLevel="0" collapsed="false"/>
    <row r="7358" customFormat="false" ht="14.25" hidden="true" customHeight="false" outlineLevel="0" collapsed="false"/>
    <row r="7359" customFormat="false" ht="14.25" hidden="true" customHeight="false" outlineLevel="0" collapsed="false"/>
    <row r="7360" customFormat="false" ht="14.25" hidden="true" customHeight="false" outlineLevel="0" collapsed="false"/>
    <row r="7361" customFormat="false" ht="14.25" hidden="true" customHeight="false" outlineLevel="0" collapsed="false"/>
    <row r="7362" customFormat="false" ht="14.25" hidden="true" customHeight="false" outlineLevel="0" collapsed="false"/>
    <row r="7363" customFormat="false" ht="14.25" hidden="true" customHeight="false" outlineLevel="0" collapsed="false"/>
    <row r="7364" customFormat="false" ht="14.25" hidden="true" customHeight="false" outlineLevel="0" collapsed="false"/>
    <row r="7365" customFormat="false" ht="14.25" hidden="true" customHeight="false" outlineLevel="0" collapsed="false"/>
    <row r="7366" customFormat="false" ht="14.25" hidden="true" customHeight="false" outlineLevel="0" collapsed="false"/>
    <row r="7367" customFormat="false" ht="14.25" hidden="true" customHeight="false" outlineLevel="0" collapsed="false"/>
    <row r="7368" customFormat="false" ht="14.25" hidden="true" customHeight="false" outlineLevel="0" collapsed="false"/>
    <row r="7369" customFormat="false" ht="14.25" hidden="true" customHeight="false" outlineLevel="0" collapsed="false"/>
    <row r="7370" customFormat="false" ht="14.25" hidden="true" customHeight="false" outlineLevel="0" collapsed="false"/>
    <row r="7371" customFormat="false" ht="14.25" hidden="true" customHeight="false" outlineLevel="0" collapsed="false"/>
    <row r="7372" customFormat="false" ht="14.25" hidden="true" customHeight="false" outlineLevel="0" collapsed="false"/>
    <row r="7373" customFormat="false" ht="14.25" hidden="true" customHeight="false" outlineLevel="0" collapsed="false"/>
    <row r="7374" customFormat="false" ht="14.25" hidden="true" customHeight="false" outlineLevel="0" collapsed="false"/>
    <row r="7375" customFormat="false" ht="14.25" hidden="true" customHeight="false" outlineLevel="0" collapsed="false"/>
    <row r="7376" customFormat="false" ht="14.25" hidden="true" customHeight="false" outlineLevel="0" collapsed="false"/>
    <row r="7377" customFormat="false" ht="14.25" hidden="true" customHeight="false" outlineLevel="0" collapsed="false"/>
    <row r="7378" customFormat="false" ht="14.25" hidden="true" customHeight="false" outlineLevel="0" collapsed="false"/>
    <row r="7379" customFormat="false" ht="14.25" hidden="true" customHeight="false" outlineLevel="0" collapsed="false"/>
    <row r="7380" customFormat="false" ht="14.25" hidden="true" customHeight="false" outlineLevel="0" collapsed="false"/>
    <row r="7381" customFormat="false" ht="14.25" hidden="true" customHeight="false" outlineLevel="0" collapsed="false"/>
    <row r="7382" customFormat="false" ht="14.25" hidden="true" customHeight="false" outlineLevel="0" collapsed="false"/>
    <row r="7383" customFormat="false" ht="14.25" hidden="true" customHeight="false" outlineLevel="0" collapsed="false"/>
    <row r="7384" customFormat="false" ht="14.25" hidden="true" customHeight="false" outlineLevel="0" collapsed="false"/>
    <row r="7385" customFormat="false" ht="14.25" hidden="true" customHeight="false" outlineLevel="0" collapsed="false"/>
    <row r="7386" customFormat="false" ht="14.25" hidden="true" customHeight="false" outlineLevel="0" collapsed="false"/>
    <row r="7387" customFormat="false" ht="14.25" hidden="true" customHeight="false" outlineLevel="0" collapsed="false"/>
    <row r="7388" customFormat="false" ht="14.25" hidden="true" customHeight="false" outlineLevel="0" collapsed="false"/>
    <row r="7389" customFormat="false" ht="14.25" hidden="true" customHeight="false" outlineLevel="0" collapsed="false"/>
    <row r="7390" customFormat="false" ht="14.25" hidden="true" customHeight="false" outlineLevel="0" collapsed="false"/>
    <row r="7391" customFormat="false" ht="14.25" hidden="true" customHeight="false" outlineLevel="0" collapsed="false"/>
    <row r="7392" customFormat="false" ht="14.25" hidden="true" customHeight="false" outlineLevel="0" collapsed="false"/>
    <row r="7393" customFormat="false" ht="14.25" hidden="true" customHeight="false" outlineLevel="0" collapsed="false"/>
    <row r="7394" customFormat="false" ht="14.25" hidden="true" customHeight="false" outlineLevel="0" collapsed="false"/>
    <row r="7395" customFormat="false" ht="14.25" hidden="true" customHeight="false" outlineLevel="0" collapsed="false"/>
    <row r="7396" customFormat="false" ht="14.25" hidden="true" customHeight="false" outlineLevel="0" collapsed="false"/>
    <row r="7397" customFormat="false" ht="14.25" hidden="true" customHeight="false" outlineLevel="0" collapsed="false"/>
    <row r="7398" customFormat="false" ht="14.25" hidden="true" customHeight="false" outlineLevel="0" collapsed="false"/>
    <row r="7399" customFormat="false" ht="14.25" hidden="true" customHeight="false" outlineLevel="0" collapsed="false"/>
    <row r="7400" customFormat="false" ht="14.25" hidden="true" customHeight="false" outlineLevel="0" collapsed="false"/>
    <row r="7401" customFormat="false" ht="14.25" hidden="true" customHeight="false" outlineLevel="0" collapsed="false"/>
    <row r="7402" customFormat="false" ht="14.25" hidden="true" customHeight="false" outlineLevel="0" collapsed="false"/>
    <row r="7403" customFormat="false" ht="14.25" hidden="true" customHeight="false" outlineLevel="0" collapsed="false"/>
    <row r="7404" customFormat="false" ht="14.25" hidden="true" customHeight="false" outlineLevel="0" collapsed="false"/>
    <row r="7405" customFormat="false" ht="14.25" hidden="true" customHeight="false" outlineLevel="0" collapsed="false"/>
    <row r="7406" customFormat="false" ht="14.25" hidden="true" customHeight="false" outlineLevel="0" collapsed="false"/>
    <row r="7407" customFormat="false" ht="14.25" hidden="true" customHeight="false" outlineLevel="0" collapsed="false"/>
    <row r="7408" customFormat="false" ht="14.25" hidden="true" customHeight="false" outlineLevel="0" collapsed="false"/>
    <row r="7409" customFormat="false" ht="14.25" hidden="true" customHeight="false" outlineLevel="0" collapsed="false"/>
    <row r="7410" customFormat="false" ht="14.25" hidden="true" customHeight="false" outlineLevel="0" collapsed="false"/>
    <row r="7411" customFormat="false" ht="14.25" hidden="true" customHeight="false" outlineLevel="0" collapsed="false"/>
    <row r="7412" customFormat="false" ht="14.25" hidden="true" customHeight="false" outlineLevel="0" collapsed="false"/>
    <row r="7413" customFormat="false" ht="14.25" hidden="true" customHeight="false" outlineLevel="0" collapsed="false"/>
    <row r="7414" customFormat="false" ht="14.25" hidden="true" customHeight="false" outlineLevel="0" collapsed="false"/>
    <row r="7415" customFormat="false" ht="14.25" hidden="true" customHeight="false" outlineLevel="0" collapsed="false"/>
    <row r="7416" customFormat="false" ht="14.25" hidden="true" customHeight="false" outlineLevel="0" collapsed="false"/>
    <row r="7417" customFormat="false" ht="14.25" hidden="true" customHeight="false" outlineLevel="0" collapsed="false"/>
    <row r="7418" customFormat="false" ht="14.25" hidden="true" customHeight="false" outlineLevel="0" collapsed="false"/>
    <row r="7419" customFormat="false" ht="14.25" hidden="true" customHeight="false" outlineLevel="0" collapsed="false"/>
    <row r="7420" customFormat="false" ht="14.25" hidden="true" customHeight="false" outlineLevel="0" collapsed="false"/>
    <row r="7421" customFormat="false" ht="14.25" hidden="true" customHeight="false" outlineLevel="0" collapsed="false"/>
    <row r="7422" customFormat="false" ht="14.25" hidden="true" customHeight="false" outlineLevel="0" collapsed="false"/>
    <row r="7423" customFormat="false" ht="14.25" hidden="true" customHeight="false" outlineLevel="0" collapsed="false"/>
    <row r="7424" customFormat="false" ht="14.25" hidden="true" customHeight="false" outlineLevel="0" collapsed="false"/>
    <row r="7425" customFormat="false" ht="14.25" hidden="true" customHeight="false" outlineLevel="0" collapsed="false"/>
    <row r="7426" customFormat="false" ht="14.25" hidden="true" customHeight="false" outlineLevel="0" collapsed="false"/>
    <row r="7427" customFormat="false" ht="14.25" hidden="true" customHeight="false" outlineLevel="0" collapsed="false"/>
    <row r="7428" customFormat="false" ht="14.25" hidden="true" customHeight="false" outlineLevel="0" collapsed="false"/>
    <row r="7429" customFormat="false" ht="14.25" hidden="true" customHeight="false" outlineLevel="0" collapsed="false"/>
    <row r="7430" customFormat="false" ht="14.25" hidden="true" customHeight="false" outlineLevel="0" collapsed="false"/>
    <row r="7431" customFormat="false" ht="14.25" hidden="true" customHeight="false" outlineLevel="0" collapsed="false"/>
    <row r="7432" customFormat="false" ht="14.25" hidden="true" customHeight="false" outlineLevel="0" collapsed="false"/>
    <row r="7433" customFormat="false" ht="14.25" hidden="true" customHeight="false" outlineLevel="0" collapsed="false"/>
    <row r="7434" customFormat="false" ht="14.25" hidden="true" customHeight="false" outlineLevel="0" collapsed="false"/>
    <row r="7435" customFormat="false" ht="14.25" hidden="true" customHeight="false" outlineLevel="0" collapsed="false"/>
    <row r="7436" customFormat="false" ht="14.25" hidden="true" customHeight="false" outlineLevel="0" collapsed="false"/>
    <row r="7437" customFormat="false" ht="14.25" hidden="true" customHeight="false" outlineLevel="0" collapsed="false"/>
    <row r="7438" customFormat="false" ht="14.25" hidden="true" customHeight="false" outlineLevel="0" collapsed="false"/>
    <row r="7439" customFormat="false" ht="14.25" hidden="true" customHeight="false" outlineLevel="0" collapsed="false"/>
    <row r="7440" customFormat="false" ht="14.25" hidden="true" customHeight="false" outlineLevel="0" collapsed="false"/>
    <row r="7441" customFormat="false" ht="14.25" hidden="true" customHeight="false" outlineLevel="0" collapsed="false"/>
    <row r="7442" customFormat="false" ht="14.25" hidden="true" customHeight="false" outlineLevel="0" collapsed="false"/>
    <row r="7443" customFormat="false" ht="14.25" hidden="true" customHeight="false" outlineLevel="0" collapsed="false"/>
    <row r="7444" customFormat="false" ht="14.25" hidden="true" customHeight="false" outlineLevel="0" collapsed="false"/>
    <row r="7445" customFormat="false" ht="14.25" hidden="true" customHeight="false" outlineLevel="0" collapsed="false"/>
    <row r="7446" customFormat="false" ht="14.25" hidden="true" customHeight="false" outlineLevel="0" collapsed="false"/>
    <row r="7447" customFormat="false" ht="14.25" hidden="true" customHeight="false" outlineLevel="0" collapsed="false"/>
    <row r="7448" customFormat="false" ht="14.25" hidden="true" customHeight="false" outlineLevel="0" collapsed="false"/>
    <row r="7449" customFormat="false" ht="14.25" hidden="true" customHeight="false" outlineLevel="0" collapsed="false"/>
    <row r="7450" customFormat="false" ht="14.25" hidden="true" customHeight="false" outlineLevel="0" collapsed="false"/>
    <row r="7451" customFormat="false" ht="14.25" hidden="true" customHeight="false" outlineLevel="0" collapsed="false"/>
    <row r="7452" customFormat="false" ht="14.25" hidden="true" customHeight="false" outlineLevel="0" collapsed="false"/>
    <row r="7453" customFormat="false" ht="14.25" hidden="true" customHeight="false" outlineLevel="0" collapsed="false"/>
    <row r="7454" customFormat="false" ht="14.25" hidden="true" customHeight="false" outlineLevel="0" collapsed="false"/>
    <row r="7455" customFormat="false" ht="14.25" hidden="true" customHeight="false" outlineLevel="0" collapsed="false"/>
    <row r="7456" customFormat="false" ht="14.25" hidden="true" customHeight="false" outlineLevel="0" collapsed="false"/>
    <row r="7457" customFormat="false" ht="14.25" hidden="true" customHeight="false" outlineLevel="0" collapsed="false"/>
    <row r="7458" customFormat="false" ht="14.25" hidden="true" customHeight="false" outlineLevel="0" collapsed="false"/>
    <row r="7459" customFormat="false" ht="14.25" hidden="true" customHeight="false" outlineLevel="0" collapsed="false"/>
    <row r="7460" customFormat="false" ht="14.25" hidden="true" customHeight="false" outlineLevel="0" collapsed="false"/>
    <row r="7461" customFormat="false" ht="14.25" hidden="true" customHeight="false" outlineLevel="0" collapsed="false"/>
    <row r="7462" customFormat="false" ht="14.25" hidden="true" customHeight="false" outlineLevel="0" collapsed="false"/>
    <row r="7463" customFormat="false" ht="14.25" hidden="true" customHeight="false" outlineLevel="0" collapsed="false"/>
    <row r="7464" customFormat="false" ht="14.25" hidden="true" customHeight="false" outlineLevel="0" collapsed="false"/>
    <row r="7465" customFormat="false" ht="14.25" hidden="true" customHeight="false" outlineLevel="0" collapsed="false"/>
    <row r="7466" customFormat="false" ht="14.25" hidden="true" customHeight="false" outlineLevel="0" collapsed="false"/>
    <row r="7467" customFormat="false" ht="14.25" hidden="true" customHeight="false" outlineLevel="0" collapsed="false"/>
    <row r="7468" customFormat="false" ht="14.25" hidden="true" customHeight="false" outlineLevel="0" collapsed="false"/>
    <row r="7469" customFormat="false" ht="14.25" hidden="true" customHeight="false" outlineLevel="0" collapsed="false"/>
    <row r="7470" customFormat="false" ht="14.25" hidden="true" customHeight="false" outlineLevel="0" collapsed="false"/>
    <row r="7471" customFormat="false" ht="14.25" hidden="true" customHeight="false" outlineLevel="0" collapsed="false"/>
    <row r="7472" customFormat="false" ht="14.25" hidden="true" customHeight="false" outlineLevel="0" collapsed="false"/>
    <row r="7473" customFormat="false" ht="14.25" hidden="true" customHeight="false" outlineLevel="0" collapsed="false"/>
    <row r="7474" customFormat="false" ht="14.25" hidden="true" customHeight="false" outlineLevel="0" collapsed="false"/>
    <row r="7475" customFormat="false" ht="14.25" hidden="true" customHeight="false" outlineLevel="0" collapsed="false"/>
    <row r="7476" customFormat="false" ht="14.25" hidden="true" customHeight="false" outlineLevel="0" collapsed="false"/>
    <row r="7477" customFormat="false" ht="14.25" hidden="true" customHeight="false" outlineLevel="0" collapsed="false"/>
    <row r="7478" customFormat="false" ht="14.25" hidden="true" customHeight="false" outlineLevel="0" collapsed="false"/>
    <row r="7479" customFormat="false" ht="14.25" hidden="true" customHeight="false" outlineLevel="0" collapsed="false"/>
    <row r="7480" customFormat="false" ht="14.25" hidden="true" customHeight="false" outlineLevel="0" collapsed="false"/>
    <row r="7481" customFormat="false" ht="14.25" hidden="true" customHeight="false" outlineLevel="0" collapsed="false"/>
    <row r="7482" customFormat="false" ht="14.25" hidden="true" customHeight="false" outlineLevel="0" collapsed="false"/>
    <row r="7483" customFormat="false" ht="14.25" hidden="true" customHeight="false" outlineLevel="0" collapsed="false"/>
    <row r="7484" customFormat="false" ht="14.25" hidden="true" customHeight="false" outlineLevel="0" collapsed="false"/>
    <row r="7485" customFormat="false" ht="14.25" hidden="true" customHeight="false" outlineLevel="0" collapsed="false"/>
    <row r="7486" customFormat="false" ht="14.25" hidden="true" customHeight="false" outlineLevel="0" collapsed="false"/>
    <row r="7487" customFormat="false" ht="14.25" hidden="true" customHeight="false" outlineLevel="0" collapsed="false"/>
    <row r="7488" customFormat="false" ht="14.25" hidden="true" customHeight="false" outlineLevel="0" collapsed="false"/>
    <row r="7489" customFormat="false" ht="14.25" hidden="true" customHeight="false" outlineLevel="0" collapsed="false"/>
    <row r="7490" customFormat="false" ht="14.25" hidden="true" customHeight="false" outlineLevel="0" collapsed="false"/>
    <row r="7491" customFormat="false" ht="14.25" hidden="true" customHeight="false" outlineLevel="0" collapsed="false"/>
    <row r="7492" customFormat="false" ht="14.25" hidden="true" customHeight="false" outlineLevel="0" collapsed="false"/>
    <row r="7493" customFormat="false" ht="14.25" hidden="true" customHeight="false" outlineLevel="0" collapsed="false"/>
    <row r="7494" customFormat="false" ht="14.25" hidden="true" customHeight="false" outlineLevel="0" collapsed="false"/>
    <row r="7495" customFormat="false" ht="14.25" hidden="true" customHeight="false" outlineLevel="0" collapsed="false"/>
    <row r="7496" customFormat="false" ht="14.25" hidden="true" customHeight="false" outlineLevel="0" collapsed="false"/>
    <row r="7497" customFormat="false" ht="14.25" hidden="true" customHeight="false" outlineLevel="0" collapsed="false"/>
    <row r="7498" customFormat="false" ht="14.25" hidden="true" customHeight="false" outlineLevel="0" collapsed="false"/>
    <row r="7499" customFormat="false" ht="14.25" hidden="true" customHeight="false" outlineLevel="0" collapsed="false"/>
    <row r="7500" customFormat="false" ht="14.25" hidden="true" customHeight="false" outlineLevel="0" collapsed="false"/>
    <row r="7501" customFormat="false" ht="14.25" hidden="true" customHeight="false" outlineLevel="0" collapsed="false"/>
    <row r="7502" customFormat="false" ht="14.25" hidden="true" customHeight="false" outlineLevel="0" collapsed="false"/>
    <row r="7503" customFormat="false" ht="14.25" hidden="true" customHeight="false" outlineLevel="0" collapsed="false"/>
    <row r="7504" customFormat="false" ht="14.25" hidden="true" customHeight="false" outlineLevel="0" collapsed="false"/>
    <row r="7505" customFormat="false" ht="14.25" hidden="true" customHeight="false" outlineLevel="0" collapsed="false"/>
    <row r="7506" customFormat="false" ht="14.25" hidden="true" customHeight="false" outlineLevel="0" collapsed="false"/>
    <row r="7507" customFormat="false" ht="14.25" hidden="true" customHeight="false" outlineLevel="0" collapsed="false"/>
    <row r="7508" customFormat="false" ht="14.25" hidden="true" customHeight="false" outlineLevel="0" collapsed="false"/>
    <row r="7509" customFormat="false" ht="14.25" hidden="true" customHeight="false" outlineLevel="0" collapsed="false"/>
    <row r="7510" customFormat="false" ht="14.25" hidden="true" customHeight="false" outlineLevel="0" collapsed="false"/>
    <row r="7511" customFormat="false" ht="14.25" hidden="true" customHeight="false" outlineLevel="0" collapsed="false"/>
    <row r="7512" customFormat="false" ht="14.25" hidden="true" customHeight="false" outlineLevel="0" collapsed="false"/>
    <row r="7513" customFormat="false" ht="14.25" hidden="true" customHeight="false" outlineLevel="0" collapsed="false"/>
    <row r="7514" customFormat="false" ht="14.25" hidden="true" customHeight="false" outlineLevel="0" collapsed="false"/>
    <row r="7515" customFormat="false" ht="14.25" hidden="true" customHeight="false" outlineLevel="0" collapsed="false"/>
    <row r="7516" customFormat="false" ht="14.25" hidden="true" customHeight="false" outlineLevel="0" collapsed="false"/>
    <row r="7517" customFormat="false" ht="14.25" hidden="true" customHeight="false" outlineLevel="0" collapsed="false"/>
    <row r="7518" customFormat="false" ht="14.25" hidden="true" customHeight="false" outlineLevel="0" collapsed="false"/>
    <row r="7519" customFormat="false" ht="14.25" hidden="true" customHeight="false" outlineLevel="0" collapsed="false"/>
    <row r="7520" customFormat="false" ht="14.25" hidden="true" customHeight="false" outlineLevel="0" collapsed="false"/>
    <row r="7521" customFormat="false" ht="14.25" hidden="true" customHeight="false" outlineLevel="0" collapsed="false"/>
    <row r="7522" customFormat="false" ht="14.25" hidden="true" customHeight="false" outlineLevel="0" collapsed="false"/>
    <row r="7523" customFormat="false" ht="14.25" hidden="true" customHeight="false" outlineLevel="0" collapsed="false"/>
    <row r="7524" customFormat="false" ht="14.25" hidden="true" customHeight="false" outlineLevel="0" collapsed="false"/>
    <row r="7525" customFormat="false" ht="14.25" hidden="true" customHeight="false" outlineLevel="0" collapsed="false"/>
    <row r="7526" customFormat="false" ht="14.25" hidden="true" customHeight="false" outlineLevel="0" collapsed="false"/>
    <row r="7527" customFormat="false" ht="14.25" hidden="true" customHeight="false" outlineLevel="0" collapsed="false"/>
    <row r="7528" customFormat="false" ht="14.25" hidden="true" customHeight="false" outlineLevel="0" collapsed="false"/>
    <row r="7529" customFormat="false" ht="14.25" hidden="true" customHeight="false" outlineLevel="0" collapsed="false"/>
    <row r="7530" customFormat="false" ht="14.25" hidden="true" customHeight="false" outlineLevel="0" collapsed="false"/>
    <row r="7531" customFormat="false" ht="14.25" hidden="true" customHeight="false" outlineLevel="0" collapsed="false"/>
    <row r="7532" customFormat="false" ht="14.25" hidden="true" customHeight="false" outlineLevel="0" collapsed="false"/>
    <row r="7533" customFormat="false" ht="14.25" hidden="true" customHeight="false" outlineLevel="0" collapsed="false"/>
    <row r="7534" customFormat="false" ht="14.25" hidden="true" customHeight="false" outlineLevel="0" collapsed="false"/>
    <row r="7535" customFormat="false" ht="14.25" hidden="true" customHeight="false" outlineLevel="0" collapsed="false"/>
    <row r="7536" customFormat="false" ht="14.25" hidden="true" customHeight="false" outlineLevel="0" collapsed="false"/>
    <row r="7537" customFormat="false" ht="14.25" hidden="true" customHeight="false" outlineLevel="0" collapsed="false"/>
    <row r="7538" customFormat="false" ht="14.25" hidden="true" customHeight="false" outlineLevel="0" collapsed="false"/>
    <row r="7539" customFormat="false" ht="14.25" hidden="true" customHeight="false" outlineLevel="0" collapsed="false"/>
    <row r="7540" customFormat="false" ht="14.25" hidden="true" customHeight="false" outlineLevel="0" collapsed="false"/>
    <row r="7541" customFormat="false" ht="14.25" hidden="true" customHeight="false" outlineLevel="0" collapsed="false"/>
    <row r="7542" customFormat="false" ht="14.25" hidden="true" customHeight="false" outlineLevel="0" collapsed="false"/>
    <row r="7543" customFormat="false" ht="14.25" hidden="true" customHeight="false" outlineLevel="0" collapsed="false"/>
    <row r="7544" customFormat="false" ht="14.25" hidden="true" customHeight="false" outlineLevel="0" collapsed="false"/>
    <row r="7545" customFormat="false" ht="14.25" hidden="true" customHeight="false" outlineLevel="0" collapsed="false"/>
    <row r="7546" customFormat="false" ht="14.25" hidden="true" customHeight="false" outlineLevel="0" collapsed="false"/>
    <row r="7547" customFormat="false" ht="14.25" hidden="true" customHeight="false" outlineLevel="0" collapsed="false"/>
    <row r="7548" customFormat="false" ht="14.25" hidden="true" customHeight="false" outlineLevel="0" collapsed="false"/>
    <row r="7549" customFormat="false" ht="14.25" hidden="true" customHeight="false" outlineLevel="0" collapsed="false"/>
    <row r="7550" customFormat="false" ht="14.25" hidden="true" customHeight="false" outlineLevel="0" collapsed="false"/>
    <row r="7551" customFormat="false" ht="14.25" hidden="true" customHeight="false" outlineLevel="0" collapsed="false"/>
    <row r="7552" customFormat="false" ht="14.25" hidden="true" customHeight="false" outlineLevel="0" collapsed="false"/>
    <row r="7553" customFormat="false" ht="14.25" hidden="true" customHeight="false" outlineLevel="0" collapsed="false"/>
    <row r="7554" customFormat="false" ht="14.25" hidden="true" customHeight="false" outlineLevel="0" collapsed="false"/>
    <row r="7555" customFormat="false" ht="14.25" hidden="true" customHeight="false" outlineLevel="0" collapsed="false"/>
    <row r="7556" customFormat="false" ht="14.25" hidden="true" customHeight="false" outlineLevel="0" collapsed="false"/>
    <row r="7557" customFormat="false" ht="14.25" hidden="true" customHeight="false" outlineLevel="0" collapsed="false"/>
    <row r="7558" customFormat="false" ht="14.25" hidden="true" customHeight="false" outlineLevel="0" collapsed="false"/>
    <row r="7559" customFormat="false" ht="14.25" hidden="true" customHeight="false" outlineLevel="0" collapsed="false"/>
    <row r="7560" customFormat="false" ht="14.25" hidden="true" customHeight="false" outlineLevel="0" collapsed="false"/>
    <row r="7561" customFormat="false" ht="14.25" hidden="true" customHeight="false" outlineLevel="0" collapsed="false"/>
    <row r="7562" customFormat="false" ht="14.25" hidden="true" customHeight="false" outlineLevel="0" collapsed="false"/>
    <row r="7563" customFormat="false" ht="14.25" hidden="true" customHeight="false" outlineLevel="0" collapsed="false"/>
    <row r="7564" customFormat="false" ht="14.25" hidden="true" customHeight="false" outlineLevel="0" collapsed="false"/>
    <row r="7565" customFormat="false" ht="14.25" hidden="true" customHeight="false" outlineLevel="0" collapsed="false"/>
    <row r="7566" customFormat="false" ht="14.25" hidden="true" customHeight="false" outlineLevel="0" collapsed="false"/>
    <row r="7567" customFormat="false" ht="14.25" hidden="true" customHeight="false" outlineLevel="0" collapsed="false"/>
    <row r="7568" customFormat="false" ht="14.25" hidden="true" customHeight="false" outlineLevel="0" collapsed="false"/>
    <row r="7569" customFormat="false" ht="14.25" hidden="true" customHeight="false" outlineLevel="0" collapsed="false"/>
    <row r="7570" customFormat="false" ht="14.25" hidden="true" customHeight="false" outlineLevel="0" collapsed="false"/>
    <row r="7571" customFormat="false" ht="14.25" hidden="true" customHeight="false" outlineLevel="0" collapsed="false"/>
    <row r="7572" customFormat="false" ht="14.25" hidden="true" customHeight="false" outlineLevel="0" collapsed="false"/>
    <row r="7573" customFormat="false" ht="14.25" hidden="true" customHeight="false" outlineLevel="0" collapsed="false"/>
    <row r="7574" customFormat="false" ht="14.25" hidden="true" customHeight="false" outlineLevel="0" collapsed="false"/>
    <row r="7575" customFormat="false" ht="14.25" hidden="true" customHeight="false" outlineLevel="0" collapsed="false"/>
    <row r="7576" customFormat="false" ht="14.25" hidden="true" customHeight="false" outlineLevel="0" collapsed="false"/>
    <row r="7577" customFormat="false" ht="14.25" hidden="true" customHeight="false" outlineLevel="0" collapsed="false"/>
    <row r="7578" customFormat="false" ht="14.25" hidden="true" customHeight="false" outlineLevel="0" collapsed="false"/>
    <row r="7579" customFormat="false" ht="14.25" hidden="true" customHeight="false" outlineLevel="0" collapsed="false"/>
    <row r="7580" customFormat="false" ht="14.25" hidden="true" customHeight="false" outlineLevel="0" collapsed="false"/>
    <row r="7581" customFormat="false" ht="14.25" hidden="true" customHeight="false" outlineLevel="0" collapsed="false"/>
    <row r="7582" customFormat="false" ht="14.25" hidden="true" customHeight="false" outlineLevel="0" collapsed="false"/>
    <row r="7583" customFormat="false" ht="14.25" hidden="true" customHeight="false" outlineLevel="0" collapsed="false"/>
    <row r="7584" customFormat="false" ht="14.25" hidden="true" customHeight="false" outlineLevel="0" collapsed="false"/>
    <row r="7585" customFormat="false" ht="14.25" hidden="true" customHeight="false" outlineLevel="0" collapsed="false"/>
    <row r="7586" customFormat="false" ht="14.25" hidden="true" customHeight="false" outlineLevel="0" collapsed="false"/>
    <row r="7587" customFormat="false" ht="14.25" hidden="true" customHeight="false" outlineLevel="0" collapsed="false"/>
    <row r="7588" customFormat="false" ht="14.25" hidden="true" customHeight="false" outlineLevel="0" collapsed="false"/>
    <row r="7589" customFormat="false" ht="14.25" hidden="true" customHeight="false" outlineLevel="0" collapsed="false"/>
    <row r="7590" customFormat="false" ht="14.25" hidden="true" customHeight="false" outlineLevel="0" collapsed="false"/>
    <row r="7591" customFormat="false" ht="14.25" hidden="true" customHeight="false" outlineLevel="0" collapsed="false"/>
    <row r="7592" customFormat="false" ht="14.25" hidden="true" customHeight="false" outlineLevel="0" collapsed="false"/>
    <row r="7593" customFormat="false" ht="14.25" hidden="true" customHeight="false" outlineLevel="0" collapsed="false"/>
    <row r="7594" customFormat="false" ht="14.25" hidden="true" customHeight="false" outlineLevel="0" collapsed="false"/>
    <row r="7595" customFormat="false" ht="14.25" hidden="true" customHeight="false" outlineLevel="0" collapsed="false"/>
    <row r="7596" customFormat="false" ht="14.25" hidden="true" customHeight="false" outlineLevel="0" collapsed="false"/>
    <row r="7597" customFormat="false" ht="14.25" hidden="true" customHeight="false" outlineLevel="0" collapsed="false"/>
    <row r="7598" customFormat="false" ht="14.25" hidden="true" customHeight="false" outlineLevel="0" collapsed="false"/>
    <row r="7599" customFormat="false" ht="14.25" hidden="true" customHeight="false" outlineLevel="0" collapsed="false"/>
    <row r="7600" customFormat="false" ht="14.25" hidden="true" customHeight="false" outlineLevel="0" collapsed="false"/>
    <row r="7601" customFormat="false" ht="14.25" hidden="true" customHeight="false" outlineLevel="0" collapsed="false"/>
    <row r="7602" customFormat="false" ht="14.25" hidden="true" customHeight="false" outlineLevel="0" collapsed="false"/>
    <row r="7603" customFormat="false" ht="14.25" hidden="true" customHeight="false" outlineLevel="0" collapsed="false"/>
    <row r="7604" customFormat="false" ht="14.25" hidden="true" customHeight="false" outlineLevel="0" collapsed="false"/>
    <row r="7605" customFormat="false" ht="14.25" hidden="true" customHeight="false" outlineLevel="0" collapsed="false"/>
    <row r="7606" customFormat="false" ht="14.25" hidden="true" customHeight="false" outlineLevel="0" collapsed="false"/>
    <row r="7607" customFormat="false" ht="14.25" hidden="true" customHeight="false" outlineLevel="0" collapsed="false"/>
    <row r="7608" customFormat="false" ht="14.25" hidden="true" customHeight="false" outlineLevel="0" collapsed="false"/>
    <row r="7609" customFormat="false" ht="14.25" hidden="true" customHeight="false" outlineLevel="0" collapsed="false"/>
    <row r="7610" customFormat="false" ht="14.25" hidden="true" customHeight="false" outlineLevel="0" collapsed="false"/>
    <row r="7611" customFormat="false" ht="14.25" hidden="true" customHeight="false" outlineLevel="0" collapsed="false"/>
    <row r="7612" customFormat="false" ht="14.25" hidden="true" customHeight="false" outlineLevel="0" collapsed="false"/>
    <row r="7613" customFormat="false" ht="14.25" hidden="true" customHeight="false" outlineLevel="0" collapsed="false"/>
    <row r="7614" customFormat="false" ht="14.25" hidden="true" customHeight="false" outlineLevel="0" collapsed="false"/>
    <row r="7615" customFormat="false" ht="14.25" hidden="true" customHeight="false" outlineLevel="0" collapsed="false"/>
    <row r="7616" customFormat="false" ht="14.25" hidden="true" customHeight="false" outlineLevel="0" collapsed="false"/>
    <row r="7617" customFormat="false" ht="14.25" hidden="true" customHeight="false" outlineLevel="0" collapsed="false"/>
    <row r="7618" customFormat="false" ht="14.25" hidden="true" customHeight="false" outlineLevel="0" collapsed="false"/>
    <row r="7619" customFormat="false" ht="14.25" hidden="true" customHeight="false" outlineLevel="0" collapsed="false"/>
    <row r="7620" customFormat="false" ht="14.25" hidden="true" customHeight="false" outlineLevel="0" collapsed="false"/>
    <row r="7621" customFormat="false" ht="14.25" hidden="true" customHeight="false" outlineLevel="0" collapsed="false"/>
    <row r="7622" customFormat="false" ht="14.25" hidden="true" customHeight="false" outlineLevel="0" collapsed="false"/>
    <row r="7623" customFormat="false" ht="14.25" hidden="true" customHeight="false" outlineLevel="0" collapsed="false"/>
    <row r="7624" customFormat="false" ht="14.25" hidden="true" customHeight="false" outlineLevel="0" collapsed="false"/>
    <row r="7625" customFormat="false" ht="14.25" hidden="true" customHeight="false" outlineLevel="0" collapsed="false"/>
    <row r="7626" customFormat="false" ht="14.25" hidden="true" customHeight="false" outlineLevel="0" collapsed="false"/>
    <row r="7627" customFormat="false" ht="14.25" hidden="true" customHeight="false" outlineLevel="0" collapsed="false"/>
    <row r="7628" customFormat="false" ht="14.25" hidden="true" customHeight="false" outlineLevel="0" collapsed="false"/>
    <row r="7629" customFormat="false" ht="14.25" hidden="true" customHeight="false" outlineLevel="0" collapsed="false"/>
    <row r="7630" customFormat="false" ht="14.25" hidden="true" customHeight="false" outlineLevel="0" collapsed="false"/>
    <row r="7631" customFormat="false" ht="14.25" hidden="true" customHeight="false" outlineLevel="0" collapsed="false"/>
    <row r="7632" customFormat="false" ht="14.25" hidden="true" customHeight="false" outlineLevel="0" collapsed="false"/>
    <row r="7633" customFormat="false" ht="14.25" hidden="true" customHeight="false" outlineLevel="0" collapsed="false"/>
    <row r="7634" customFormat="false" ht="14.25" hidden="true" customHeight="false" outlineLevel="0" collapsed="false"/>
    <row r="7635" customFormat="false" ht="14.25" hidden="true" customHeight="false" outlineLevel="0" collapsed="false"/>
    <row r="7636" customFormat="false" ht="14.25" hidden="true" customHeight="false" outlineLevel="0" collapsed="false"/>
    <row r="7637" customFormat="false" ht="14.25" hidden="true" customHeight="false" outlineLevel="0" collapsed="false"/>
    <row r="7638" customFormat="false" ht="14.25" hidden="true" customHeight="false" outlineLevel="0" collapsed="false"/>
    <row r="7639" customFormat="false" ht="14.25" hidden="true" customHeight="false" outlineLevel="0" collapsed="false"/>
    <row r="7640" customFormat="false" ht="14.25" hidden="true" customHeight="false" outlineLevel="0" collapsed="false"/>
    <row r="7641" customFormat="false" ht="14.25" hidden="true" customHeight="false" outlineLevel="0" collapsed="false"/>
    <row r="7642" customFormat="false" ht="14.25" hidden="true" customHeight="false" outlineLevel="0" collapsed="false"/>
    <row r="7643" customFormat="false" ht="14.25" hidden="true" customHeight="false" outlineLevel="0" collapsed="false"/>
    <row r="7644" customFormat="false" ht="14.25" hidden="true" customHeight="false" outlineLevel="0" collapsed="false"/>
    <row r="7645" customFormat="false" ht="14.25" hidden="true" customHeight="false" outlineLevel="0" collapsed="false"/>
    <row r="7646" customFormat="false" ht="14.25" hidden="true" customHeight="false" outlineLevel="0" collapsed="false"/>
    <row r="7647" customFormat="false" ht="14.25" hidden="true" customHeight="false" outlineLevel="0" collapsed="false"/>
    <row r="7648" customFormat="false" ht="14.25" hidden="true" customHeight="false" outlineLevel="0" collapsed="false"/>
    <row r="7649" customFormat="false" ht="14.25" hidden="true" customHeight="false" outlineLevel="0" collapsed="false"/>
    <row r="7650" customFormat="false" ht="14.25" hidden="true" customHeight="false" outlineLevel="0" collapsed="false"/>
    <row r="7651" customFormat="false" ht="14.25" hidden="true" customHeight="false" outlineLevel="0" collapsed="false"/>
    <row r="7652" customFormat="false" ht="14.25" hidden="true" customHeight="false" outlineLevel="0" collapsed="false"/>
    <row r="7653" customFormat="false" ht="14.25" hidden="true" customHeight="false" outlineLevel="0" collapsed="false"/>
    <row r="7654" customFormat="false" ht="14.25" hidden="true" customHeight="false" outlineLevel="0" collapsed="false"/>
    <row r="7655" customFormat="false" ht="14.25" hidden="true" customHeight="false" outlineLevel="0" collapsed="false"/>
    <row r="7656" customFormat="false" ht="14.25" hidden="true" customHeight="false" outlineLevel="0" collapsed="false"/>
    <row r="7657" customFormat="false" ht="14.25" hidden="true" customHeight="false" outlineLevel="0" collapsed="false"/>
    <row r="7658" customFormat="false" ht="14.25" hidden="true" customHeight="false" outlineLevel="0" collapsed="false"/>
    <row r="7659" customFormat="false" ht="14.25" hidden="true" customHeight="false" outlineLevel="0" collapsed="false"/>
    <row r="7660" customFormat="false" ht="14.25" hidden="true" customHeight="false" outlineLevel="0" collapsed="false"/>
    <row r="7661" customFormat="false" ht="14.25" hidden="true" customHeight="false" outlineLevel="0" collapsed="false"/>
    <row r="7662" customFormat="false" ht="14.25" hidden="true" customHeight="false" outlineLevel="0" collapsed="false"/>
    <row r="7663" customFormat="false" ht="14.25" hidden="true" customHeight="false" outlineLevel="0" collapsed="false"/>
    <row r="7664" customFormat="false" ht="14.25" hidden="true" customHeight="false" outlineLevel="0" collapsed="false"/>
    <row r="7665" customFormat="false" ht="14.25" hidden="true" customHeight="false" outlineLevel="0" collapsed="false"/>
    <row r="7666" customFormat="false" ht="14.25" hidden="true" customHeight="false" outlineLevel="0" collapsed="false"/>
    <row r="7667" customFormat="false" ht="14.25" hidden="true" customHeight="false" outlineLevel="0" collapsed="false"/>
    <row r="7668" customFormat="false" ht="14.25" hidden="true" customHeight="false" outlineLevel="0" collapsed="false"/>
    <row r="7669" customFormat="false" ht="14.25" hidden="true" customHeight="false" outlineLevel="0" collapsed="false"/>
    <row r="7670" customFormat="false" ht="14.25" hidden="true" customHeight="false" outlineLevel="0" collapsed="false"/>
    <row r="7671" customFormat="false" ht="14.25" hidden="true" customHeight="false" outlineLevel="0" collapsed="false"/>
    <row r="7672" customFormat="false" ht="14.25" hidden="true" customHeight="false" outlineLevel="0" collapsed="false"/>
    <row r="7673" customFormat="false" ht="14.25" hidden="true" customHeight="false" outlineLevel="0" collapsed="false"/>
    <row r="7674" customFormat="false" ht="14.25" hidden="true" customHeight="false" outlineLevel="0" collapsed="false"/>
    <row r="7675" customFormat="false" ht="14.25" hidden="true" customHeight="false" outlineLevel="0" collapsed="false"/>
    <row r="7676" customFormat="false" ht="14.25" hidden="true" customHeight="false" outlineLevel="0" collapsed="false"/>
    <row r="7677" customFormat="false" ht="14.25" hidden="true" customHeight="false" outlineLevel="0" collapsed="false"/>
    <row r="7678" customFormat="false" ht="14.25" hidden="true" customHeight="false" outlineLevel="0" collapsed="false"/>
    <row r="7679" customFormat="false" ht="14.25" hidden="true" customHeight="false" outlineLevel="0" collapsed="false"/>
    <row r="7680" customFormat="false" ht="14.25" hidden="true" customHeight="false" outlineLevel="0" collapsed="false"/>
    <row r="7681" customFormat="false" ht="14.25" hidden="true" customHeight="false" outlineLevel="0" collapsed="false"/>
    <row r="7682" customFormat="false" ht="14.25" hidden="true" customHeight="false" outlineLevel="0" collapsed="false"/>
    <row r="7683" customFormat="false" ht="14.25" hidden="true" customHeight="false" outlineLevel="0" collapsed="false"/>
    <row r="7684" customFormat="false" ht="14.25" hidden="true" customHeight="false" outlineLevel="0" collapsed="false"/>
    <row r="7685" customFormat="false" ht="14.25" hidden="true" customHeight="false" outlineLevel="0" collapsed="false"/>
    <row r="7686" customFormat="false" ht="14.25" hidden="true" customHeight="false" outlineLevel="0" collapsed="false"/>
    <row r="7687" customFormat="false" ht="14.25" hidden="true" customHeight="false" outlineLevel="0" collapsed="false"/>
    <row r="7688" customFormat="false" ht="14.25" hidden="true" customHeight="false" outlineLevel="0" collapsed="false"/>
    <row r="7689" customFormat="false" ht="14.25" hidden="true" customHeight="false" outlineLevel="0" collapsed="false"/>
    <row r="7690" customFormat="false" ht="14.25" hidden="true" customHeight="false" outlineLevel="0" collapsed="false"/>
    <row r="7691" customFormat="false" ht="14.25" hidden="true" customHeight="false" outlineLevel="0" collapsed="false"/>
    <row r="7692" customFormat="false" ht="14.25" hidden="true" customHeight="false" outlineLevel="0" collapsed="false"/>
    <row r="7693" customFormat="false" ht="14.25" hidden="true" customHeight="false" outlineLevel="0" collapsed="false"/>
    <row r="7694" customFormat="false" ht="14.25" hidden="true" customHeight="false" outlineLevel="0" collapsed="false"/>
    <row r="7695" customFormat="false" ht="14.25" hidden="true" customHeight="false" outlineLevel="0" collapsed="false"/>
    <row r="7696" customFormat="false" ht="14.25" hidden="true" customHeight="false" outlineLevel="0" collapsed="false"/>
    <row r="7697" customFormat="false" ht="14.25" hidden="true" customHeight="false" outlineLevel="0" collapsed="false"/>
    <row r="7698" customFormat="false" ht="14.25" hidden="true" customHeight="false" outlineLevel="0" collapsed="false"/>
    <row r="7699" customFormat="false" ht="14.25" hidden="true" customHeight="false" outlineLevel="0" collapsed="false"/>
    <row r="7700" customFormat="false" ht="14.25" hidden="true" customHeight="false" outlineLevel="0" collapsed="false"/>
    <row r="7701" customFormat="false" ht="14.25" hidden="true" customHeight="false" outlineLevel="0" collapsed="false"/>
    <row r="7702" customFormat="false" ht="14.25" hidden="true" customHeight="false" outlineLevel="0" collapsed="false"/>
    <row r="7703" customFormat="false" ht="14.25" hidden="true" customHeight="false" outlineLevel="0" collapsed="false"/>
    <row r="7704" customFormat="false" ht="14.25" hidden="true" customHeight="false" outlineLevel="0" collapsed="false"/>
    <row r="7705" customFormat="false" ht="14.25" hidden="true" customHeight="false" outlineLevel="0" collapsed="false"/>
    <row r="7706" customFormat="false" ht="14.25" hidden="true" customHeight="false" outlineLevel="0" collapsed="false"/>
    <row r="7707" customFormat="false" ht="14.25" hidden="true" customHeight="false" outlineLevel="0" collapsed="false"/>
    <row r="7708" customFormat="false" ht="14.25" hidden="true" customHeight="false" outlineLevel="0" collapsed="false"/>
    <row r="7709" customFormat="false" ht="14.25" hidden="true" customHeight="false" outlineLevel="0" collapsed="false"/>
    <row r="7710" customFormat="false" ht="14.25" hidden="true" customHeight="false" outlineLevel="0" collapsed="false"/>
    <row r="7711" customFormat="false" ht="14.25" hidden="true" customHeight="false" outlineLevel="0" collapsed="false"/>
    <row r="7712" customFormat="false" ht="14.25" hidden="true" customHeight="false" outlineLevel="0" collapsed="false"/>
    <row r="7713" customFormat="false" ht="14.25" hidden="true" customHeight="false" outlineLevel="0" collapsed="false"/>
    <row r="7714" customFormat="false" ht="14.25" hidden="true" customHeight="false" outlineLevel="0" collapsed="false"/>
    <row r="7715" customFormat="false" ht="14.25" hidden="true" customHeight="false" outlineLevel="0" collapsed="false"/>
    <row r="7716" customFormat="false" ht="14.25" hidden="true" customHeight="false" outlineLevel="0" collapsed="false"/>
    <row r="7717" customFormat="false" ht="14.25" hidden="true" customHeight="false" outlineLevel="0" collapsed="false"/>
    <row r="7718" customFormat="false" ht="14.25" hidden="true" customHeight="false" outlineLevel="0" collapsed="false"/>
    <row r="7719" customFormat="false" ht="14.25" hidden="true" customHeight="false" outlineLevel="0" collapsed="false"/>
    <row r="7720" customFormat="false" ht="14.25" hidden="true" customHeight="false" outlineLevel="0" collapsed="false"/>
    <row r="7721" customFormat="false" ht="14.25" hidden="true" customHeight="false" outlineLevel="0" collapsed="false"/>
    <row r="7722" customFormat="false" ht="14.25" hidden="true" customHeight="false" outlineLevel="0" collapsed="false"/>
    <row r="7723" customFormat="false" ht="14.25" hidden="true" customHeight="false" outlineLevel="0" collapsed="false"/>
    <row r="7724" customFormat="false" ht="14.25" hidden="true" customHeight="false" outlineLevel="0" collapsed="false"/>
    <row r="7725" customFormat="false" ht="14.25" hidden="true" customHeight="false" outlineLevel="0" collapsed="false"/>
    <row r="7726" customFormat="false" ht="14.25" hidden="true" customHeight="false" outlineLevel="0" collapsed="false"/>
    <row r="7727" customFormat="false" ht="14.25" hidden="true" customHeight="false" outlineLevel="0" collapsed="false"/>
    <row r="7728" customFormat="false" ht="14.25" hidden="true" customHeight="false" outlineLevel="0" collapsed="false"/>
    <row r="7729" customFormat="false" ht="14.25" hidden="true" customHeight="false" outlineLevel="0" collapsed="false"/>
    <row r="7730" customFormat="false" ht="14.25" hidden="true" customHeight="false" outlineLevel="0" collapsed="false"/>
    <row r="7731" customFormat="false" ht="14.25" hidden="true" customHeight="false" outlineLevel="0" collapsed="false"/>
    <row r="7732" customFormat="false" ht="14.25" hidden="true" customHeight="false" outlineLevel="0" collapsed="false"/>
    <row r="7733" customFormat="false" ht="14.25" hidden="true" customHeight="false" outlineLevel="0" collapsed="false"/>
    <row r="7734" customFormat="false" ht="14.25" hidden="true" customHeight="false" outlineLevel="0" collapsed="false"/>
    <row r="7735" customFormat="false" ht="14.25" hidden="true" customHeight="false" outlineLevel="0" collapsed="false"/>
    <row r="7736" customFormat="false" ht="14.25" hidden="true" customHeight="false" outlineLevel="0" collapsed="false"/>
    <row r="7737" customFormat="false" ht="14.25" hidden="true" customHeight="false" outlineLevel="0" collapsed="false"/>
    <row r="7738" customFormat="false" ht="14.25" hidden="true" customHeight="false" outlineLevel="0" collapsed="false"/>
    <row r="7739" customFormat="false" ht="14.25" hidden="true" customHeight="false" outlineLevel="0" collapsed="false"/>
    <row r="7740" customFormat="false" ht="14.25" hidden="true" customHeight="false" outlineLevel="0" collapsed="false"/>
    <row r="7741" customFormat="false" ht="14.25" hidden="true" customHeight="false" outlineLevel="0" collapsed="false"/>
    <row r="7742" customFormat="false" ht="14.25" hidden="true" customHeight="false" outlineLevel="0" collapsed="false"/>
    <row r="7743" customFormat="false" ht="14.25" hidden="true" customHeight="false" outlineLevel="0" collapsed="false"/>
    <row r="7744" customFormat="false" ht="14.25" hidden="true" customHeight="false" outlineLevel="0" collapsed="false"/>
    <row r="7745" customFormat="false" ht="14.25" hidden="true" customHeight="false" outlineLevel="0" collapsed="false"/>
    <row r="7746" customFormat="false" ht="14.25" hidden="true" customHeight="false" outlineLevel="0" collapsed="false"/>
    <row r="7747" customFormat="false" ht="14.25" hidden="true" customHeight="false" outlineLevel="0" collapsed="false"/>
    <row r="7748" customFormat="false" ht="14.25" hidden="true" customHeight="false" outlineLevel="0" collapsed="false"/>
    <row r="7749" customFormat="false" ht="14.25" hidden="true" customHeight="false" outlineLevel="0" collapsed="false"/>
    <row r="7750" customFormat="false" ht="14.25" hidden="true" customHeight="false" outlineLevel="0" collapsed="false"/>
    <row r="7751" customFormat="false" ht="14.25" hidden="true" customHeight="false" outlineLevel="0" collapsed="false"/>
    <row r="7752" customFormat="false" ht="14.25" hidden="true" customHeight="false" outlineLevel="0" collapsed="false"/>
    <row r="7753" customFormat="false" ht="14.25" hidden="true" customHeight="false" outlineLevel="0" collapsed="false"/>
    <row r="7754" customFormat="false" ht="14.25" hidden="true" customHeight="false" outlineLevel="0" collapsed="false"/>
    <row r="7755" customFormat="false" ht="14.25" hidden="true" customHeight="false" outlineLevel="0" collapsed="false"/>
    <row r="7756" customFormat="false" ht="14.25" hidden="true" customHeight="false" outlineLevel="0" collapsed="false"/>
    <row r="7757" customFormat="false" ht="14.25" hidden="true" customHeight="false" outlineLevel="0" collapsed="false"/>
    <row r="7758" customFormat="false" ht="14.25" hidden="true" customHeight="false" outlineLevel="0" collapsed="false"/>
    <row r="7759" customFormat="false" ht="14.25" hidden="true" customHeight="false" outlineLevel="0" collapsed="false"/>
    <row r="7760" customFormat="false" ht="14.25" hidden="true" customHeight="false" outlineLevel="0" collapsed="false"/>
    <row r="7761" customFormat="false" ht="14.25" hidden="true" customHeight="false" outlineLevel="0" collapsed="false"/>
    <row r="7762" customFormat="false" ht="14.25" hidden="true" customHeight="false" outlineLevel="0" collapsed="false"/>
    <row r="7763" customFormat="false" ht="14.25" hidden="true" customHeight="false" outlineLevel="0" collapsed="false"/>
    <row r="7764" customFormat="false" ht="14.25" hidden="true" customHeight="false" outlineLevel="0" collapsed="false"/>
    <row r="7765" customFormat="false" ht="14.25" hidden="true" customHeight="false" outlineLevel="0" collapsed="false"/>
    <row r="7766" customFormat="false" ht="14.25" hidden="true" customHeight="false" outlineLevel="0" collapsed="false"/>
    <row r="7767" customFormat="false" ht="14.25" hidden="true" customHeight="false" outlineLevel="0" collapsed="false"/>
    <row r="7768" customFormat="false" ht="14.25" hidden="true" customHeight="false" outlineLevel="0" collapsed="false"/>
    <row r="7769" customFormat="false" ht="14.25" hidden="true" customHeight="false" outlineLevel="0" collapsed="false"/>
    <row r="7770" customFormat="false" ht="14.25" hidden="true" customHeight="false" outlineLevel="0" collapsed="false"/>
    <row r="7771" customFormat="false" ht="14.25" hidden="true" customHeight="false" outlineLevel="0" collapsed="false"/>
    <row r="7772" customFormat="false" ht="14.25" hidden="true" customHeight="false" outlineLevel="0" collapsed="false"/>
    <row r="7773" customFormat="false" ht="14.25" hidden="true" customHeight="false" outlineLevel="0" collapsed="false"/>
    <row r="7774" customFormat="false" ht="14.25" hidden="true" customHeight="false" outlineLevel="0" collapsed="false"/>
    <row r="7775" customFormat="false" ht="14.25" hidden="true" customHeight="false" outlineLevel="0" collapsed="false"/>
    <row r="7776" customFormat="false" ht="14.25" hidden="true" customHeight="false" outlineLevel="0" collapsed="false"/>
    <row r="7777" customFormat="false" ht="14.25" hidden="true" customHeight="false" outlineLevel="0" collapsed="false"/>
    <row r="7778" customFormat="false" ht="14.25" hidden="true" customHeight="false" outlineLevel="0" collapsed="false"/>
    <row r="7779" customFormat="false" ht="14.25" hidden="true" customHeight="false" outlineLevel="0" collapsed="false"/>
    <row r="7780" customFormat="false" ht="14.25" hidden="true" customHeight="false" outlineLevel="0" collapsed="false"/>
    <row r="7781" customFormat="false" ht="14.25" hidden="true" customHeight="false" outlineLevel="0" collapsed="false"/>
    <row r="7782" customFormat="false" ht="14.25" hidden="true" customHeight="false" outlineLevel="0" collapsed="false"/>
    <row r="7783" customFormat="false" ht="14.25" hidden="true" customHeight="false" outlineLevel="0" collapsed="false"/>
    <row r="7784" customFormat="false" ht="14.25" hidden="true" customHeight="false" outlineLevel="0" collapsed="false"/>
    <row r="7785" customFormat="false" ht="14.25" hidden="true" customHeight="false" outlineLevel="0" collapsed="false"/>
    <row r="7786" customFormat="false" ht="14.25" hidden="true" customHeight="false" outlineLevel="0" collapsed="false"/>
    <row r="7787" customFormat="false" ht="14.25" hidden="true" customHeight="false" outlineLevel="0" collapsed="false"/>
    <row r="7788" customFormat="false" ht="14.25" hidden="true" customHeight="false" outlineLevel="0" collapsed="false"/>
    <row r="7789" customFormat="false" ht="14.25" hidden="true" customHeight="false" outlineLevel="0" collapsed="false"/>
    <row r="7790" customFormat="false" ht="14.25" hidden="true" customHeight="false" outlineLevel="0" collapsed="false"/>
    <row r="7791" customFormat="false" ht="14.25" hidden="true" customHeight="false" outlineLevel="0" collapsed="false"/>
    <row r="7792" customFormat="false" ht="14.25" hidden="true" customHeight="false" outlineLevel="0" collapsed="false"/>
    <row r="7793" customFormat="false" ht="14.25" hidden="true" customHeight="false" outlineLevel="0" collapsed="false"/>
    <row r="7794" customFormat="false" ht="14.25" hidden="true" customHeight="false" outlineLevel="0" collapsed="false"/>
    <row r="7795" customFormat="false" ht="14.25" hidden="true" customHeight="false" outlineLevel="0" collapsed="false"/>
    <row r="7796" customFormat="false" ht="14.25" hidden="true" customHeight="false" outlineLevel="0" collapsed="false"/>
    <row r="7797" customFormat="false" ht="14.25" hidden="true" customHeight="false" outlineLevel="0" collapsed="false"/>
    <row r="7798" customFormat="false" ht="14.25" hidden="true" customHeight="false" outlineLevel="0" collapsed="false"/>
    <row r="7799" customFormat="false" ht="14.25" hidden="true" customHeight="false" outlineLevel="0" collapsed="false"/>
    <row r="7800" customFormat="false" ht="14.25" hidden="true" customHeight="false" outlineLevel="0" collapsed="false"/>
    <row r="7801" customFormat="false" ht="14.25" hidden="true" customHeight="false" outlineLevel="0" collapsed="false"/>
    <row r="7802" customFormat="false" ht="14.25" hidden="true" customHeight="false" outlineLevel="0" collapsed="false"/>
    <row r="7803" customFormat="false" ht="14.25" hidden="true" customHeight="false" outlineLevel="0" collapsed="false"/>
    <row r="7804" customFormat="false" ht="14.25" hidden="true" customHeight="false" outlineLevel="0" collapsed="false"/>
    <row r="7805" customFormat="false" ht="14.25" hidden="true" customHeight="false" outlineLevel="0" collapsed="false"/>
    <row r="7806" customFormat="false" ht="14.25" hidden="true" customHeight="false" outlineLevel="0" collapsed="false"/>
    <row r="7807" customFormat="false" ht="14.25" hidden="true" customHeight="false" outlineLevel="0" collapsed="false"/>
    <row r="7808" customFormat="false" ht="14.25" hidden="true" customHeight="false" outlineLevel="0" collapsed="false"/>
    <row r="7809" customFormat="false" ht="14.25" hidden="true" customHeight="false" outlineLevel="0" collapsed="false"/>
    <row r="7810" customFormat="false" ht="14.25" hidden="true" customHeight="false" outlineLevel="0" collapsed="false"/>
    <row r="7811" customFormat="false" ht="14.25" hidden="true" customHeight="false" outlineLevel="0" collapsed="false"/>
    <row r="7812" customFormat="false" ht="14.25" hidden="true" customHeight="false" outlineLevel="0" collapsed="false"/>
    <row r="7813" customFormat="false" ht="14.25" hidden="true" customHeight="false" outlineLevel="0" collapsed="false"/>
    <row r="7814" customFormat="false" ht="14.25" hidden="true" customHeight="false" outlineLevel="0" collapsed="false"/>
    <row r="7815" customFormat="false" ht="14.25" hidden="true" customHeight="false" outlineLevel="0" collapsed="false"/>
    <row r="7816" customFormat="false" ht="14.25" hidden="true" customHeight="false" outlineLevel="0" collapsed="false"/>
    <row r="7817" customFormat="false" ht="14.25" hidden="true" customHeight="false" outlineLevel="0" collapsed="false"/>
    <row r="7818" customFormat="false" ht="14.25" hidden="true" customHeight="false" outlineLevel="0" collapsed="false"/>
    <row r="7819" customFormat="false" ht="14.25" hidden="true" customHeight="false" outlineLevel="0" collapsed="false"/>
    <row r="7820" customFormat="false" ht="14.25" hidden="true" customHeight="false" outlineLevel="0" collapsed="false"/>
    <row r="7821" customFormat="false" ht="14.25" hidden="true" customHeight="false" outlineLevel="0" collapsed="false"/>
    <row r="7822" customFormat="false" ht="14.25" hidden="true" customHeight="false" outlineLevel="0" collapsed="false"/>
    <row r="7823" customFormat="false" ht="14.25" hidden="true" customHeight="false" outlineLevel="0" collapsed="false"/>
    <row r="7824" customFormat="false" ht="14.25" hidden="true" customHeight="false" outlineLevel="0" collapsed="false"/>
    <row r="7825" customFormat="false" ht="14.25" hidden="true" customHeight="false" outlineLevel="0" collapsed="false"/>
    <row r="7826" customFormat="false" ht="14.25" hidden="true" customHeight="false" outlineLevel="0" collapsed="false"/>
    <row r="7827" customFormat="false" ht="14.25" hidden="true" customHeight="false" outlineLevel="0" collapsed="false"/>
    <row r="7828" customFormat="false" ht="14.25" hidden="true" customHeight="false" outlineLevel="0" collapsed="false"/>
    <row r="7829" customFormat="false" ht="14.25" hidden="true" customHeight="false" outlineLevel="0" collapsed="false"/>
    <row r="7830" customFormat="false" ht="14.25" hidden="true" customHeight="false" outlineLevel="0" collapsed="false"/>
    <row r="7831" customFormat="false" ht="14.25" hidden="true" customHeight="false" outlineLevel="0" collapsed="false"/>
    <row r="7832" customFormat="false" ht="14.25" hidden="true" customHeight="false" outlineLevel="0" collapsed="false"/>
    <row r="7833" customFormat="false" ht="14.25" hidden="true" customHeight="false" outlineLevel="0" collapsed="false"/>
    <row r="7834" customFormat="false" ht="14.25" hidden="true" customHeight="false" outlineLevel="0" collapsed="false"/>
    <row r="7835" customFormat="false" ht="14.25" hidden="true" customHeight="false" outlineLevel="0" collapsed="false"/>
    <row r="7836" customFormat="false" ht="14.25" hidden="true" customHeight="false" outlineLevel="0" collapsed="false"/>
    <row r="7837" customFormat="false" ht="14.25" hidden="true" customHeight="false" outlineLevel="0" collapsed="false"/>
    <row r="7838" customFormat="false" ht="14.25" hidden="true" customHeight="false" outlineLevel="0" collapsed="false"/>
    <row r="7839" customFormat="false" ht="14.25" hidden="true" customHeight="false" outlineLevel="0" collapsed="false"/>
    <row r="7840" customFormat="false" ht="14.25" hidden="true" customHeight="false" outlineLevel="0" collapsed="false"/>
    <row r="7841" customFormat="false" ht="14.25" hidden="true" customHeight="false" outlineLevel="0" collapsed="false"/>
    <row r="7842" customFormat="false" ht="14.25" hidden="true" customHeight="false" outlineLevel="0" collapsed="false"/>
    <row r="7843" customFormat="false" ht="14.25" hidden="true" customHeight="false" outlineLevel="0" collapsed="false"/>
    <row r="7844" customFormat="false" ht="14.25" hidden="true" customHeight="false" outlineLevel="0" collapsed="false"/>
    <row r="7845" customFormat="false" ht="14.25" hidden="true" customHeight="false" outlineLevel="0" collapsed="false"/>
    <row r="7846" customFormat="false" ht="14.25" hidden="true" customHeight="false" outlineLevel="0" collapsed="false"/>
    <row r="7847" customFormat="false" ht="14.25" hidden="true" customHeight="false" outlineLevel="0" collapsed="false"/>
    <row r="7848" customFormat="false" ht="14.25" hidden="true" customHeight="false" outlineLevel="0" collapsed="false"/>
    <row r="7849" customFormat="false" ht="14.25" hidden="true" customHeight="false" outlineLevel="0" collapsed="false"/>
    <row r="7850" customFormat="false" ht="14.25" hidden="true" customHeight="false" outlineLevel="0" collapsed="false"/>
    <row r="7851" customFormat="false" ht="14.25" hidden="true" customHeight="false" outlineLevel="0" collapsed="false"/>
    <row r="7852" customFormat="false" ht="14.25" hidden="true" customHeight="false" outlineLevel="0" collapsed="false"/>
    <row r="7853" customFormat="false" ht="14.25" hidden="true" customHeight="false" outlineLevel="0" collapsed="false"/>
    <row r="7854" customFormat="false" ht="14.25" hidden="true" customHeight="false" outlineLevel="0" collapsed="false"/>
    <row r="7855" customFormat="false" ht="14.25" hidden="true" customHeight="false" outlineLevel="0" collapsed="false"/>
    <row r="7856" customFormat="false" ht="14.25" hidden="true" customHeight="false" outlineLevel="0" collapsed="false"/>
    <row r="7857" customFormat="false" ht="14.25" hidden="true" customHeight="false" outlineLevel="0" collapsed="false"/>
    <row r="7858" customFormat="false" ht="14.25" hidden="true" customHeight="false" outlineLevel="0" collapsed="false"/>
    <row r="7859" customFormat="false" ht="14.25" hidden="true" customHeight="false" outlineLevel="0" collapsed="false"/>
    <row r="7860" customFormat="false" ht="14.25" hidden="true" customHeight="false" outlineLevel="0" collapsed="false"/>
    <row r="7861" customFormat="false" ht="14.25" hidden="true" customHeight="false" outlineLevel="0" collapsed="false"/>
    <row r="7862" customFormat="false" ht="14.25" hidden="true" customHeight="false" outlineLevel="0" collapsed="false"/>
    <row r="7863" customFormat="false" ht="14.25" hidden="true" customHeight="false" outlineLevel="0" collapsed="false"/>
    <row r="7864" customFormat="false" ht="14.25" hidden="true" customHeight="false" outlineLevel="0" collapsed="false"/>
    <row r="7865" customFormat="false" ht="14.25" hidden="true" customHeight="false" outlineLevel="0" collapsed="false"/>
    <row r="7866" customFormat="false" ht="14.25" hidden="true" customHeight="false" outlineLevel="0" collapsed="false"/>
    <row r="7867" customFormat="false" ht="14.25" hidden="true" customHeight="false" outlineLevel="0" collapsed="false"/>
    <row r="7868" customFormat="false" ht="14.25" hidden="true" customHeight="false" outlineLevel="0" collapsed="false"/>
    <row r="7869" customFormat="false" ht="14.25" hidden="true" customHeight="false" outlineLevel="0" collapsed="false"/>
    <row r="7870" customFormat="false" ht="14.25" hidden="true" customHeight="false" outlineLevel="0" collapsed="false"/>
    <row r="7871" customFormat="false" ht="14.25" hidden="true" customHeight="false" outlineLevel="0" collapsed="false"/>
    <row r="7872" customFormat="false" ht="14.25" hidden="true" customHeight="false" outlineLevel="0" collapsed="false"/>
    <row r="7873" customFormat="false" ht="14.25" hidden="true" customHeight="false" outlineLevel="0" collapsed="false"/>
    <row r="7874" customFormat="false" ht="14.25" hidden="true" customHeight="false" outlineLevel="0" collapsed="false"/>
    <row r="7875" customFormat="false" ht="14.25" hidden="true" customHeight="false" outlineLevel="0" collapsed="false"/>
    <row r="7876" customFormat="false" ht="14.25" hidden="true" customHeight="false" outlineLevel="0" collapsed="false"/>
    <row r="7877" customFormat="false" ht="14.25" hidden="true" customHeight="false" outlineLevel="0" collapsed="false"/>
    <row r="7878" customFormat="false" ht="14.25" hidden="true" customHeight="false" outlineLevel="0" collapsed="false"/>
    <row r="7879" customFormat="false" ht="14.25" hidden="true" customHeight="false" outlineLevel="0" collapsed="false"/>
    <row r="7880" customFormat="false" ht="14.25" hidden="true" customHeight="false" outlineLevel="0" collapsed="false"/>
    <row r="7881" customFormat="false" ht="14.25" hidden="true" customHeight="false" outlineLevel="0" collapsed="false"/>
    <row r="7882" customFormat="false" ht="14.25" hidden="true" customHeight="false" outlineLevel="0" collapsed="false"/>
    <row r="7883" customFormat="false" ht="14.25" hidden="true" customHeight="false" outlineLevel="0" collapsed="false"/>
    <row r="7884" customFormat="false" ht="14.25" hidden="true" customHeight="false" outlineLevel="0" collapsed="false"/>
    <row r="7885" customFormat="false" ht="14.25" hidden="true" customHeight="false" outlineLevel="0" collapsed="false"/>
    <row r="7886" customFormat="false" ht="14.25" hidden="true" customHeight="false" outlineLevel="0" collapsed="false"/>
    <row r="7887" customFormat="false" ht="14.25" hidden="true" customHeight="false" outlineLevel="0" collapsed="false"/>
    <row r="7888" customFormat="false" ht="14.25" hidden="true" customHeight="false" outlineLevel="0" collapsed="false"/>
    <row r="7889" customFormat="false" ht="14.25" hidden="true" customHeight="false" outlineLevel="0" collapsed="false"/>
    <row r="7890" customFormat="false" ht="14.25" hidden="true" customHeight="false" outlineLevel="0" collapsed="false"/>
    <row r="7891" customFormat="false" ht="14.25" hidden="true" customHeight="false" outlineLevel="0" collapsed="false"/>
    <row r="7892" customFormat="false" ht="14.25" hidden="true" customHeight="false" outlineLevel="0" collapsed="false"/>
    <row r="7893" customFormat="false" ht="14.25" hidden="true" customHeight="false" outlineLevel="0" collapsed="false"/>
    <row r="7894" customFormat="false" ht="14.25" hidden="true" customHeight="false" outlineLevel="0" collapsed="false"/>
    <row r="7895" customFormat="false" ht="14.25" hidden="true" customHeight="false" outlineLevel="0" collapsed="false"/>
    <row r="7896" customFormat="false" ht="14.25" hidden="true" customHeight="false" outlineLevel="0" collapsed="false"/>
    <row r="7897" customFormat="false" ht="14.25" hidden="true" customHeight="false" outlineLevel="0" collapsed="false"/>
    <row r="7898" customFormat="false" ht="14.25" hidden="true" customHeight="false" outlineLevel="0" collapsed="false"/>
    <row r="7899" customFormat="false" ht="14.25" hidden="true" customHeight="false" outlineLevel="0" collapsed="false"/>
    <row r="7900" customFormat="false" ht="14.25" hidden="true" customHeight="false" outlineLevel="0" collapsed="false"/>
    <row r="7901" customFormat="false" ht="14.25" hidden="true" customHeight="false" outlineLevel="0" collapsed="false"/>
    <row r="7902" customFormat="false" ht="14.25" hidden="true" customHeight="false" outlineLevel="0" collapsed="false"/>
    <row r="7903" customFormat="false" ht="14.25" hidden="true" customHeight="false" outlineLevel="0" collapsed="false"/>
    <row r="7904" customFormat="false" ht="14.25" hidden="true" customHeight="false" outlineLevel="0" collapsed="false"/>
    <row r="7905" customFormat="false" ht="14.25" hidden="true" customHeight="false" outlineLevel="0" collapsed="false"/>
    <row r="7906" customFormat="false" ht="14.25" hidden="true" customHeight="false" outlineLevel="0" collapsed="false"/>
    <row r="7907" customFormat="false" ht="14.25" hidden="true" customHeight="false" outlineLevel="0" collapsed="false"/>
    <row r="7908" customFormat="false" ht="14.25" hidden="true" customHeight="false" outlineLevel="0" collapsed="false"/>
    <row r="7909" customFormat="false" ht="14.25" hidden="true" customHeight="false" outlineLevel="0" collapsed="false"/>
    <row r="7910" customFormat="false" ht="14.25" hidden="true" customHeight="false" outlineLevel="0" collapsed="false"/>
    <row r="7911" customFormat="false" ht="14.25" hidden="true" customHeight="false" outlineLevel="0" collapsed="false"/>
    <row r="7912" customFormat="false" ht="14.25" hidden="true" customHeight="false" outlineLevel="0" collapsed="false"/>
    <row r="7913" customFormat="false" ht="14.25" hidden="true" customHeight="false" outlineLevel="0" collapsed="false"/>
    <row r="7914" customFormat="false" ht="14.25" hidden="true" customHeight="false" outlineLevel="0" collapsed="false"/>
    <row r="7915" customFormat="false" ht="14.25" hidden="true" customHeight="false" outlineLevel="0" collapsed="false"/>
    <row r="7916" customFormat="false" ht="14.25" hidden="true" customHeight="false" outlineLevel="0" collapsed="false"/>
    <row r="7917" customFormat="false" ht="14.25" hidden="true" customHeight="false" outlineLevel="0" collapsed="false"/>
    <row r="7918" customFormat="false" ht="14.25" hidden="true" customHeight="false" outlineLevel="0" collapsed="false"/>
    <row r="7919" customFormat="false" ht="14.25" hidden="true" customHeight="false" outlineLevel="0" collapsed="false"/>
    <row r="7920" customFormat="false" ht="14.25" hidden="true" customHeight="false" outlineLevel="0" collapsed="false"/>
    <row r="7921" customFormat="false" ht="14.25" hidden="true" customHeight="false" outlineLevel="0" collapsed="false"/>
    <row r="7922" customFormat="false" ht="14.25" hidden="true" customHeight="false" outlineLevel="0" collapsed="false"/>
    <row r="7923" customFormat="false" ht="14.25" hidden="true" customHeight="false" outlineLevel="0" collapsed="false"/>
    <row r="7924" customFormat="false" ht="14.25" hidden="true" customHeight="false" outlineLevel="0" collapsed="false"/>
    <row r="7925" customFormat="false" ht="14.25" hidden="true" customHeight="false" outlineLevel="0" collapsed="false"/>
    <row r="7926" customFormat="false" ht="14.25" hidden="true" customHeight="false" outlineLevel="0" collapsed="false"/>
    <row r="7927" customFormat="false" ht="14.25" hidden="true" customHeight="false" outlineLevel="0" collapsed="false"/>
    <row r="7928" customFormat="false" ht="14.25" hidden="true" customHeight="false" outlineLevel="0" collapsed="false"/>
    <row r="7929" customFormat="false" ht="14.25" hidden="true" customHeight="false" outlineLevel="0" collapsed="false"/>
    <row r="7930" customFormat="false" ht="14.25" hidden="true" customHeight="false" outlineLevel="0" collapsed="false"/>
    <row r="7931" customFormat="false" ht="14.25" hidden="true" customHeight="false" outlineLevel="0" collapsed="false"/>
    <row r="7932" customFormat="false" ht="14.25" hidden="true" customHeight="false" outlineLevel="0" collapsed="false"/>
    <row r="7933" customFormat="false" ht="14.25" hidden="true" customHeight="false" outlineLevel="0" collapsed="false"/>
    <row r="7934" customFormat="false" ht="14.25" hidden="true" customHeight="false" outlineLevel="0" collapsed="false"/>
    <row r="7935" customFormat="false" ht="14.25" hidden="true" customHeight="false" outlineLevel="0" collapsed="false"/>
    <row r="7936" customFormat="false" ht="14.25" hidden="true" customHeight="false" outlineLevel="0" collapsed="false"/>
    <row r="7937" customFormat="false" ht="14.25" hidden="true" customHeight="false" outlineLevel="0" collapsed="false"/>
    <row r="7938" customFormat="false" ht="14.25" hidden="true" customHeight="false" outlineLevel="0" collapsed="false"/>
    <row r="7939" customFormat="false" ht="14.25" hidden="true" customHeight="false" outlineLevel="0" collapsed="false"/>
    <row r="7940" customFormat="false" ht="14.25" hidden="true" customHeight="false" outlineLevel="0" collapsed="false"/>
    <row r="7941" customFormat="false" ht="14.25" hidden="true" customHeight="false" outlineLevel="0" collapsed="false"/>
    <row r="7942" customFormat="false" ht="14.25" hidden="true" customHeight="false" outlineLevel="0" collapsed="false"/>
    <row r="7943" customFormat="false" ht="14.25" hidden="true" customHeight="false" outlineLevel="0" collapsed="false"/>
    <row r="7944" customFormat="false" ht="14.25" hidden="true" customHeight="false" outlineLevel="0" collapsed="false"/>
    <row r="7945" customFormat="false" ht="14.25" hidden="true" customHeight="false" outlineLevel="0" collapsed="false"/>
    <row r="7946" customFormat="false" ht="14.25" hidden="true" customHeight="false" outlineLevel="0" collapsed="false"/>
    <row r="7947" customFormat="false" ht="14.25" hidden="true" customHeight="false" outlineLevel="0" collapsed="false"/>
    <row r="7948" customFormat="false" ht="14.25" hidden="true" customHeight="false" outlineLevel="0" collapsed="false"/>
    <row r="7949" customFormat="false" ht="14.25" hidden="true" customHeight="false" outlineLevel="0" collapsed="false"/>
    <row r="7950" customFormat="false" ht="14.25" hidden="true" customHeight="false" outlineLevel="0" collapsed="false"/>
    <row r="7951" customFormat="false" ht="14.25" hidden="true" customHeight="false" outlineLevel="0" collapsed="false"/>
    <row r="7952" customFormat="false" ht="14.25" hidden="true" customHeight="false" outlineLevel="0" collapsed="false"/>
    <row r="7953" customFormat="false" ht="14.25" hidden="true" customHeight="false" outlineLevel="0" collapsed="false"/>
    <row r="7954" customFormat="false" ht="14.25" hidden="true" customHeight="false" outlineLevel="0" collapsed="false"/>
    <row r="7955" customFormat="false" ht="14.25" hidden="true" customHeight="false" outlineLevel="0" collapsed="false"/>
    <row r="7956" customFormat="false" ht="14.25" hidden="true" customHeight="false" outlineLevel="0" collapsed="false"/>
    <row r="7957" customFormat="false" ht="14.25" hidden="true" customHeight="false" outlineLevel="0" collapsed="false"/>
    <row r="7958" customFormat="false" ht="14.25" hidden="true" customHeight="false" outlineLevel="0" collapsed="false"/>
    <row r="7959" customFormat="false" ht="14.25" hidden="true" customHeight="false" outlineLevel="0" collapsed="false"/>
    <row r="7960" customFormat="false" ht="14.25" hidden="true" customHeight="false" outlineLevel="0" collapsed="false"/>
    <row r="7961" customFormat="false" ht="14.25" hidden="true" customHeight="false" outlineLevel="0" collapsed="false"/>
    <row r="7962" customFormat="false" ht="14.25" hidden="true" customHeight="false" outlineLevel="0" collapsed="false"/>
    <row r="7963" customFormat="false" ht="14.25" hidden="true" customHeight="false" outlineLevel="0" collapsed="false"/>
    <row r="7964" customFormat="false" ht="14.25" hidden="true" customHeight="false" outlineLevel="0" collapsed="false"/>
    <row r="7965" customFormat="false" ht="14.25" hidden="true" customHeight="false" outlineLevel="0" collapsed="false"/>
    <row r="7966" customFormat="false" ht="14.25" hidden="true" customHeight="false" outlineLevel="0" collapsed="false"/>
    <row r="7967" customFormat="false" ht="14.25" hidden="true" customHeight="false" outlineLevel="0" collapsed="false"/>
    <row r="7968" customFormat="false" ht="14.25" hidden="true" customHeight="false" outlineLevel="0" collapsed="false"/>
    <row r="7969" customFormat="false" ht="14.25" hidden="true" customHeight="false" outlineLevel="0" collapsed="false"/>
    <row r="7970" customFormat="false" ht="14.25" hidden="true" customHeight="false" outlineLevel="0" collapsed="false"/>
    <row r="7971" customFormat="false" ht="14.25" hidden="true" customHeight="false" outlineLevel="0" collapsed="false"/>
    <row r="7972" customFormat="false" ht="14.25" hidden="true" customHeight="false" outlineLevel="0" collapsed="false"/>
    <row r="7973" customFormat="false" ht="14.25" hidden="true" customHeight="false" outlineLevel="0" collapsed="false"/>
    <row r="7974" customFormat="false" ht="14.25" hidden="true" customHeight="false" outlineLevel="0" collapsed="false"/>
    <row r="7975" customFormat="false" ht="14.25" hidden="true" customHeight="false" outlineLevel="0" collapsed="false"/>
    <row r="7976" customFormat="false" ht="14.25" hidden="true" customHeight="false" outlineLevel="0" collapsed="false"/>
    <row r="7977" customFormat="false" ht="14.25" hidden="true" customHeight="false" outlineLevel="0" collapsed="false"/>
    <row r="7978" customFormat="false" ht="14.25" hidden="true" customHeight="false" outlineLevel="0" collapsed="false"/>
    <row r="7979" customFormat="false" ht="14.25" hidden="true" customHeight="false" outlineLevel="0" collapsed="false"/>
    <row r="7980" customFormat="false" ht="14.25" hidden="true" customHeight="false" outlineLevel="0" collapsed="false"/>
    <row r="7981" customFormat="false" ht="14.25" hidden="true" customHeight="false" outlineLevel="0" collapsed="false"/>
    <row r="7982" customFormat="false" ht="14.25" hidden="true" customHeight="false" outlineLevel="0" collapsed="false"/>
    <row r="7983" customFormat="false" ht="14.25" hidden="true" customHeight="false" outlineLevel="0" collapsed="false"/>
    <row r="7984" customFormat="false" ht="14.25" hidden="true" customHeight="false" outlineLevel="0" collapsed="false"/>
    <row r="7985" customFormat="false" ht="14.25" hidden="true" customHeight="false" outlineLevel="0" collapsed="false"/>
    <row r="7986" customFormat="false" ht="14.25" hidden="true" customHeight="false" outlineLevel="0" collapsed="false"/>
    <row r="7987" customFormat="false" ht="14.25" hidden="true" customHeight="false" outlineLevel="0" collapsed="false"/>
    <row r="7988" customFormat="false" ht="14.25" hidden="true" customHeight="false" outlineLevel="0" collapsed="false"/>
    <row r="7989" customFormat="false" ht="14.25" hidden="true" customHeight="false" outlineLevel="0" collapsed="false"/>
    <row r="7990" customFormat="false" ht="14.25" hidden="true" customHeight="false" outlineLevel="0" collapsed="false"/>
    <row r="7991" customFormat="false" ht="14.25" hidden="true" customHeight="false" outlineLevel="0" collapsed="false"/>
    <row r="7992" customFormat="false" ht="14.25" hidden="true" customHeight="false" outlineLevel="0" collapsed="false"/>
    <row r="7993" customFormat="false" ht="14.25" hidden="true" customHeight="false" outlineLevel="0" collapsed="false"/>
    <row r="7994" customFormat="false" ht="14.25" hidden="true" customHeight="false" outlineLevel="0" collapsed="false"/>
    <row r="7995" customFormat="false" ht="14.25" hidden="true" customHeight="false" outlineLevel="0" collapsed="false"/>
    <row r="7996" customFormat="false" ht="14.25" hidden="true" customHeight="false" outlineLevel="0" collapsed="false"/>
    <row r="7997" customFormat="false" ht="14.25" hidden="true" customHeight="false" outlineLevel="0" collapsed="false"/>
    <row r="7998" customFormat="false" ht="14.25" hidden="true" customHeight="false" outlineLevel="0" collapsed="false"/>
    <row r="7999" customFormat="false" ht="14.25" hidden="true" customHeight="false" outlineLevel="0" collapsed="false"/>
    <row r="8000" customFormat="false" ht="14.25" hidden="true" customHeight="false" outlineLevel="0" collapsed="false"/>
    <row r="8001" customFormat="false" ht="14.25" hidden="true" customHeight="false" outlineLevel="0" collapsed="false"/>
    <row r="8002" customFormat="false" ht="14.25" hidden="true" customHeight="false" outlineLevel="0" collapsed="false"/>
    <row r="8003" customFormat="false" ht="14.25" hidden="true" customHeight="false" outlineLevel="0" collapsed="false"/>
    <row r="8004" customFormat="false" ht="14.25" hidden="true" customHeight="false" outlineLevel="0" collapsed="false"/>
    <row r="8005" customFormat="false" ht="14.25" hidden="true" customHeight="false" outlineLevel="0" collapsed="false"/>
    <row r="8006" customFormat="false" ht="14.25" hidden="true" customHeight="false" outlineLevel="0" collapsed="false"/>
    <row r="8007" customFormat="false" ht="14.25" hidden="true" customHeight="false" outlineLevel="0" collapsed="false"/>
    <row r="8008" customFormat="false" ht="14.25" hidden="true" customHeight="false" outlineLevel="0" collapsed="false"/>
    <row r="8009" customFormat="false" ht="14.25" hidden="true" customHeight="false" outlineLevel="0" collapsed="false"/>
    <row r="8010" customFormat="false" ht="14.25" hidden="true" customHeight="false" outlineLevel="0" collapsed="false"/>
    <row r="8011" customFormat="false" ht="14.25" hidden="true" customHeight="false" outlineLevel="0" collapsed="false"/>
    <row r="8012" customFormat="false" ht="14.25" hidden="true" customHeight="false" outlineLevel="0" collapsed="false"/>
    <row r="8013" customFormat="false" ht="14.25" hidden="true" customHeight="false" outlineLevel="0" collapsed="false"/>
    <row r="8014" customFormat="false" ht="14.25" hidden="true" customHeight="false" outlineLevel="0" collapsed="false"/>
    <row r="8015" customFormat="false" ht="14.25" hidden="true" customHeight="false" outlineLevel="0" collapsed="false"/>
    <row r="8016" customFormat="false" ht="14.25" hidden="true" customHeight="false" outlineLevel="0" collapsed="false"/>
    <row r="8017" customFormat="false" ht="14.25" hidden="true" customHeight="false" outlineLevel="0" collapsed="false"/>
    <row r="8018" customFormat="false" ht="14.25" hidden="true" customHeight="false" outlineLevel="0" collapsed="false"/>
    <row r="8019" customFormat="false" ht="14.25" hidden="true" customHeight="false" outlineLevel="0" collapsed="false"/>
    <row r="8020" customFormat="false" ht="14.25" hidden="true" customHeight="false" outlineLevel="0" collapsed="false"/>
    <row r="8021" customFormat="false" ht="14.25" hidden="true" customHeight="false" outlineLevel="0" collapsed="false"/>
    <row r="8022" customFormat="false" ht="14.25" hidden="true" customHeight="false" outlineLevel="0" collapsed="false"/>
    <row r="8023" customFormat="false" ht="14.25" hidden="true" customHeight="false" outlineLevel="0" collapsed="false"/>
    <row r="8024" customFormat="false" ht="14.25" hidden="true" customHeight="false" outlineLevel="0" collapsed="false"/>
    <row r="8025" customFormat="false" ht="14.25" hidden="true" customHeight="false" outlineLevel="0" collapsed="false"/>
    <row r="8026" customFormat="false" ht="14.25" hidden="true" customHeight="false" outlineLevel="0" collapsed="false"/>
    <row r="8027" customFormat="false" ht="14.25" hidden="true" customHeight="false" outlineLevel="0" collapsed="false"/>
    <row r="8028" customFormat="false" ht="14.25" hidden="true" customHeight="false" outlineLevel="0" collapsed="false"/>
    <row r="8029" customFormat="false" ht="14.25" hidden="true" customHeight="false" outlineLevel="0" collapsed="false"/>
    <row r="8030" customFormat="false" ht="14.25" hidden="true" customHeight="false" outlineLevel="0" collapsed="false"/>
    <row r="8031" customFormat="false" ht="14.25" hidden="true" customHeight="false" outlineLevel="0" collapsed="false"/>
    <row r="8032" customFormat="false" ht="14.25" hidden="true" customHeight="false" outlineLevel="0" collapsed="false"/>
    <row r="8033" customFormat="false" ht="14.25" hidden="true" customHeight="false" outlineLevel="0" collapsed="false"/>
    <row r="8034" customFormat="false" ht="14.25" hidden="true" customHeight="false" outlineLevel="0" collapsed="false"/>
    <row r="8035" customFormat="false" ht="14.25" hidden="true" customHeight="false" outlineLevel="0" collapsed="false"/>
    <row r="8036" customFormat="false" ht="14.25" hidden="true" customHeight="false" outlineLevel="0" collapsed="false"/>
    <row r="8037" customFormat="false" ht="14.25" hidden="true" customHeight="false" outlineLevel="0" collapsed="false"/>
    <row r="8038" customFormat="false" ht="14.25" hidden="true" customHeight="false" outlineLevel="0" collapsed="false"/>
    <row r="8039" customFormat="false" ht="14.25" hidden="true" customHeight="false" outlineLevel="0" collapsed="false"/>
    <row r="8040" customFormat="false" ht="14.25" hidden="true" customHeight="false" outlineLevel="0" collapsed="false"/>
    <row r="8041" customFormat="false" ht="14.25" hidden="true" customHeight="false" outlineLevel="0" collapsed="false"/>
    <row r="8042" customFormat="false" ht="14.25" hidden="true" customHeight="false" outlineLevel="0" collapsed="false"/>
    <row r="8043" customFormat="false" ht="14.25" hidden="true" customHeight="false" outlineLevel="0" collapsed="false"/>
    <row r="8044" customFormat="false" ht="14.25" hidden="true" customHeight="false" outlineLevel="0" collapsed="false"/>
    <row r="8045" customFormat="false" ht="14.25" hidden="true" customHeight="false" outlineLevel="0" collapsed="false"/>
    <row r="8046" customFormat="false" ht="14.25" hidden="true" customHeight="false" outlineLevel="0" collapsed="false"/>
    <row r="8047" customFormat="false" ht="14.25" hidden="true" customHeight="false" outlineLevel="0" collapsed="false"/>
    <row r="8048" customFormat="false" ht="14.25" hidden="true" customHeight="false" outlineLevel="0" collapsed="false"/>
    <row r="8049" customFormat="false" ht="14.25" hidden="true" customHeight="false" outlineLevel="0" collapsed="false"/>
    <row r="8050" customFormat="false" ht="14.25" hidden="true" customHeight="false" outlineLevel="0" collapsed="false"/>
    <row r="8051" customFormat="false" ht="14.25" hidden="true" customHeight="false" outlineLevel="0" collapsed="false"/>
    <row r="8052" customFormat="false" ht="14.25" hidden="true" customHeight="false" outlineLevel="0" collapsed="false"/>
    <row r="8053" customFormat="false" ht="14.25" hidden="true" customHeight="false" outlineLevel="0" collapsed="false"/>
    <row r="8054" customFormat="false" ht="14.25" hidden="true" customHeight="false" outlineLevel="0" collapsed="false"/>
    <row r="8055" customFormat="false" ht="14.25" hidden="true" customHeight="false" outlineLevel="0" collapsed="false"/>
    <row r="8056" customFormat="false" ht="14.25" hidden="true" customHeight="false" outlineLevel="0" collapsed="false"/>
    <row r="8057" customFormat="false" ht="14.25" hidden="true" customHeight="false" outlineLevel="0" collapsed="false"/>
    <row r="8058" customFormat="false" ht="14.25" hidden="true" customHeight="false" outlineLevel="0" collapsed="false"/>
    <row r="8059" customFormat="false" ht="14.25" hidden="true" customHeight="false" outlineLevel="0" collapsed="false"/>
    <row r="8060" customFormat="false" ht="14.25" hidden="true" customHeight="false" outlineLevel="0" collapsed="false"/>
    <row r="8061" customFormat="false" ht="14.25" hidden="true" customHeight="false" outlineLevel="0" collapsed="false"/>
    <row r="8062" customFormat="false" ht="14.25" hidden="true" customHeight="false" outlineLevel="0" collapsed="false"/>
    <row r="8063" customFormat="false" ht="14.25" hidden="true" customHeight="false" outlineLevel="0" collapsed="false"/>
    <row r="8064" customFormat="false" ht="14.25" hidden="true" customHeight="false" outlineLevel="0" collapsed="false"/>
    <row r="8065" customFormat="false" ht="14.25" hidden="true" customHeight="false" outlineLevel="0" collapsed="false"/>
    <row r="8066" customFormat="false" ht="14.25" hidden="true" customHeight="false" outlineLevel="0" collapsed="false"/>
    <row r="8067" customFormat="false" ht="14.25" hidden="true" customHeight="false" outlineLevel="0" collapsed="false"/>
    <row r="8068" customFormat="false" ht="14.25" hidden="true" customHeight="false" outlineLevel="0" collapsed="false"/>
    <row r="8069" customFormat="false" ht="14.25" hidden="true" customHeight="false" outlineLevel="0" collapsed="false"/>
    <row r="8070" customFormat="false" ht="14.25" hidden="true" customHeight="false" outlineLevel="0" collapsed="false"/>
    <row r="8071" customFormat="false" ht="14.25" hidden="true" customHeight="false" outlineLevel="0" collapsed="false"/>
    <row r="8072" customFormat="false" ht="14.25" hidden="true" customHeight="false" outlineLevel="0" collapsed="false"/>
    <row r="8073" customFormat="false" ht="14.25" hidden="true" customHeight="false" outlineLevel="0" collapsed="false"/>
    <row r="8074" customFormat="false" ht="14.25" hidden="true" customHeight="false" outlineLevel="0" collapsed="false"/>
    <row r="8075" customFormat="false" ht="14.25" hidden="true" customHeight="false" outlineLevel="0" collapsed="false"/>
    <row r="8076" customFormat="false" ht="14.25" hidden="true" customHeight="false" outlineLevel="0" collapsed="false"/>
    <row r="8077" customFormat="false" ht="14.25" hidden="true" customHeight="false" outlineLevel="0" collapsed="false"/>
    <row r="8078" customFormat="false" ht="14.25" hidden="true" customHeight="false" outlineLevel="0" collapsed="false"/>
    <row r="8079" customFormat="false" ht="14.25" hidden="true" customHeight="false" outlineLevel="0" collapsed="false"/>
    <row r="8080" customFormat="false" ht="14.25" hidden="true" customHeight="false" outlineLevel="0" collapsed="false"/>
    <row r="8081" customFormat="false" ht="14.25" hidden="true" customHeight="false" outlineLevel="0" collapsed="false"/>
    <row r="8082" customFormat="false" ht="14.25" hidden="true" customHeight="false" outlineLevel="0" collapsed="false"/>
    <row r="8083" customFormat="false" ht="14.25" hidden="true" customHeight="false" outlineLevel="0" collapsed="false"/>
    <row r="8084" customFormat="false" ht="14.25" hidden="true" customHeight="false" outlineLevel="0" collapsed="false"/>
    <row r="8085" customFormat="false" ht="14.25" hidden="true" customHeight="false" outlineLevel="0" collapsed="false"/>
    <row r="8086" customFormat="false" ht="14.25" hidden="true" customHeight="false" outlineLevel="0" collapsed="false"/>
    <row r="8087" customFormat="false" ht="14.25" hidden="true" customHeight="false" outlineLevel="0" collapsed="false"/>
    <row r="8088" customFormat="false" ht="14.25" hidden="true" customHeight="false" outlineLevel="0" collapsed="false"/>
    <row r="8089" customFormat="false" ht="14.25" hidden="true" customHeight="false" outlineLevel="0" collapsed="false"/>
    <row r="8090" customFormat="false" ht="14.25" hidden="true" customHeight="false" outlineLevel="0" collapsed="false"/>
    <row r="8091" customFormat="false" ht="14.25" hidden="true" customHeight="false" outlineLevel="0" collapsed="false"/>
    <row r="8092" customFormat="false" ht="14.25" hidden="true" customHeight="false" outlineLevel="0" collapsed="false"/>
    <row r="8093" customFormat="false" ht="14.25" hidden="true" customHeight="false" outlineLevel="0" collapsed="false"/>
    <row r="8094" customFormat="false" ht="14.25" hidden="true" customHeight="false" outlineLevel="0" collapsed="false"/>
    <row r="8095" customFormat="false" ht="14.25" hidden="true" customHeight="false" outlineLevel="0" collapsed="false"/>
    <row r="8096" customFormat="false" ht="14.25" hidden="true" customHeight="false" outlineLevel="0" collapsed="false"/>
    <row r="8097" customFormat="false" ht="14.25" hidden="true" customHeight="false" outlineLevel="0" collapsed="false"/>
    <row r="8098" customFormat="false" ht="14.25" hidden="true" customHeight="false" outlineLevel="0" collapsed="false"/>
    <row r="8099" customFormat="false" ht="14.25" hidden="true" customHeight="false" outlineLevel="0" collapsed="false"/>
    <row r="8100" customFormat="false" ht="14.25" hidden="true" customHeight="false" outlineLevel="0" collapsed="false"/>
    <row r="8101" customFormat="false" ht="14.25" hidden="true" customHeight="false" outlineLevel="0" collapsed="false"/>
    <row r="8102" customFormat="false" ht="14.25" hidden="true" customHeight="false" outlineLevel="0" collapsed="false"/>
    <row r="8103" customFormat="false" ht="14.25" hidden="true" customHeight="false" outlineLevel="0" collapsed="false"/>
    <row r="8104" customFormat="false" ht="14.25" hidden="true" customHeight="false" outlineLevel="0" collapsed="false"/>
    <row r="8105" customFormat="false" ht="14.25" hidden="true" customHeight="false" outlineLevel="0" collapsed="false"/>
    <row r="8106" customFormat="false" ht="14.25" hidden="true" customHeight="false" outlineLevel="0" collapsed="false"/>
    <row r="8107" customFormat="false" ht="14.25" hidden="true" customHeight="false" outlineLevel="0" collapsed="false"/>
    <row r="8108" customFormat="false" ht="14.25" hidden="true" customHeight="false" outlineLevel="0" collapsed="false"/>
    <row r="8109" customFormat="false" ht="14.25" hidden="true" customHeight="false" outlineLevel="0" collapsed="false"/>
    <row r="8110" customFormat="false" ht="14.25" hidden="true" customHeight="false" outlineLevel="0" collapsed="false"/>
    <row r="8111" customFormat="false" ht="14.25" hidden="true" customHeight="false" outlineLevel="0" collapsed="false"/>
    <row r="8112" customFormat="false" ht="14.25" hidden="true" customHeight="false" outlineLevel="0" collapsed="false"/>
    <row r="8113" customFormat="false" ht="14.25" hidden="true" customHeight="false" outlineLevel="0" collapsed="false"/>
    <row r="8114" customFormat="false" ht="14.25" hidden="true" customHeight="false" outlineLevel="0" collapsed="false"/>
    <row r="8115" customFormat="false" ht="14.25" hidden="true" customHeight="false" outlineLevel="0" collapsed="false"/>
    <row r="8116" customFormat="false" ht="14.25" hidden="true" customHeight="false" outlineLevel="0" collapsed="false"/>
    <row r="8117" customFormat="false" ht="14.25" hidden="true" customHeight="false" outlineLevel="0" collapsed="false"/>
    <row r="8118" customFormat="false" ht="14.25" hidden="true" customHeight="false" outlineLevel="0" collapsed="false"/>
    <row r="8119" customFormat="false" ht="14.25" hidden="true" customHeight="false" outlineLevel="0" collapsed="false"/>
    <row r="8120" customFormat="false" ht="14.25" hidden="true" customHeight="false" outlineLevel="0" collapsed="false"/>
    <row r="8121" customFormat="false" ht="14.25" hidden="true" customHeight="false" outlineLevel="0" collapsed="false"/>
    <row r="8122" customFormat="false" ht="14.25" hidden="true" customHeight="false" outlineLevel="0" collapsed="false"/>
    <row r="8123" customFormat="false" ht="14.25" hidden="true" customHeight="false" outlineLevel="0" collapsed="false"/>
    <row r="8124" customFormat="false" ht="14.25" hidden="true" customHeight="false" outlineLevel="0" collapsed="false"/>
    <row r="8125" customFormat="false" ht="14.25" hidden="true" customHeight="false" outlineLevel="0" collapsed="false"/>
    <row r="8126" customFormat="false" ht="14.25" hidden="true" customHeight="false" outlineLevel="0" collapsed="false"/>
    <row r="8127" customFormat="false" ht="14.25" hidden="true" customHeight="false" outlineLevel="0" collapsed="false"/>
    <row r="8128" customFormat="false" ht="14.25" hidden="true" customHeight="false" outlineLevel="0" collapsed="false"/>
    <row r="8129" customFormat="false" ht="14.25" hidden="true" customHeight="false" outlineLevel="0" collapsed="false"/>
    <row r="8130" customFormat="false" ht="14.25" hidden="true" customHeight="false" outlineLevel="0" collapsed="false"/>
    <row r="8131" customFormat="false" ht="14.25" hidden="true" customHeight="false" outlineLevel="0" collapsed="false"/>
    <row r="8132" customFormat="false" ht="14.25" hidden="true" customHeight="false" outlineLevel="0" collapsed="false"/>
    <row r="8133" customFormat="false" ht="14.25" hidden="true" customHeight="false" outlineLevel="0" collapsed="false"/>
    <row r="8134" customFormat="false" ht="14.25" hidden="true" customHeight="false" outlineLevel="0" collapsed="false"/>
    <row r="8135" customFormat="false" ht="14.25" hidden="true" customHeight="false" outlineLevel="0" collapsed="false"/>
    <row r="8136" customFormat="false" ht="14.25" hidden="true" customHeight="false" outlineLevel="0" collapsed="false"/>
    <row r="8137" customFormat="false" ht="14.25" hidden="true" customHeight="false" outlineLevel="0" collapsed="false"/>
    <row r="8138" customFormat="false" ht="14.25" hidden="true" customHeight="false" outlineLevel="0" collapsed="false"/>
    <row r="8139" customFormat="false" ht="14.25" hidden="true" customHeight="false" outlineLevel="0" collapsed="false"/>
    <row r="8140" customFormat="false" ht="14.25" hidden="true" customHeight="false" outlineLevel="0" collapsed="false"/>
    <row r="8141" customFormat="false" ht="14.25" hidden="true" customHeight="false" outlineLevel="0" collapsed="false"/>
    <row r="8142" customFormat="false" ht="14.25" hidden="true" customHeight="false" outlineLevel="0" collapsed="false"/>
    <row r="8143" customFormat="false" ht="14.25" hidden="true" customHeight="false" outlineLevel="0" collapsed="false"/>
    <row r="8144" customFormat="false" ht="14.25" hidden="true" customHeight="false" outlineLevel="0" collapsed="false"/>
    <row r="8145" customFormat="false" ht="14.25" hidden="true" customHeight="false" outlineLevel="0" collapsed="false"/>
    <row r="8146" customFormat="false" ht="14.25" hidden="true" customHeight="false" outlineLevel="0" collapsed="false"/>
    <row r="8147" customFormat="false" ht="14.25" hidden="true" customHeight="false" outlineLevel="0" collapsed="false"/>
    <row r="8148" customFormat="false" ht="14.25" hidden="true" customHeight="false" outlineLevel="0" collapsed="false"/>
    <row r="8149" customFormat="false" ht="14.25" hidden="true" customHeight="false" outlineLevel="0" collapsed="false"/>
    <row r="8150" customFormat="false" ht="14.25" hidden="true" customHeight="false" outlineLevel="0" collapsed="false"/>
    <row r="8151" customFormat="false" ht="14.25" hidden="true" customHeight="false" outlineLevel="0" collapsed="false"/>
    <row r="8152" customFormat="false" ht="14.25" hidden="true" customHeight="false" outlineLevel="0" collapsed="false"/>
    <row r="8153" customFormat="false" ht="14.25" hidden="true" customHeight="false" outlineLevel="0" collapsed="false"/>
    <row r="8154" customFormat="false" ht="14.25" hidden="true" customHeight="false" outlineLevel="0" collapsed="false"/>
    <row r="8155" customFormat="false" ht="14.25" hidden="true" customHeight="false" outlineLevel="0" collapsed="false"/>
    <row r="8156" customFormat="false" ht="14.25" hidden="true" customHeight="false" outlineLevel="0" collapsed="false"/>
    <row r="8157" customFormat="false" ht="14.25" hidden="true" customHeight="false" outlineLevel="0" collapsed="false"/>
    <row r="8158" customFormat="false" ht="14.25" hidden="true" customHeight="false" outlineLevel="0" collapsed="false"/>
    <row r="8159" customFormat="false" ht="14.25" hidden="true" customHeight="false" outlineLevel="0" collapsed="false"/>
    <row r="8160" customFormat="false" ht="14.25" hidden="true" customHeight="false" outlineLevel="0" collapsed="false"/>
    <row r="8161" customFormat="false" ht="14.25" hidden="true" customHeight="false" outlineLevel="0" collapsed="false"/>
    <row r="8162" customFormat="false" ht="14.25" hidden="true" customHeight="false" outlineLevel="0" collapsed="false"/>
    <row r="8163" customFormat="false" ht="14.25" hidden="true" customHeight="false" outlineLevel="0" collapsed="false"/>
    <row r="8164" customFormat="false" ht="14.25" hidden="true" customHeight="false" outlineLevel="0" collapsed="false"/>
    <row r="8165" customFormat="false" ht="14.25" hidden="true" customHeight="false" outlineLevel="0" collapsed="false"/>
    <row r="8166" customFormat="false" ht="14.25" hidden="true" customHeight="false" outlineLevel="0" collapsed="false"/>
    <row r="8167" customFormat="false" ht="14.25" hidden="true" customHeight="false" outlineLevel="0" collapsed="false"/>
    <row r="8168" customFormat="false" ht="14.25" hidden="true" customHeight="false" outlineLevel="0" collapsed="false"/>
    <row r="8169" customFormat="false" ht="14.25" hidden="true" customHeight="false" outlineLevel="0" collapsed="false"/>
    <row r="8170" customFormat="false" ht="14.25" hidden="true" customHeight="false" outlineLevel="0" collapsed="false"/>
    <row r="8171" customFormat="false" ht="14.25" hidden="true" customHeight="false" outlineLevel="0" collapsed="false"/>
    <row r="8172" customFormat="false" ht="14.25" hidden="true" customHeight="false" outlineLevel="0" collapsed="false"/>
    <row r="8173" customFormat="false" ht="14.25" hidden="true" customHeight="false" outlineLevel="0" collapsed="false"/>
    <row r="8174" customFormat="false" ht="14.25" hidden="true" customHeight="false" outlineLevel="0" collapsed="false"/>
    <row r="8175" customFormat="false" ht="14.25" hidden="true" customHeight="false" outlineLevel="0" collapsed="false"/>
    <row r="8176" customFormat="false" ht="14.25" hidden="true" customHeight="false" outlineLevel="0" collapsed="false"/>
    <row r="8177" customFormat="false" ht="14.25" hidden="true" customHeight="false" outlineLevel="0" collapsed="false"/>
    <row r="8178" customFormat="false" ht="14.25" hidden="true" customHeight="false" outlineLevel="0" collapsed="false"/>
    <row r="8179" customFormat="false" ht="14.25" hidden="true" customHeight="false" outlineLevel="0" collapsed="false"/>
    <row r="8180" customFormat="false" ht="14.25" hidden="true" customHeight="false" outlineLevel="0" collapsed="false"/>
    <row r="8181" customFormat="false" ht="14.25" hidden="true" customHeight="false" outlineLevel="0" collapsed="false"/>
    <row r="8182" customFormat="false" ht="14.25" hidden="true" customHeight="false" outlineLevel="0" collapsed="false"/>
    <row r="8183" customFormat="false" ht="14.25" hidden="true" customHeight="false" outlineLevel="0" collapsed="false"/>
    <row r="8184" customFormat="false" ht="14.25" hidden="true" customHeight="false" outlineLevel="0" collapsed="false"/>
    <row r="8185" customFormat="false" ht="14.25" hidden="true" customHeight="false" outlineLevel="0" collapsed="false"/>
    <row r="8186" customFormat="false" ht="14.25" hidden="true" customHeight="false" outlineLevel="0" collapsed="false"/>
    <row r="8187" customFormat="false" ht="14.25" hidden="true" customHeight="false" outlineLevel="0" collapsed="false"/>
    <row r="8188" customFormat="false" ht="14.25" hidden="true" customHeight="false" outlineLevel="0" collapsed="false"/>
    <row r="8189" customFormat="false" ht="14.25" hidden="true" customHeight="false" outlineLevel="0" collapsed="false"/>
    <row r="8190" customFormat="false" ht="14.25" hidden="true" customHeight="false" outlineLevel="0" collapsed="false"/>
    <row r="8191" customFormat="false" ht="14.25" hidden="true" customHeight="false" outlineLevel="0" collapsed="false"/>
    <row r="8192" customFormat="false" ht="14.25" hidden="true" customHeight="false" outlineLevel="0" collapsed="false"/>
    <row r="8193" customFormat="false" ht="14.25" hidden="true" customHeight="false" outlineLevel="0" collapsed="false"/>
    <row r="8194" customFormat="false" ht="14.25" hidden="true" customHeight="false" outlineLevel="0" collapsed="false"/>
    <row r="8195" customFormat="false" ht="14.25" hidden="true" customHeight="false" outlineLevel="0" collapsed="false"/>
    <row r="8196" customFormat="false" ht="14.25" hidden="true" customHeight="false" outlineLevel="0" collapsed="false"/>
    <row r="8197" customFormat="false" ht="14.25" hidden="true" customHeight="false" outlineLevel="0" collapsed="false"/>
    <row r="8198" customFormat="false" ht="14.25" hidden="true" customHeight="false" outlineLevel="0" collapsed="false"/>
    <row r="8199" customFormat="false" ht="14.25" hidden="true" customHeight="false" outlineLevel="0" collapsed="false"/>
    <row r="8200" customFormat="false" ht="14.25" hidden="true" customHeight="false" outlineLevel="0" collapsed="false"/>
    <row r="8201" customFormat="false" ht="14.25" hidden="true" customHeight="false" outlineLevel="0" collapsed="false"/>
    <row r="8202" customFormat="false" ht="14.25" hidden="true" customHeight="false" outlineLevel="0" collapsed="false"/>
    <row r="8203" customFormat="false" ht="14.25" hidden="true" customHeight="false" outlineLevel="0" collapsed="false"/>
    <row r="8204" customFormat="false" ht="14.25" hidden="true" customHeight="false" outlineLevel="0" collapsed="false"/>
    <row r="8205" customFormat="false" ht="14.25" hidden="true" customHeight="false" outlineLevel="0" collapsed="false"/>
    <row r="8206" customFormat="false" ht="14.25" hidden="true" customHeight="false" outlineLevel="0" collapsed="false"/>
    <row r="8207" customFormat="false" ht="14.25" hidden="true" customHeight="false" outlineLevel="0" collapsed="false"/>
    <row r="8208" customFormat="false" ht="14.25" hidden="true" customHeight="false" outlineLevel="0" collapsed="false"/>
    <row r="8209" customFormat="false" ht="14.25" hidden="true" customHeight="false" outlineLevel="0" collapsed="false"/>
    <row r="8210" customFormat="false" ht="14.25" hidden="true" customHeight="false" outlineLevel="0" collapsed="false"/>
    <row r="8211" customFormat="false" ht="14.25" hidden="true" customHeight="false" outlineLevel="0" collapsed="false"/>
    <row r="8212" customFormat="false" ht="14.25" hidden="true" customHeight="false" outlineLevel="0" collapsed="false"/>
    <row r="8213" customFormat="false" ht="14.25" hidden="true" customHeight="false" outlineLevel="0" collapsed="false"/>
    <row r="8214" customFormat="false" ht="14.25" hidden="true" customHeight="false" outlineLevel="0" collapsed="false"/>
    <row r="8215" customFormat="false" ht="14.25" hidden="true" customHeight="false" outlineLevel="0" collapsed="false"/>
    <row r="8216" customFormat="false" ht="14.25" hidden="true" customHeight="false" outlineLevel="0" collapsed="false"/>
    <row r="8217" customFormat="false" ht="14.25" hidden="true" customHeight="false" outlineLevel="0" collapsed="false"/>
    <row r="8218" customFormat="false" ht="14.25" hidden="true" customHeight="false" outlineLevel="0" collapsed="false"/>
    <row r="8219" customFormat="false" ht="14.25" hidden="true" customHeight="false" outlineLevel="0" collapsed="false"/>
    <row r="8220" customFormat="false" ht="14.25" hidden="true" customHeight="false" outlineLevel="0" collapsed="false"/>
    <row r="8221" customFormat="false" ht="14.25" hidden="true" customHeight="false" outlineLevel="0" collapsed="false"/>
    <row r="8222" customFormat="false" ht="14.25" hidden="true" customHeight="false" outlineLevel="0" collapsed="false"/>
    <row r="8223" customFormat="false" ht="14.25" hidden="true" customHeight="false" outlineLevel="0" collapsed="false"/>
    <row r="8224" customFormat="false" ht="14.25" hidden="true" customHeight="false" outlineLevel="0" collapsed="false"/>
    <row r="8225" customFormat="false" ht="14.25" hidden="true" customHeight="false" outlineLevel="0" collapsed="false"/>
    <row r="8226" customFormat="false" ht="14.25" hidden="true" customHeight="false" outlineLevel="0" collapsed="false"/>
    <row r="8227" customFormat="false" ht="14.25" hidden="true" customHeight="false" outlineLevel="0" collapsed="false"/>
    <row r="8228" customFormat="false" ht="14.25" hidden="true" customHeight="false" outlineLevel="0" collapsed="false"/>
    <row r="8229" customFormat="false" ht="14.25" hidden="true" customHeight="false" outlineLevel="0" collapsed="false"/>
    <row r="8230" customFormat="false" ht="14.25" hidden="true" customHeight="false" outlineLevel="0" collapsed="false"/>
    <row r="8231" customFormat="false" ht="14.25" hidden="true" customHeight="false" outlineLevel="0" collapsed="false"/>
    <row r="8232" customFormat="false" ht="14.25" hidden="true" customHeight="false" outlineLevel="0" collapsed="false"/>
    <row r="8233" customFormat="false" ht="14.25" hidden="true" customHeight="false" outlineLevel="0" collapsed="false"/>
    <row r="8234" customFormat="false" ht="14.25" hidden="true" customHeight="false" outlineLevel="0" collapsed="false"/>
    <row r="8235" customFormat="false" ht="14.25" hidden="true" customHeight="false" outlineLevel="0" collapsed="false"/>
    <row r="8236" customFormat="false" ht="14.25" hidden="true" customHeight="false" outlineLevel="0" collapsed="false"/>
    <row r="8237" customFormat="false" ht="14.25" hidden="true" customHeight="false" outlineLevel="0" collapsed="false"/>
    <row r="8238" customFormat="false" ht="14.25" hidden="true" customHeight="false" outlineLevel="0" collapsed="false"/>
    <row r="8239" customFormat="false" ht="14.25" hidden="true" customHeight="false" outlineLevel="0" collapsed="false"/>
    <row r="8240" customFormat="false" ht="14.25" hidden="true" customHeight="false" outlineLevel="0" collapsed="false"/>
    <row r="8241" customFormat="false" ht="14.25" hidden="true" customHeight="false" outlineLevel="0" collapsed="false"/>
    <row r="8242" customFormat="false" ht="14.25" hidden="true" customHeight="false" outlineLevel="0" collapsed="false"/>
    <row r="8243" customFormat="false" ht="14.25" hidden="true" customHeight="false" outlineLevel="0" collapsed="false"/>
    <row r="8244" customFormat="false" ht="14.25" hidden="true" customHeight="false" outlineLevel="0" collapsed="false"/>
    <row r="8245" customFormat="false" ht="14.25" hidden="true" customHeight="false" outlineLevel="0" collapsed="false"/>
    <row r="8246" customFormat="false" ht="14.25" hidden="true" customHeight="false" outlineLevel="0" collapsed="false"/>
    <row r="8247" customFormat="false" ht="14.25" hidden="true" customHeight="false" outlineLevel="0" collapsed="false"/>
    <row r="8248" customFormat="false" ht="14.25" hidden="true" customHeight="false" outlineLevel="0" collapsed="false"/>
    <row r="8249" customFormat="false" ht="14.25" hidden="true" customHeight="false" outlineLevel="0" collapsed="false"/>
    <row r="8250" customFormat="false" ht="14.25" hidden="true" customHeight="false" outlineLevel="0" collapsed="false"/>
    <row r="8251" customFormat="false" ht="14.25" hidden="true" customHeight="false" outlineLevel="0" collapsed="false"/>
    <row r="8252" customFormat="false" ht="14.25" hidden="true" customHeight="false" outlineLevel="0" collapsed="false"/>
    <row r="8253" customFormat="false" ht="14.25" hidden="true" customHeight="false" outlineLevel="0" collapsed="false"/>
    <row r="8254" customFormat="false" ht="14.25" hidden="true" customHeight="false" outlineLevel="0" collapsed="false"/>
    <row r="8255" customFormat="false" ht="14.25" hidden="true" customHeight="false" outlineLevel="0" collapsed="false"/>
    <row r="8256" customFormat="false" ht="14.25" hidden="true" customHeight="false" outlineLevel="0" collapsed="false"/>
    <row r="8257" customFormat="false" ht="14.25" hidden="true" customHeight="false" outlineLevel="0" collapsed="false"/>
    <row r="8258" customFormat="false" ht="14.25" hidden="true" customHeight="false" outlineLevel="0" collapsed="false"/>
    <row r="8259" customFormat="false" ht="14.25" hidden="true" customHeight="false" outlineLevel="0" collapsed="false"/>
    <row r="8260" customFormat="false" ht="14.25" hidden="true" customHeight="false" outlineLevel="0" collapsed="false"/>
    <row r="8261" customFormat="false" ht="14.25" hidden="true" customHeight="false" outlineLevel="0" collapsed="false"/>
    <row r="8262" customFormat="false" ht="14.25" hidden="true" customHeight="false" outlineLevel="0" collapsed="false"/>
    <row r="8263" customFormat="false" ht="14.25" hidden="true" customHeight="false" outlineLevel="0" collapsed="false"/>
    <row r="8264" customFormat="false" ht="14.25" hidden="true" customHeight="false" outlineLevel="0" collapsed="false"/>
    <row r="8265" customFormat="false" ht="14.25" hidden="true" customHeight="false" outlineLevel="0" collapsed="false"/>
    <row r="8266" customFormat="false" ht="14.25" hidden="true" customHeight="false" outlineLevel="0" collapsed="false"/>
    <row r="8267" customFormat="false" ht="14.25" hidden="true" customHeight="false" outlineLevel="0" collapsed="false"/>
    <row r="8268" customFormat="false" ht="14.25" hidden="true" customHeight="false" outlineLevel="0" collapsed="false"/>
    <row r="8269" customFormat="false" ht="14.25" hidden="true" customHeight="false" outlineLevel="0" collapsed="false"/>
    <row r="8270" customFormat="false" ht="14.25" hidden="true" customHeight="false" outlineLevel="0" collapsed="false"/>
    <row r="8271" customFormat="false" ht="14.25" hidden="true" customHeight="false" outlineLevel="0" collapsed="false"/>
    <row r="8272" customFormat="false" ht="14.25" hidden="true" customHeight="false" outlineLevel="0" collapsed="false"/>
    <row r="8273" customFormat="false" ht="14.25" hidden="true" customHeight="false" outlineLevel="0" collapsed="false"/>
    <row r="8274" customFormat="false" ht="14.25" hidden="true" customHeight="false" outlineLevel="0" collapsed="false"/>
    <row r="8275" customFormat="false" ht="14.25" hidden="true" customHeight="false" outlineLevel="0" collapsed="false"/>
    <row r="8276" customFormat="false" ht="14.25" hidden="true" customHeight="false" outlineLevel="0" collapsed="false"/>
    <row r="8277" customFormat="false" ht="14.25" hidden="true" customHeight="false" outlineLevel="0" collapsed="false"/>
    <row r="8278" customFormat="false" ht="14.25" hidden="true" customHeight="false" outlineLevel="0" collapsed="false"/>
    <row r="8279" customFormat="false" ht="14.25" hidden="true" customHeight="false" outlineLevel="0" collapsed="false"/>
    <row r="8280" customFormat="false" ht="14.25" hidden="true" customHeight="false" outlineLevel="0" collapsed="false"/>
    <row r="8281" customFormat="false" ht="14.25" hidden="true" customHeight="false" outlineLevel="0" collapsed="false"/>
    <row r="8282" customFormat="false" ht="14.25" hidden="true" customHeight="false" outlineLevel="0" collapsed="false"/>
    <row r="8283" customFormat="false" ht="14.25" hidden="true" customHeight="false" outlineLevel="0" collapsed="false"/>
    <row r="8284" customFormat="false" ht="14.25" hidden="true" customHeight="false" outlineLevel="0" collapsed="false"/>
    <row r="8285" customFormat="false" ht="14.25" hidden="true" customHeight="false" outlineLevel="0" collapsed="false"/>
    <row r="8286" customFormat="false" ht="14.25" hidden="true" customHeight="false" outlineLevel="0" collapsed="false"/>
    <row r="8287" customFormat="false" ht="14.25" hidden="true" customHeight="false" outlineLevel="0" collapsed="false"/>
    <row r="8288" customFormat="false" ht="14.25" hidden="true" customHeight="false" outlineLevel="0" collapsed="false"/>
    <row r="8289" customFormat="false" ht="14.25" hidden="true" customHeight="false" outlineLevel="0" collapsed="false"/>
    <row r="8290" customFormat="false" ht="14.25" hidden="true" customHeight="false" outlineLevel="0" collapsed="false"/>
    <row r="8291" customFormat="false" ht="14.25" hidden="true" customHeight="false" outlineLevel="0" collapsed="false"/>
    <row r="8292" customFormat="false" ht="14.25" hidden="true" customHeight="false" outlineLevel="0" collapsed="false"/>
    <row r="8293" customFormat="false" ht="14.25" hidden="true" customHeight="false" outlineLevel="0" collapsed="false"/>
    <row r="8294" customFormat="false" ht="14.25" hidden="true" customHeight="false" outlineLevel="0" collapsed="false"/>
    <row r="8295" customFormat="false" ht="14.25" hidden="true" customHeight="false" outlineLevel="0" collapsed="false"/>
    <row r="8296" customFormat="false" ht="14.25" hidden="true" customHeight="false" outlineLevel="0" collapsed="false"/>
    <row r="8297" customFormat="false" ht="14.25" hidden="true" customHeight="false" outlineLevel="0" collapsed="false"/>
    <row r="8298" customFormat="false" ht="14.25" hidden="true" customHeight="false" outlineLevel="0" collapsed="false"/>
    <row r="8299" customFormat="false" ht="14.25" hidden="true" customHeight="false" outlineLevel="0" collapsed="false"/>
    <row r="8300" customFormat="false" ht="14.25" hidden="true" customHeight="false" outlineLevel="0" collapsed="false"/>
    <row r="8301" customFormat="false" ht="14.25" hidden="true" customHeight="false" outlineLevel="0" collapsed="false"/>
    <row r="8302" customFormat="false" ht="14.25" hidden="true" customHeight="false" outlineLevel="0" collapsed="false"/>
    <row r="8303" customFormat="false" ht="14.25" hidden="true" customHeight="false" outlineLevel="0" collapsed="false"/>
    <row r="8304" customFormat="false" ht="14.25" hidden="true" customHeight="false" outlineLevel="0" collapsed="false"/>
    <row r="8305" customFormat="false" ht="14.25" hidden="true" customHeight="false" outlineLevel="0" collapsed="false"/>
    <row r="8306" customFormat="false" ht="14.25" hidden="true" customHeight="false" outlineLevel="0" collapsed="false"/>
    <row r="8307" customFormat="false" ht="14.25" hidden="true" customHeight="false" outlineLevel="0" collapsed="false"/>
    <row r="8308" customFormat="false" ht="14.25" hidden="true" customHeight="false" outlineLevel="0" collapsed="false"/>
    <row r="8309" customFormat="false" ht="14.25" hidden="true" customHeight="false" outlineLevel="0" collapsed="false"/>
    <row r="8310" customFormat="false" ht="14.25" hidden="true" customHeight="false" outlineLevel="0" collapsed="false"/>
    <row r="8311" customFormat="false" ht="14.25" hidden="true" customHeight="false" outlineLevel="0" collapsed="false"/>
    <row r="8312" customFormat="false" ht="14.25" hidden="true" customHeight="false" outlineLevel="0" collapsed="false"/>
    <row r="8313" customFormat="false" ht="14.25" hidden="true" customHeight="false" outlineLevel="0" collapsed="false"/>
    <row r="8314" customFormat="false" ht="14.25" hidden="true" customHeight="false" outlineLevel="0" collapsed="false"/>
    <row r="8315" customFormat="false" ht="14.25" hidden="true" customHeight="false" outlineLevel="0" collapsed="false"/>
    <row r="8316" customFormat="false" ht="14.25" hidden="true" customHeight="false" outlineLevel="0" collapsed="false"/>
    <row r="8317" customFormat="false" ht="14.25" hidden="true" customHeight="false" outlineLevel="0" collapsed="false"/>
    <row r="8318" customFormat="false" ht="14.25" hidden="true" customHeight="false" outlineLevel="0" collapsed="false"/>
    <row r="8319" customFormat="false" ht="14.25" hidden="true" customHeight="false" outlineLevel="0" collapsed="false"/>
    <row r="8320" customFormat="false" ht="14.25" hidden="true" customHeight="false" outlineLevel="0" collapsed="false"/>
    <row r="8321" customFormat="false" ht="14.25" hidden="true" customHeight="false" outlineLevel="0" collapsed="false"/>
    <row r="8322" customFormat="false" ht="14.25" hidden="true" customHeight="false" outlineLevel="0" collapsed="false"/>
    <row r="8323" customFormat="false" ht="14.25" hidden="true" customHeight="false" outlineLevel="0" collapsed="false"/>
    <row r="8324" customFormat="false" ht="14.25" hidden="true" customHeight="false" outlineLevel="0" collapsed="false"/>
    <row r="8325" customFormat="false" ht="14.25" hidden="true" customHeight="false" outlineLevel="0" collapsed="false"/>
    <row r="8326" customFormat="false" ht="14.25" hidden="true" customHeight="false" outlineLevel="0" collapsed="false"/>
    <row r="8327" customFormat="false" ht="14.25" hidden="true" customHeight="false" outlineLevel="0" collapsed="false"/>
    <row r="8328" customFormat="false" ht="14.25" hidden="true" customHeight="false" outlineLevel="0" collapsed="false"/>
    <row r="8329" customFormat="false" ht="14.25" hidden="true" customHeight="false" outlineLevel="0" collapsed="false"/>
    <row r="8330" customFormat="false" ht="14.25" hidden="true" customHeight="false" outlineLevel="0" collapsed="false"/>
    <row r="8331" customFormat="false" ht="14.25" hidden="true" customHeight="false" outlineLevel="0" collapsed="false"/>
    <row r="8332" customFormat="false" ht="14.25" hidden="true" customHeight="false" outlineLevel="0" collapsed="false"/>
    <row r="8333" customFormat="false" ht="14.25" hidden="true" customHeight="false" outlineLevel="0" collapsed="false"/>
    <row r="8334" customFormat="false" ht="14.25" hidden="true" customHeight="false" outlineLevel="0" collapsed="false"/>
    <row r="8335" customFormat="false" ht="14.25" hidden="true" customHeight="false" outlineLevel="0" collapsed="false"/>
    <row r="8336" customFormat="false" ht="14.25" hidden="true" customHeight="false" outlineLevel="0" collapsed="false"/>
    <row r="8337" customFormat="false" ht="14.25" hidden="true" customHeight="false" outlineLevel="0" collapsed="false"/>
    <row r="8338" customFormat="false" ht="14.25" hidden="true" customHeight="false" outlineLevel="0" collapsed="false"/>
    <row r="8339" customFormat="false" ht="14.25" hidden="true" customHeight="false" outlineLevel="0" collapsed="false"/>
    <row r="8340" customFormat="false" ht="14.25" hidden="true" customHeight="false" outlineLevel="0" collapsed="false"/>
    <row r="8341" customFormat="false" ht="14.25" hidden="true" customHeight="false" outlineLevel="0" collapsed="false"/>
    <row r="8342" customFormat="false" ht="14.25" hidden="true" customHeight="false" outlineLevel="0" collapsed="false"/>
    <row r="8343" customFormat="false" ht="14.25" hidden="true" customHeight="false" outlineLevel="0" collapsed="false"/>
    <row r="8344" customFormat="false" ht="14.25" hidden="true" customHeight="false" outlineLevel="0" collapsed="false"/>
    <row r="8345" customFormat="false" ht="14.25" hidden="true" customHeight="false" outlineLevel="0" collapsed="false"/>
    <row r="8346" customFormat="false" ht="14.25" hidden="true" customHeight="false" outlineLevel="0" collapsed="false"/>
    <row r="8347" customFormat="false" ht="14.25" hidden="true" customHeight="false" outlineLevel="0" collapsed="false"/>
    <row r="8348" customFormat="false" ht="14.25" hidden="true" customHeight="false" outlineLevel="0" collapsed="false"/>
    <row r="8349" customFormat="false" ht="14.25" hidden="true" customHeight="false" outlineLevel="0" collapsed="false"/>
    <row r="8350" customFormat="false" ht="14.25" hidden="true" customHeight="false" outlineLevel="0" collapsed="false"/>
    <row r="8351" customFormat="false" ht="14.25" hidden="true" customHeight="false" outlineLevel="0" collapsed="false"/>
    <row r="8352" customFormat="false" ht="14.25" hidden="true" customHeight="false" outlineLevel="0" collapsed="false"/>
    <row r="8353" customFormat="false" ht="14.25" hidden="true" customHeight="false" outlineLevel="0" collapsed="false"/>
    <row r="8354" customFormat="false" ht="14.25" hidden="true" customHeight="false" outlineLevel="0" collapsed="false"/>
    <row r="8355" customFormat="false" ht="14.25" hidden="true" customHeight="false" outlineLevel="0" collapsed="false"/>
    <row r="8356" customFormat="false" ht="14.25" hidden="true" customHeight="false" outlineLevel="0" collapsed="false"/>
    <row r="8357" customFormat="false" ht="14.25" hidden="true" customHeight="false" outlineLevel="0" collapsed="false"/>
    <row r="8358" customFormat="false" ht="14.25" hidden="true" customHeight="false" outlineLevel="0" collapsed="false"/>
    <row r="8359" customFormat="false" ht="14.25" hidden="true" customHeight="false" outlineLevel="0" collapsed="false"/>
    <row r="8360" customFormat="false" ht="14.25" hidden="true" customHeight="false" outlineLevel="0" collapsed="false"/>
    <row r="8361" customFormat="false" ht="14.25" hidden="true" customHeight="false" outlineLevel="0" collapsed="false"/>
    <row r="8362" customFormat="false" ht="14.25" hidden="true" customHeight="false" outlineLevel="0" collapsed="false"/>
    <row r="8363" customFormat="false" ht="14.25" hidden="true" customHeight="false" outlineLevel="0" collapsed="false"/>
    <row r="8364" customFormat="false" ht="14.25" hidden="true" customHeight="false" outlineLevel="0" collapsed="false"/>
    <row r="8365" customFormat="false" ht="14.25" hidden="true" customHeight="false" outlineLevel="0" collapsed="false"/>
    <row r="8366" customFormat="false" ht="14.25" hidden="true" customHeight="false" outlineLevel="0" collapsed="false"/>
    <row r="8367" customFormat="false" ht="14.25" hidden="true" customHeight="false" outlineLevel="0" collapsed="false"/>
    <row r="8368" customFormat="false" ht="14.25" hidden="true" customHeight="false" outlineLevel="0" collapsed="false"/>
    <row r="8369" customFormat="false" ht="14.25" hidden="true" customHeight="false" outlineLevel="0" collapsed="false"/>
    <row r="8370" customFormat="false" ht="14.25" hidden="true" customHeight="false" outlineLevel="0" collapsed="false"/>
    <row r="8371" customFormat="false" ht="14.25" hidden="true" customHeight="false" outlineLevel="0" collapsed="false"/>
    <row r="8372" customFormat="false" ht="14.25" hidden="true" customHeight="false" outlineLevel="0" collapsed="false"/>
    <row r="8373" customFormat="false" ht="14.25" hidden="true" customHeight="false" outlineLevel="0" collapsed="false"/>
    <row r="8374" customFormat="false" ht="14.25" hidden="true" customHeight="false" outlineLevel="0" collapsed="false"/>
    <row r="8375" customFormat="false" ht="14.25" hidden="true" customHeight="false" outlineLevel="0" collapsed="false"/>
    <row r="8376" customFormat="false" ht="14.25" hidden="true" customHeight="false" outlineLevel="0" collapsed="false"/>
    <row r="8377" customFormat="false" ht="14.25" hidden="true" customHeight="false" outlineLevel="0" collapsed="false"/>
    <row r="8378" customFormat="false" ht="14.25" hidden="true" customHeight="false" outlineLevel="0" collapsed="false"/>
    <row r="8379" customFormat="false" ht="14.25" hidden="true" customHeight="false" outlineLevel="0" collapsed="false"/>
    <row r="8380" customFormat="false" ht="14.25" hidden="true" customHeight="false" outlineLevel="0" collapsed="false"/>
    <row r="8381" customFormat="false" ht="14.25" hidden="true" customHeight="false" outlineLevel="0" collapsed="false"/>
    <row r="8382" customFormat="false" ht="14.25" hidden="true" customHeight="false" outlineLevel="0" collapsed="false"/>
    <row r="8383" customFormat="false" ht="14.25" hidden="true" customHeight="false" outlineLevel="0" collapsed="false"/>
    <row r="8384" customFormat="false" ht="14.25" hidden="true" customHeight="false" outlineLevel="0" collapsed="false"/>
    <row r="8385" customFormat="false" ht="14.25" hidden="true" customHeight="false" outlineLevel="0" collapsed="false"/>
    <row r="8386" customFormat="false" ht="14.25" hidden="true" customHeight="false" outlineLevel="0" collapsed="false"/>
    <row r="8387" customFormat="false" ht="14.25" hidden="true" customHeight="false" outlineLevel="0" collapsed="false"/>
    <row r="8388" customFormat="false" ht="14.25" hidden="true" customHeight="false" outlineLevel="0" collapsed="false"/>
    <row r="8389" customFormat="false" ht="14.25" hidden="true" customHeight="false" outlineLevel="0" collapsed="false"/>
    <row r="8390" customFormat="false" ht="14.25" hidden="true" customHeight="false" outlineLevel="0" collapsed="false"/>
    <row r="8391" customFormat="false" ht="14.25" hidden="true" customHeight="false" outlineLevel="0" collapsed="false"/>
    <row r="8392" customFormat="false" ht="14.25" hidden="true" customHeight="false" outlineLevel="0" collapsed="false"/>
    <row r="8393" customFormat="false" ht="14.25" hidden="true" customHeight="false" outlineLevel="0" collapsed="false"/>
    <row r="8394" customFormat="false" ht="14.25" hidden="true" customHeight="false" outlineLevel="0" collapsed="false"/>
    <row r="8395" customFormat="false" ht="14.25" hidden="true" customHeight="false" outlineLevel="0" collapsed="false"/>
    <row r="8396" customFormat="false" ht="14.25" hidden="true" customHeight="false" outlineLevel="0" collapsed="false"/>
    <row r="8397" customFormat="false" ht="14.25" hidden="true" customHeight="false" outlineLevel="0" collapsed="false"/>
    <row r="8398" customFormat="false" ht="14.25" hidden="true" customHeight="false" outlineLevel="0" collapsed="false"/>
    <row r="8399" customFormat="false" ht="14.25" hidden="true" customHeight="false" outlineLevel="0" collapsed="false"/>
    <row r="8400" customFormat="false" ht="14.25" hidden="true" customHeight="false" outlineLevel="0" collapsed="false"/>
    <row r="8401" customFormat="false" ht="14.25" hidden="true" customHeight="false" outlineLevel="0" collapsed="false"/>
    <row r="8402" customFormat="false" ht="14.25" hidden="true" customHeight="false" outlineLevel="0" collapsed="false"/>
    <row r="8403" customFormat="false" ht="14.25" hidden="true" customHeight="false" outlineLevel="0" collapsed="false"/>
    <row r="8404" customFormat="false" ht="14.25" hidden="true" customHeight="false" outlineLevel="0" collapsed="false"/>
    <row r="8405" customFormat="false" ht="14.25" hidden="true" customHeight="false" outlineLevel="0" collapsed="false"/>
    <row r="8406" customFormat="false" ht="14.25" hidden="true" customHeight="false" outlineLevel="0" collapsed="false"/>
    <row r="8407" customFormat="false" ht="14.25" hidden="true" customHeight="false" outlineLevel="0" collapsed="false"/>
    <row r="8408" customFormat="false" ht="14.25" hidden="true" customHeight="false" outlineLevel="0" collapsed="false"/>
    <row r="8409" customFormat="false" ht="14.25" hidden="true" customHeight="false" outlineLevel="0" collapsed="false"/>
    <row r="8410" customFormat="false" ht="14.25" hidden="true" customHeight="false" outlineLevel="0" collapsed="false"/>
    <row r="8411" customFormat="false" ht="14.25" hidden="true" customHeight="false" outlineLevel="0" collapsed="false"/>
    <row r="8412" customFormat="false" ht="14.25" hidden="true" customHeight="false" outlineLevel="0" collapsed="false"/>
    <row r="8413" customFormat="false" ht="14.25" hidden="true" customHeight="false" outlineLevel="0" collapsed="false"/>
    <row r="8414" customFormat="false" ht="14.25" hidden="true" customHeight="false" outlineLevel="0" collapsed="false"/>
    <row r="8415" customFormat="false" ht="14.25" hidden="true" customHeight="false" outlineLevel="0" collapsed="false"/>
    <row r="8416" customFormat="false" ht="14.25" hidden="true" customHeight="false" outlineLevel="0" collapsed="false"/>
    <row r="8417" customFormat="false" ht="14.25" hidden="true" customHeight="false" outlineLevel="0" collapsed="false"/>
    <row r="8418" customFormat="false" ht="14.25" hidden="true" customHeight="false" outlineLevel="0" collapsed="false"/>
    <row r="8419" customFormat="false" ht="14.25" hidden="true" customHeight="false" outlineLevel="0" collapsed="false"/>
    <row r="8420" customFormat="false" ht="14.25" hidden="true" customHeight="false" outlineLevel="0" collapsed="false"/>
    <row r="8421" customFormat="false" ht="14.25" hidden="true" customHeight="false" outlineLevel="0" collapsed="false"/>
    <row r="8422" customFormat="false" ht="14.25" hidden="true" customHeight="false" outlineLevel="0" collapsed="false"/>
    <row r="8423" customFormat="false" ht="14.25" hidden="true" customHeight="false" outlineLevel="0" collapsed="false"/>
    <row r="8424" customFormat="false" ht="14.25" hidden="true" customHeight="false" outlineLevel="0" collapsed="false"/>
    <row r="8425" customFormat="false" ht="14.25" hidden="true" customHeight="false" outlineLevel="0" collapsed="false"/>
    <row r="8426" customFormat="false" ht="14.25" hidden="true" customHeight="false" outlineLevel="0" collapsed="false"/>
    <row r="8427" customFormat="false" ht="14.25" hidden="true" customHeight="false" outlineLevel="0" collapsed="false"/>
    <row r="8428" customFormat="false" ht="14.25" hidden="true" customHeight="false" outlineLevel="0" collapsed="false"/>
    <row r="8429" customFormat="false" ht="14.25" hidden="true" customHeight="false" outlineLevel="0" collapsed="false"/>
    <row r="8430" customFormat="false" ht="14.25" hidden="true" customHeight="false" outlineLevel="0" collapsed="false"/>
    <row r="8431" customFormat="false" ht="14.25" hidden="true" customHeight="false" outlineLevel="0" collapsed="false"/>
    <row r="8432" customFormat="false" ht="14.25" hidden="true" customHeight="false" outlineLevel="0" collapsed="false"/>
    <row r="8433" customFormat="false" ht="14.25" hidden="true" customHeight="false" outlineLevel="0" collapsed="false"/>
    <row r="8434" customFormat="false" ht="14.25" hidden="true" customHeight="false" outlineLevel="0" collapsed="false"/>
    <row r="8435" customFormat="false" ht="14.25" hidden="true" customHeight="false" outlineLevel="0" collapsed="false"/>
    <row r="8436" customFormat="false" ht="14.25" hidden="true" customHeight="false" outlineLevel="0" collapsed="false"/>
    <row r="8437" customFormat="false" ht="14.25" hidden="true" customHeight="false" outlineLevel="0" collapsed="false"/>
    <row r="8438" customFormat="false" ht="14.25" hidden="true" customHeight="false" outlineLevel="0" collapsed="false"/>
    <row r="8439" customFormat="false" ht="14.25" hidden="true" customHeight="false" outlineLevel="0" collapsed="false"/>
    <row r="8440" customFormat="false" ht="14.25" hidden="true" customHeight="false" outlineLevel="0" collapsed="false"/>
    <row r="8441" customFormat="false" ht="14.25" hidden="true" customHeight="false" outlineLevel="0" collapsed="false"/>
    <row r="8442" customFormat="false" ht="14.25" hidden="true" customHeight="false" outlineLevel="0" collapsed="false"/>
    <row r="8443" customFormat="false" ht="14.25" hidden="true" customHeight="false" outlineLevel="0" collapsed="false"/>
    <row r="8444" customFormat="false" ht="14.25" hidden="true" customHeight="false" outlineLevel="0" collapsed="false"/>
    <row r="8445" customFormat="false" ht="14.25" hidden="true" customHeight="false" outlineLevel="0" collapsed="false"/>
    <row r="8446" customFormat="false" ht="14.25" hidden="true" customHeight="false" outlineLevel="0" collapsed="false"/>
    <row r="8447" customFormat="false" ht="14.25" hidden="true" customHeight="false" outlineLevel="0" collapsed="false"/>
    <row r="8448" customFormat="false" ht="14.25" hidden="true" customHeight="false" outlineLevel="0" collapsed="false"/>
    <row r="8449" customFormat="false" ht="14.25" hidden="true" customHeight="false" outlineLevel="0" collapsed="false"/>
    <row r="8450" customFormat="false" ht="14.25" hidden="true" customHeight="false" outlineLevel="0" collapsed="false"/>
    <row r="8451" customFormat="false" ht="14.25" hidden="true" customHeight="false" outlineLevel="0" collapsed="false"/>
    <row r="8452" customFormat="false" ht="14.25" hidden="true" customHeight="false" outlineLevel="0" collapsed="false"/>
    <row r="8453" customFormat="false" ht="14.25" hidden="true" customHeight="false" outlineLevel="0" collapsed="false"/>
    <row r="8454" customFormat="false" ht="14.25" hidden="true" customHeight="false" outlineLevel="0" collapsed="false"/>
    <row r="8455" customFormat="false" ht="14.25" hidden="true" customHeight="false" outlineLevel="0" collapsed="false"/>
    <row r="8456" customFormat="false" ht="14.25" hidden="true" customHeight="false" outlineLevel="0" collapsed="false"/>
    <row r="8457" customFormat="false" ht="14.25" hidden="true" customHeight="false" outlineLevel="0" collapsed="false"/>
    <row r="8458" customFormat="false" ht="14.25" hidden="true" customHeight="false" outlineLevel="0" collapsed="false"/>
    <row r="8459" customFormat="false" ht="14.25" hidden="true" customHeight="false" outlineLevel="0" collapsed="false"/>
    <row r="8460" customFormat="false" ht="14.25" hidden="true" customHeight="false" outlineLevel="0" collapsed="false"/>
    <row r="8461" customFormat="false" ht="14.25" hidden="true" customHeight="false" outlineLevel="0" collapsed="false"/>
    <row r="8462" customFormat="false" ht="14.25" hidden="true" customHeight="false" outlineLevel="0" collapsed="false"/>
    <row r="8463" customFormat="false" ht="14.25" hidden="true" customHeight="false" outlineLevel="0" collapsed="false"/>
    <row r="8464" customFormat="false" ht="14.25" hidden="true" customHeight="false" outlineLevel="0" collapsed="false"/>
    <row r="8465" customFormat="false" ht="14.25" hidden="true" customHeight="false" outlineLevel="0" collapsed="false"/>
    <row r="8466" customFormat="false" ht="14.25" hidden="true" customHeight="false" outlineLevel="0" collapsed="false"/>
    <row r="8467" customFormat="false" ht="14.25" hidden="true" customHeight="false" outlineLevel="0" collapsed="false"/>
    <row r="8468" customFormat="false" ht="14.25" hidden="true" customHeight="false" outlineLevel="0" collapsed="false"/>
    <row r="8469" customFormat="false" ht="14.25" hidden="true" customHeight="false" outlineLevel="0" collapsed="false"/>
    <row r="8470" customFormat="false" ht="14.25" hidden="true" customHeight="false" outlineLevel="0" collapsed="false"/>
    <row r="8471" customFormat="false" ht="14.25" hidden="true" customHeight="false" outlineLevel="0" collapsed="false"/>
    <row r="8472" customFormat="false" ht="14.25" hidden="true" customHeight="false" outlineLevel="0" collapsed="false"/>
    <row r="8473" customFormat="false" ht="14.25" hidden="true" customHeight="false" outlineLevel="0" collapsed="false"/>
    <row r="8474" customFormat="false" ht="14.25" hidden="true" customHeight="false" outlineLevel="0" collapsed="false"/>
    <row r="8475" customFormat="false" ht="14.25" hidden="true" customHeight="false" outlineLevel="0" collapsed="false"/>
    <row r="8476" customFormat="false" ht="14.25" hidden="true" customHeight="false" outlineLevel="0" collapsed="false"/>
    <row r="8477" customFormat="false" ht="14.25" hidden="true" customHeight="false" outlineLevel="0" collapsed="false"/>
    <row r="8478" customFormat="false" ht="14.25" hidden="true" customHeight="false" outlineLevel="0" collapsed="false"/>
    <row r="8479" customFormat="false" ht="14.25" hidden="true" customHeight="false" outlineLevel="0" collapsed="false"/>
    <row r="8480" customFormat="false" ht="14.25" hidden="true" customHeight="false" outlineLevel="0" collapsed="false"/>
    <row r="8481" customFormat="false" ht="14.25" hidden="true" customHeight="false" outlineLevel="0" collapsed="false"/>
    <row r="8482" customFormat="false" ht="14.25" hidden="true" customHeight="false" outlineLevel="0" collapsed="false"/>
    <row r="8483" customFormat="false" ht="14.25" hidden="true" customHeight="false" outlineLevel="0" collapsed="false"/>
    <row r="8484" customFormat="false" ht="14.25" hidden="true" customHeight="false" outlineLevel="0" collapsed="false"/>
    <row r="8485" customFormat="false" ht="14.25" hidden="true" customHeight="false" outlineLevel="0" collapsed="false"/>
    <row r="8486" customFormat="false" ht="14.25" hidden="true" customHeight="false" outlineLevel="0" collapsed="false"/>
    <row r="8487" customFormat="false" ht="14.25" hidden="true" customHeight="false" outlineLevel="0" collapsed="false"/>
    <row r="8488" customFormat="false" ht="14.25" hidden="true" customHeight="false" outlineLevel="0" collapsed="false"/>
    <row r="8489" customFormat="false" ht="14.25" hidden="true" customHeight="false" outlineLevel="0" collapsed="false"/>
    <row r="8490" customFormat="false" ht="14.25" hidden="true" customHeight="false" outlineLevel="0" collapsed="false"/>
    <row r="8491" customFormat="false" ht="14.25" hidden="true" customHeight="false" outlineLevel="0" collapsed="false"/>
    <row r="8492" customFormat="false" ht="14.25" hidden="true" customHeight="false" outlineLevel="0" collapsed="false"/>
    <row r="8493" customFormat="false" ht="14.25" hidden="true" customHeight="false" outlineLevel="0" collapsed="false"/>
    <row r="8494" customFormat="false" ht="14.25" hidden="true" customHeight="false" outlineLevel="0" collapsed="false"/>
    <row r="8495" customFormat="false" ht="14.25" hidden="true" customHeight="false" outlineLevel="0" collapsed="false"/>
    <row r="8496" customFormat="false" ht="14.25" hidden="true" customHeight="false" outlineLevel="0" collapsed="false"/>
    <row r="8497" customFormat="false" ht="14.25" hidden="true" customHeight="false" outlineLevel="0" collapsed="false"/>
    <row r="8498" customFormat="false" ht="14.25" hidden="true" customHeight="false" outlineLevel="0" collapsed="false"/>
    <row r="8499" customFormat="false" ht="14.25" hidden="true" customHeight="false" outlineLevel="0" collapsed="false"/>
    <row r="8500" customFormat="false" ht="14.25" hidden="true" customHeight="false" outlineLevel="0" collapsed="false"/>
    <row r="8501" customFormat="false" ht="14.25" hidden="true" customHeight="false" outlineLevel="0" collapsed="false"/>
    <row r="8502" customFormat="false" ht="14.25" hidden="true" customHeight="false" outlineLevel="0" collapsed="false"/>
    <row r="8503" customFormat="false" ht="14.25" hidden="true" customHeight="false" outlineLevel="0" collapsed="false"/>
    <row r="8504" customFormat="false" ht="14.25" hidden="true" customHeight="false" outlineLevel="0" collapsed="false"/>
    <row r="8505" customFormat="false" ht="14.25" hidden="true" customHeight="false" outlineLevel="0" collapsed="false"/>
    <row r="8506" customFormat="false" ht="14.25" hidden="true" customHeight="false" outlineLevel="0" collapsed="false"/>
    <row r="8507" customFormat="false" ht="14.25" hidden="true" customHeight="false" outlineLevel="0" collapsed="false"/>
    <row r="8508" customFormat="false" ht="14.25" hidden="true" customHeight="false" outlineLevel="0" collapsed="false"/>
    <row r="8509" customFormat="false" ht="14.25" hidden="true" customHeight="false" outlineLevel="0" collapsed="false"/>
    <row r="8510" customFormat="false" ht="14.25" hidden="true" customHeight="false" outlineLevel="0" collapsed="false"/>
    <row r="8511" customFormat="false" ht="14.25" hidden="true" customHeight="false" outlineLevel="0" collapsed="false"/>
    <row r="8512" customFormat="false" ht="14.25" hidden="true" customHeight="false" outlineLevel="0" collapsed="false"/>
    <row r="8513" customFormat="false" ht="14.25" hidden="true" customHeight="false" outlineLevel="0" collapsed="false"/>
    <row r="8514" customFormat="false" ht="14.25" hidden="true" customHeight="false" outlineLevel="0" collapsed="false"/>
    <row r="8515" customFormat="false" ht="14.25" hidden="true" customHeight="false" outlineLevel="0" collapsed="false"/>
    <row r="8516" customFormat="false" ht="14.25" hidden="true" customHeight="false" outlineLevel="0" collapsed="false"/>
    <row r="8517" customFormat="false" ht="14.25" hidden="true" customHeight="false" outlineLevel="0" collapsed="false"/>
    <row r="8518" customFormat="false" ht="14.25" hidden="true" customHeight="false" outlineLevel="0" collapsed="false"/>
    <row r="8519" customFormat="false" ht="14.25" hidden="true" customHeight="false" outlineLevel="0" collapsed="false"/>
    <row r="8520" customFormat="false" ht="14.25" hidden="true" customHeight="false" outlineLevel="0" collapsed="false"/>
    <row r="8521" customFormat="false" ht="14.25" hidden="true" customHeight="false" outlineLevel="0" collapsed="false"/>
    <row r="8522" customFormat="false" ht="14.25" hidden="true" customHeight="false" outlineLevel="0" collapsed="false"/>
    <row r="8523" customFormat="false" ht="14.25" hidden="true" customHeight="false" outlineLevel="0" collapsed="false"/>
    <row r="8524" customFormat="false" ht="14.25" hidden="true" customHeight="false" outlineLevel="0" collapsed="false"/>
    <row r="8525" customFormat="false" ht="14.25" hidden="true" customHeight="false" outlineLevel="0" collapsed="false"/>
    <row r="8526" customFormat="false" ht="14.25" hidden="true" customHeight="false" outlineLevel="0" collapsed="false"/>
    <row r="8527" customFormat="false" ht="14.25" hidden="true" customHeight="false" outlineLevel="0" collapsed="false"/>
    <row r="8528" customFormat="false" ht="14.25" hidden="true" customHeight="false" outlineLevel="0" collapsed="false"/>
    <row r="8529" customFormat="false" ht="14.25" hidden="true" customHeight="false" outlineLevel="0" collapsed="false"/>
    <row r="8530" customFormat="false" ht="14.25" hidden="true" customHeight="false" outlineLevel="0" collapsed="false"/>
    <row r="8531" customFormat="false" ht="14.25" hidden="true" customHeight="false" outlineLevel="0" collapsed="false"/>
    <row r="8532" customFormat="false" ht="14.25" hidden="true" customHeight="false" outlineLevel="0" collapsed="false"/>
    <row r="8533" customFormat="false" ht="14.25" hidden="true" customHeight="false" outlineLevel="0" collapsed="false"/>
    <row r="8534" customFormat="false" ht="14.25" hidden="true" customHeight="false" outlineLevel="0" collapsed="false"/>
    <row r="8535" customFormat="false" ht="14.25" hidden="true" customHeight="false" outlineLevel="0" collapsed="false"/>
    <row r="8536" customFormat="false" ht="14.25" hidden="true" customHeight="false" outlineLevel="0" collapsed="false"/>
    <row r="8537" customFormat="false" ht="14.25" hidden="true" customHeight="false" outlineLevel="0" collapsed="false"/>
    <row r="8538" customFormat="false" ht="14.25" hidden="true" customHeight="false" outlineLevel="0" collapsed="false"/>
    <row r="8539" customFormat="false" ht="14.25" hidden="true" customHeight="false" outlineLevel="0" collapsed="false"/>
    <row r="8540" customFormat="false" ht="14.25" hidden="true" customHeight="false" outlineLevel="0" collapsed="false"/>
    <row r="8541" customFormat="false" ht="14.25" hidden="true" customHeight="false" outlineLevel="0" collapsed="false"/>
    <row r="8542" customFormat="false" ht="14.25" hidden="true" customHeight="false" outlineLevel="0" collapsed="false"/>
    <row r="8543" customFormat="false" ht="14.25" hidden="true" customHeight="false" outlineLevel="0" collapsed="false"/>
    <row r="8544" customFormat="false" ht="14.25" hidden="true" customHeight="false" outlineLevel="0" collapsed="false"/>
    <row r="8545" customFormat="false" ht="14.25" hidden="true" customHeight="false" outlineLevel="0" collapsed="false"/>
    <row r="8546" customFormat="false" ht="14.25" hidden="true" customHeight="false" outlineLevel="0" collapsed="false"/>
    <row r="8547" customFormat="false" ht="14.25" hidden="true" customHeight="false" outlineLevel="0" collapsed="false"/>
    <row r="8548" customFormat="false" ht="14.25" hidden="true" customHeight="false" outlineLevel="0" collapsed="false"/>
    <row r="8549" customFormat="false" ht="14.25" hidden="true" customHeight="false" outlineLevel="0" collapsed="false"/>
    <row r="8550" customFormat="false" ht="14.25" hidden="true" customHeight="false" outlineLevel="0" collapsed="false"/>
    <row r="8551" customFormat="false" ht="14.25" hidden="true" customHeight="false" outlineLevel="0" collapsed="false"/>
    <row r="8552" customFormat="false" ht="14.25" hidden="true" customHeight="false" outlineLevel="0" collapsed="false"/>
    <row r="8553" customFormat="false" ht="14.25" hidden="true" customHeight="false" outlineLevel="0" collapsed="false"/>
    <row r="8554" customFormat="false" ht="14.25" hidden="true" customHeight="false" outlineLevel="0" collapsed="false"/>
    <row r="8555" customFormat="false" ht="14.25" hidden="true" customHeight="false" outlineLevel="0" collapsed="false"/>
    <row r="8556" customFormat="false" ht="14.25" hidden="true" customHeight="false" outlineLevel="0" collapsed="false"/>
    <row r="8557" customFormat="false" ht="14.25" hidden="true" customHeight="false" outlineLevel="0" collapsed="false"/>
    <row r="8558" customFormat="false" ht="14.25" hidden="true" customHeight="false" outlineLevel="0" collapsed="false"/>
    <row r="8559" customFormat="false" ht="14.25" hidden="true" customHeight="false" outlineLevel="0" collapsed="false"/>
    <row r="8560" customFormat="false" ht="14.25" hidden="true" customHeight="false" outlineLevel="0" collapsed="false"/>
    <row r="8561" customFormat="false" ht="14.25" hidden="true" customHeight="false" outlineLevel="0" collapsed="false"/>
    <row r="8562" customFormat="false" ht="14.25" hidden="true" customHeight="false" outlineLevel="0" collapsed="false"/>
    <row r="8563" customFormat="false" ht="14.25" hidden="true" customHeight="false" outlineLevel="0" collapsed="false"/>
    <row r="8564" customFormat="false" ht="14.25" hidden="true" customHeight="false" outlineLevel="0" collapsed="false"/>
    <row r="8565" customFormat="false" ht="14.25" hidden="true" customHeight="false" outlineLevel="0" collapsed="false"/>
    <row r="8566" customFormat="false" ht="14.25" hidden="true" customHeight="false" outlineLevel="0" collapsed="false"/>
    <row r="8567" customFormat="false" ht="14.25" hidden="true" customHeight="false" outlineLevel="0" collapsed="false"/>
    <row r="8568" customFormat="false" ht="14.25" hidden="true" customHeight="false" outlineLevel="0" collapsed="false"/>
    <row r="8569" customFormat="false" ht="14.25" hidden="true" customHeight="false" outlineLevel="0" collapsed="false"/>
    <row r="8570" customFormat="false" ht="14.25" hidden="true" customHeight="false" outlineLevel="0" collapsed="false"/>
    <row r="8571" customFormat="false" ht="14.25" hidden="true" customHeight="false" outlineLevel="0" collapsed="false"/>
    <row r="8572" customFormat="false" ht="14.25" hidden="true" customHeight="false" outlineLevel="0" collapsed="false"/>
    <row r="8573" customFormat="false" ht="14.25" hidden="true" customHeight="false" outlineLevel="0" collapsed="false"/>
    <row r="8574" customFormat="false" ht="14.25" hidden="true" customHeight="false" outlineLevel="0" collapsed="false"/>
    <row r="8575" customFormat="false" ht="14.25" hidden="true" customHeight="false" outlineLevel="0" collapsed="false"/>
    <row r="8576" customFormat="false" ht="14.25" hidden="true" customHeight="false" outlineLevel="0" collapsed="false"/>
    <row r="8577" customFormat="false" ht="14.25" hidden="true" customHeight="false" outlineLevel="0" collapsed="false"/>
    <row r="8578" customFormat="false" ht="14.25" hidden="true" customHeight="false" outlineLevel="0" collapsed="false"/>
    <row r="8579" customFormat="false" ht="14.25" hidden="true" customHeight="false" outlineLevel="0" collapsed="false"/>
    <row r="8580" customFormat="false" ht="14.25" hidden="true" customHeight="false" outlineLevel="0" collapsed="false"/>
    <row r="8581" customFormat="false" ht="14.25" hidden="true" customHeight="false" outlineLevel="0" collapsed="false"/>
    <row r="8582" customFormat="false" ht="14.25" hidden="true" customHeight="false" outlineLevel="0" collapsed="false"/>
    <row r="8583" customFormat="false" ht="14.25" hidden="true" customHeight="false" outlineLevel="0" collapsed="false"/>
    <row r="8584" customFormat="false" ht="14.25" hidden="true" customHeight="false" outlineLevel="0" collapsed="false"/>
    <row r="8585" customFormat="false" ht="14.25" hidden="true" customHeight="false" outlineLevel="0" collapsed="false"/>
    <row r="8586" customFormat="false" ht="14.25" hidden="true" customHeight="false" outlineLevel="0" collapsed="false"/>
    <row r="8587" customFormat="false" ht="14.25" hidden="true" customHeight="false" outlineLevel="0" collapsed="false"/>
    <row r="8588" customFormat="false" ht="14.25" hidden="true" customHeight="false" outlineLevel="0" collapsed="false"/>
    <row r="8589" customFormat="false" ht="14.25" hidden="true" customHeight="false" outlineLevel="0" collapsed="false"/>
    <row r="8590" customFormat="false" ht="14.25" hidden="true" customHeight="false" outlineLevel="0" collapsed="false"/>
    <row r="8591" customFormat="false" ht="14.25" hidden="true" customHeight="false" outlineLevel="0" collapsed="false"/>
    <row r="8592" customFormat="false" ht="14.25" hidden="true" customHeight="false" outlineLevel="0" collapsed="false"/>
    <row r="8593" customFormat="false" ht="14.25" hidden="true" customHeight="false" outlineLevel="0" collapsed="false"/>
    <row r="8594" customFormat="false" ht="14.25" hidden="true" customHeight="false" outlineLevel="0" collapsed="false"/>
    <row r="8595" customFormat="false" ht="14.25" hidden="true" customHeight="false" outlineLevel="0" collapsed="false"/>
    <row r="8596" customFormat="false" ht="14.25" hidden="true" customHeight="false" outlineLevel="0" collapsed="false"/>
    <row r="8597" customFormat="false" ht="14.25" hidden="true" customHeight="false" outlineLevel="0" collapsed="false"/>
    <row r="8598" customFormat="false" ht="14.25" hidden="true" customHeight="false" outlineLevel="0" collapsed="false"/>
    <row r="8599" customFormat="false" ht="14.25" hidden="true" customHeight="false" outlineLevel="0" collapsed="false"/>
    <row r="8600" customFormat="false" ht="14.25" hidden="true" customHeight="false" outlineLevel="0" collapsed="false"/>
    <row r="8601" customFormat="false" ht="14.25" hidden="true" customHeight="false" outlineLevel="0" collapsed="false"/>
    <row r="8602" customFormat="false" ht="14.25" hidden="true" customHeight="false" outlineLevel="0" collapsed="false"/>
    <row r="8603" customFormat="false" ht="14.25" hidden="true" customHeight="false" outlineLevel="0" collapsed="false"/>
    <row r="8604" customFormat="false" ht="14.25" hidden="true" customHeight="false" outlineLevel="0" collapsed="false"/>
    <row r="8605" customFormat="false" ht="14.25" hidden="true" customHeight="false" outlineLevel="0" collapsed="false"/>
    <row r="8606" customFormat="false" ht="14.25" hidden="true" customHeight="false" outlineLevel="0" collapsed="false"/>
    <row r="8607" customFormat="false" ht="14.25" hidden="true" customHeight="false" outlineLevel="0" collapsed="false"/>
    <row r="8608" customFormat="false" ht="14.25" hidden="true" customHeight="false" outlineLevel="0" collapsed="false"/>
    <row r="8609" customFormat="false" ht="14.25" hidden="true" customHeight="false" outlineLevel="0" collapsed="false"/>
    <row r="8610" customFormat="false" ht="14.25" hidden="true" customHeight="false" outlineLevel="0" collapsed="false"/>
    <row r="8611" customFormat="false" ht="14.25" hidden="true" customHeight="false" outlineLevel="0" collapsed="false"/>
    <row r="8612" customFormat="false" ht="14.25" hidden="true" customHeight="false" outlineLevel="0" collapsed="false"/>
    <row r="8613" customFormat="false" ht="14.25" hidden="true" customHeight="false" outlineLevel="0" collapsed="false"/>
    <row r="8614" customFormat="false" ht="14.25" hidden="true" customHeight="false" outlineLevel="0" collapsed="false"/>
    <row r="8615" customFormat="false" ht="14.25" hidden="true" customHeight="false" outlineLevel="0" collapsed="false"/>
    <row r="8616" customFormat="false" ht="14.25" hidden="true" customHeight="false" outlineLevel="0" collapsed="false"/>
    <row r="8617" customFormat="false" ht="14.25" hidden="true" customHeight="false" outlineLevel="0" collapsed="false"/>
    <row r="8618" customFormat="false" ht="14.25" hidden="true" customHeight="false" outlineLevel="0" collapsed="false"/>
    <row r="8619" customFormat="false" ht="14.25" hidden="true" customHeight="false" outlineLevel="0" collapsed="false"/>
    <row r="8620" customFormat="false" ht="14.25" hidden="true" customHeight="false" outlineLevel="0" collapsed="false"/>
    <row r="8621" customFormat="false" ht="14.25" hidden="true" customHeight="false" outlineLevel="0" collapsed="false"/>
    <row r="8622" customFormat="false" ht="14.25" hidden="true" customHeight="false" outlineLevel="0" collapsed="false"/>
    <row r="8623" customFormat="false" ht="14.25" hidden="true" customHeight="false" outlineLevel="0" collapsed="false"/>
    <row r="8624" customFormat="false" ht="14.25" hidden="true" customHeight="false" outlineLevel="0" collapsed="false"/>
    <row r="8625" customFormat="false" ht="14.25" hidden="true" customHeight="false" outlineLevel="0" collapsed="false"/>
    <row r="8626" customFormat="false" ht="14.25" hidden="true" customHeight="false" outlineLevel="0" collapsed="false"/>
    <row r="8627" customFormat="false" ht="14.25" hidden="true" customHeight="false" outlineLevel="0" collapsed="false"/>
    <row r="8628" customFormat="false" ht="14.25" hidden="true" customHeight="false" outlineLevel="0" collapsed="false"/>
    <row r="8629" customFormat="false" ht="14.25" hidden="true" customHeight="false" outlineLevel="0" collapsed="false"/>
    <row r="8630" customFormat="false" ht="14.25" hidden="true" customHeight="false" outlineLevel="0" collapsed="false"/>
    <row r="8631" customFormat="false" ht="14.25" hidden="true" customHeight="false" outlineLevel="0" collapsed="false"/>
    <row r="8632" customFormat="false" ht="14.25" hidden="true" customHeight="false" outlineLevel="0" collapsed="false"/>
    <row r="8633" customFormat="false" ht="14.25" hidden="true" customHeight="false" outlineLevel="0" collapsed="false"/>
    <row r="8634" customFormat="false" ht="14.25" hidden="true" customHeight="false" outlineLevel="0" collapsed="false"/>
    <row r="8635" customFormat="false" ht="14.25" hidden="true" customHeight="false" outlineLevel="0" collapsed="false"/>
    <row r="8636" customFormat="false" ht="14.25" hidden="true" customHeight="false" outlineLevel="0" collapsed="false"/>
    <row r="8637" customFormat="false" ht="14.25" hidden="true" customHeight="false" outlineLevel="0" collapsed="false"/>
    <row r="8638" customFormat="false" ht="14.25" hidden="true" customHeight="false" outlineLevel="0" collapsed="false"/>
    <row r="8639" customFormat="false" ht="14.25" hidden="true" customHeight="false" outlineLevel="0" collapsed="false"/>
    <row r="8640" customFormat="false" ht="14.25" hidden="true" customHeight="false" outlineLevel="0" collapsed="false"/>
    <row r="8641" customFormat="false" ht="14.25" hidden="true" customHeight="false" outlineLevel="0" collapsed="false"/>
    <row r="8642" customFormat="false" ht="14.25" hidden="true" customHeight="false" outlineLevel="0" collapsed="false"/>
    <row r="8643" customFormat="false" ht="14.25" hidden="true" customHeight="false" outlineLevel="0" collapsed="false"/>
    <row r="8644" customFormat="false" ht="14.25" hidden="true" customHeight="false" outlineLevel="0" collapsed="false"/>
    <row r="8645" customFormat="false" ht="14.25" hidden="true" customHeight="false" outlineLevel="0" collapsed="false"/>
    <row r="8646" customFormat="false" ht="14.25" hidden="true" customHeight="false" outlineLevel="0" collapsed="false"/>
    <row r="8647" customFormat="false" ht="14.25" hidden="true" customHeight="false" outlineLevel="0" collapsed="false"/>
    <row r="8648" customFormat="false" ht="14.25" hidden="true" customHeight="false" outlineLevel="0" collapsed="false"/>
    <row r="8649" customFormat="false" ht="14.25" hidden="true" customHeight="false" outlineLevel="0" collapsed="false"/>
    <row r="8650" customFormat="false" ht="14.25" hidden="true" customHeight="false" outlineLevel="0" collapsed="false"/>
    <row r="8651" customFormat="false" ht="14.25" hidden="true" customHeight="false" outlineLevel="0" collapsed="false"/>
    <row r="8652" customFormat="false" ht="14.25" hidden="true" customHeight="false" outlineLevel="0" collapsed="false"/>
    <row r="8653" customFormat="false" ht="14.25" hidden="true" customHeight="false" outlineLevel="0" collapsed="false"/>
    <row r="8654" customFormat="false" ht="14.25" hidden="true" customHeight="false" outlineLevel="0" collapsed="false"/>
    <row r="8655" customFormat="false" ht="14.25" hidden="true" customHeight="false" outlineLevel="0" collapsed="false"/>
    <row r="8656" customFormat="false" ht="14.25" hidden="true" customHeight="false" outlineLevel="0" collapsed="false"/>
    <row r="8657" customFormat="false" ht="14.25" hidden="true" customHeight="false" outlineLevel="0" collapsed="false"/>
    <row r="8658" customFormat="false" ht="14.25" hidden="true" customHeight="false" outlineLevel="0" collapsed="false"/>
    <row r="8659" customFormat="false" ht="14.25" hidden="true" customHeight="false" outlineLevel="0" collapsed="false"/>
    <row r="8660" customFormat="false" ht="14.25" hidden="true" customHeight="false" outlineLevel="0" collapsed="false"/>
    <row r="8661" customFormat="false" ht="14.25" hidden="true" customHeight="false" outlineLevel="0" collapsed="false"/>
    <row r="8662" customFormat="false" ht="14.25" hidden="true" customHeight="false" outlineLevel="0" collapsed="false"/>
    <row r="8663" customFormat="false" ht="14.25" hidden="true" customHeight="false" outlineLevel="0" collapsed="false"/>
    <row r="8664" customFormat="false" ht="14.25" hidden="true" customHeight="false" outlineLevel="0" collapsed="false"/>
    <row r="8665" customFormat="false" ht="14.25" hidden="true" customHeight="false" outlineLevel="0" collapsed="false"/>
    <row r="8666" customFormat="false" ht="14.25" hidden="true" customHeight="false" outlineLevel="0" collapsed="false"/>
    <row r="8667" customFormat="false" ht="14.25" hidden="true" customHeight="false" outlineLevel="0" collapsed="false"/>
    <row r="8668" customFormat="false" ht="14.25" hidden="true" customHeight="false" outlineLevel="0" collapsed="false"/>
    <row r="8669" customFormat="false" ht="14.25" hidden="true" customHeight="false" outlineLevel="0" collapsed="false"/>
    <row r="8670" customFormat="false" ht="14.25" hidden="true" customHeight="false" outlineLevel="0" collapsed="false"/>
    <row r="8671" customFormat="false" ht="14.25" hidden="true" customHeight="false" outlineLevel="0" collapsed="false"/>
    <row r="8672" customFormat="false" ht="14.25" hidden="true" customHeight="false" outlineLevel="0" collapsed="false"/>
    <row r="8673" customFormat="false" ht="14.25" hidden="true" customHeight="false" outlineLevel="0" collapsed="false"/>
    <row r="8674" customFormat="false" ht="14.25" hidden="true" customHeight="false" outlineLevel="0" collapsed="false"/>
    <row r="8675" customFormat="false" ht="14.25" hidden="true" customHeight="false" outlineLevel="0" collapsed="false"/>
    <row r="8676" customFormat="false" ht="14.25" hidden="true" customHeight="false" outlineLevel="0" collapsed="false"/>
    <row r="8677" customFormat="false" ht="14.25" hidden="true" customHeight="false" outlineLevel="0" collapsed="false"/>
    <row r="8678" customFormat="false" ht="14.25" hidden="true" customHeight="false" outlineLevel="0" collapsed="false"/>
    <row r="8679" customFormat="false" ht="14.25" hidden="true" customHeight="false" outlineLevel="0" collapsed="false"/>
    <row r="8680" customFormat="false" ht="14.25" hidden="true" customHeight="false" outlineLevel="0" collapsed="false"/>
    <row r="8681" customFormat="false" ht="14.25" hidden="true" customHeight="false" outlineLevel="0" collapsed="false"/>
    <row r="8682" customFormat="false" ht="14.25" hidden="true" customHeight="false" outlineLevel="0" collapsed="false"/>
    <row r="8683" customFormat="false" ht="14.25" hidden="true" customHeight="false" outlineLevel="0" collapsed="false"/>
    <row r="8684" customFormat="false" ht="14.25" hidden="true" customHeight="false" outlineLevel="0" collapsed="false"/>
    <row r="8685" customFormat="false" ht="14.25" hidden="true" customHeight="false" outlineLevel="0" collapsed="false"/>
    <row r="8686" customFormat="false" ht="14.25" hidden="true" customHeight="false" outlineLevel="0" collapsed="false"/>
    <row r="8687" customFormat="false" ht="14.25" hidden="true" customHeight="false" outlineLevel="0" collapsed="false"/>
    <row r="8688" customFormat="false" ht="14.25" hidden="true" customHeight="false" outlineLevel="0" collapsed="false"/>
    <row r="8689" customFormat="false" ht="14.25" hidden="true" customHeight="false" outlineLevel="0" collapsed="false"/>
    <row r="8690" customFormat="false" ht="14.25" hidden="true" customHeight="false" outlineLevel="0" collapsed="false"/>
    <row r="8691" customFormat="false" ht="14.25" hidden="true" customHeight="false" outlineLevel="0" collapsed="false"/>
    <row r="8692" customFormat="false" ht="14.25" hidden="true" customHeight="false" outlineLevel="0" collapsed="false"/>
    <row r="8693" customFormat="false" ht="14.25" hidden="true" customHeight="false" outlineLevel="0" collapsed="false"/>
    <row r="8694" customFormat="false" ht="14.25" hidden="true" customHeight="false" outlineLevel="0" collapsed="false"/>
    <row r="8695" customFormat="false" ht="14.25" hidden="true" customHeight="false" outlineLevel="0" collapsed="false"/>
    <row r="8696" customFormat="false" ht="14.25" hidden="true" customHeight="false" outlineLevel="0" collapsed="false"/>
    <row r="8697" customFormat="false" ht="14.25" hidden="true" customHeight="false" outlineLevel="0" collapsed="false"/>
    <row r="8698" customFormat="false" ht="14.25" hidden="true" customHeight="false" outlineLevel="0" collapsed="false"/>
    <row r="8699" customFormat="false" ht="14.25" hidden="true" customHeight="false" outlineLevel="0" collapsed="false"/>
    <row r="8700" customFormat="false" ht="14.25" hidden="true" customHeight="false" outlineLevel="0" collapsed="false"/>
    <row r="8701" customFormat="false" ht="14.25" hidden="true" customHeight="false" outlineLevel="0" collapsed="false"/>
    <row r="8702" customFormat="false" ht="14.25" hidden="true" customHeight="false" outlineLevel="0" collapsed="false"/>
    <row r="8703" customFormat="false" ht="14.25" hidden="true" customHeight="false" outlineLevel="0" collapsed="false"/>
    <row r="8704" customFormat="false" ht="14.25" hidden="true" customHeight="false" outlineLevel="0" collapsed="false"/>
    <row r="8705" customFormat="false" ht="14.25" hidden="true" customHeight="false" outlineLevel="0" collapsed="false"/>
    <row r="8706" customFormat="false" ht="14.25" hidden="true" customHeight="false" outlineLevel="0" collapsed="false"/>
    <row r="8707" customFormat="false" ht="14.25" hidden="true" customHeight="false" outlineLevel="0" collapsed="false"/>
    <row r="8708" customFormat="false" ht="14.25" hidden="true" customHeight="false" outlineLevel="0" collapsed="false"/>
    <row r="8709" customFormat="false" ht="14.25" hidden="true" customHeight="false" outlineLevel="0" collapsed="false"/>
    <row r="8710" customFormat="false" ht="14.25" hidden="true" customHeight="false" outlineLevel="0" collapsed="false"/>
    <row r="8711" customFormat="false" ht="14.25" hidden="true" customHeight="false" outlineLevel="0" collapsed="false"/>
    <row r="8712" customFormat="false" ht="14.25" hidden="true" customHeight="false" outlineLevel="0" collapsed="false"/>
    <row r="8713" customFormat="false" ht="14.25" hidden="true" customHeight="false" outlineLevel="0" collapsed="false"/>
    <row r="8714" customFormat="false" ht="14.25" hidden="true" customHeight="false" outlineLevel="0" collapsed="false"/>
    <row r="8715" customFormat="false" ht="14.25" hidden="true" customHeight="false" outlineLevel="0" collapsed="false"/>
    <row r="8716" customFormat="false" ht="14.25" hidden="true" customHeight="false" outlineLevel="0" collapsed="false"/>
    <row r="8717" customFormat="false" ht="14.25" hidden="true" customHeight="false" outlineLevel="0" collapsed="false"/>
    <row r="8718" customFormat="false" ht="14.25" hidden="true" customHeight="false" outlineLevel="0" collapsed="false"/>
    <row r="8719" customFormat="false" ht="14.25" hidden="true" customHeight="false" outlineLevel="0" collapsed="false"/>
    <row r="8720" customFormat="false" ht="14.25" hidden="true" customHeight="false" outlineLevel="0" collapsed="false"/>
    <row r="8721" customFormat="false" ht="14.25" hidden="true" customHeight="false" outlineLevel="0" collapsed="false"/>
    <row r="8722" customFormat="false" ht="14.25" hidden="true" customHeight="false" outlineLevel="0" collapsed="false"/>
    <row r="8723" customFormat="false" ht="14.25" hidden="true" customHeight="false" outlineLevel="0" collapsed="false"/>
    <row r="8724" customFormat="false" ht="14.25" hidden="true" customHeight="false" outlineLevel="0" collapsed="false"/>
    <row r="8725" customFormat="false" ht="14.25" hidden="true" customHeight="false" outlineLevel="0" collapsed="false"/>
    <row r="8726" customFormat="false" ht="14.25" hidden="true" customHeight="false" outlineLevel="0" collapsed="false"/>
    <row r="8727" customFormat="false" ht="14.25" hidden="true" customHeight="false" outlineLevel="0" collapsed="false"/>
    <row r="8728" customFormat="false" ht="14.25" hidden="true" customHeight="false" outlineLevel="0" collapsed="false"/>
    <row r="8729" customFormat="false" ht="14.25" hidden="true" customHeight="false" outlineLevel="0" collapsed="false"/>
    <row r="8730" customFormat="false" ht="14.25" hidden="true" customHeight="false" outlineLevel="0" collapsed="false"/>
    <row r="8731" customFormat="false" ht="14.25" hidden="true" customHeight="false" outlineLevel="0" collapsed="false"/>
    <row r="8732" customFormat="false" ht="14.25" hidden="true" customHeight="false" outlineLevel="0" collapsed="false"/>
    <row r="8733" customFormat="false" ht="14.25" hidden="true" customHeight="false" outlineLevel="0" collapsed="false"/>
    <row r="8734" customFormat="false" ht="14.25" hidden="true" customHeight="false" outlineLevel="0" collapsed="false"/>
    <row r="8735" customFormat="false" ht="14.25" hidden="true" customHeight="false" outlineLevel="0" collapsed="false"/>
    <row r="8736" customFormat="false" ht="14.25" hidden="true" customHeight="false" outlineLevel="0" collapsed="false"/>
    <row r="8737" customFormat="false" ht="14.25" hidden="true" customHeight="false" outlineLevel="0" collapsed="false"/>
    <row r="8738" customFormat="false" ht="14.25" hidden="true" customHeight="false" outlineLevel="0" collapsed="false"/>
    <row r="8739" customFormat="false" ht="14.25" hidden="true" customHeight="false" outlineLevel="0" collapsed="false"/>
    <row r="8740" customFormat="false" ht="14.25" hidden="true" customHeight="false" outlineLevel="0" collapsed="false"/>
    <row r="8741" customFormat="false" ht="14.25" hidden="true" customHeight="false" outlineLevel="0" collapsed="false"/>
    <row r="8742" customFormat="false" ht="14.25" hidden="true" customHeight="false" outlineLevel="0" collapsed="false"/>
    <row r="8743" customFormat="false" ht="14.25" hidden="true" customHeight="false" outlineLevel="0" collapsed="false"/>
    <row r="8744" customFormat="false" ht="14.25" hidden="true" customHeight="false" outlineLevel="0" collapsed="false"/>
    <row r="8745" customFormat="false" ht="14.25" hidden="true" customHeight="false" outlineLevel="0" collapsed="false"/>
    <row r="8746" customFormat="false" ht="14.25" hidden="true" customHeight="false" outlineLevel="0" collapsed="false"/>
    <row r="8747" customFormat="false" ht="14.25" hidden="true" customHeight="false" outlineLevel="0" collapsed="false"/>
    <row r="8748" customFormat="false" ht="14.25" hidden="true" customHeight="false" outlineLevel="0" collapsed="false"/>
    <row r="8749" customFormat="false" ht="14.25" hidden="true" customHeight="false" outlineLevel="0" collapsed="false"/>
    <row r="8750" customFormat="false" ht="14.25" hidden="true" customHeight="false" outlineLevel="0" collapsed="false"/>
    <row r="8751" customFormat="false" ht="14.25" hidden="true" customHeight="false" outlineLevel="0" collapsed="false"/>
    <row r="8752" customFormat="false" ht="14.25" hidden="true" customHeight="false" outlineLevel="0" collapsed="false"/>
    <row r="8753" customFormat="false" ht="14.25" hidden="true" customHeight="false" outlineLevel="0" collapsed="false"/>
    <row r="8754" customFormat="false" ht="14.25" hidden="true" customHeight="false" outlineLevel="0" collapsed="false"/>
    <row r="8755" customFormat="false" ht="14.25" hidden="true" customHeight="false" outlineLevel="0" collapsed="false"/>
    <row r="8756" customFormat="false" ht="14.25" hidden="true" customHeight="false" outlineLevel="0" collapsed="false"/>
    <row r="8757" customFormat="false" ht="14.25" hidden="true" customHeight="false" outlineLevel="0" collapsed="false"/>
    <row r="8758" customFormat="false" ht="14.25" hidden="true" customHeight="false" outlineLevel="0" collapsed="false"/>
    <row r="8759" customFormat="false" ht="14.25" hidden="true" customHeight="false" outlineLevel="0" collapsed="false"/>
    <row r="8760" customFormat="false" ht="14.25" hidden="true" customHeight="false" outlineLevel="0" collapsed="false"/>
    <row r="8761" customFormat="false" ht="14.25" hidden="true" customHeight="false" outlineLevel="0" collapsed="false"/>
    <row r="8762" customFormat="false" ht="14.25" hidden="true" customHeight="false" outlineLevel="0" collapsed="false"/>
    <row r="8763" customFormat="false" ht="14.25" hidden="true" customHeight="false" outlineLevel="0" collapsed="false"/>
    <row r="8764" customFormat="false" ht="14.25" hidden="true" customHeight="false" outlineLevel="0" collapsed="false"/>
    <row r="8765" customFormat="false" ht="14.25" hidden="true" customHeight="false" outlineLevel="0" collapsed="false"/>
    <row r="8766" customFormat="false" ht="14.25" hidden="true" customHeight="false" outlineLevel="0" collapsed="false"/>
    <row r="8767" customFormat="false" ht="14.25" hidden="true" customHeight="false" outlineLevel="0" collapsed="false"/>
    <row r="8768" customFormat="false" ht="14.25" hidden="true" customHeight="false" outlineLevel="0" collapsed="false"/>
    <row r="8769" customFormat="false" ht="14.25" hidden="true" customHeight="false" outlineLevel="0" collapsed="false"/>
    <row r="8770" customFormat="false" ht="14.25" hidden="true" customHeight="false" outlineLevel="0" collapsed="false"/>
    <row r="8771" customFormat="false" ht="14.25" hidden="true" customHeight="false" outlineLevel="0" collapsed="false"/>
    <row r="8772" customFormat="false" ht="14.25" hidden="true" customHeight="false" outlineLevel="0" collapsed="false"/>
    <row r="8773" customFormat="false" ht="14.25" hidden="true" customHeight="false" outlineLevel="0" collapsed="false"/>
    <row r="8774" customFormat="false" ht="14.25" hidden="true" customHeight="false" outlineLevel="0" collapsed="false"/>
    <row r="8775" customFormat="false" ht="14.25" hidden="true" customHeight="false" outlineLevel="0" collapsed="false"/>
    <row r="8776" customFormat="false" ht="14.25" hidden="true" customHeight="false" outlineLevel="0" collapsed="false"/>
    <row r="8777" customFormat="false" ht="14.25" hidden="true" customHeight="false" outlineLevel="0" collapsed="false"/>
    <row r="8778" customFormat="false" ht="14.25" hidden="true" customHeight="false" outlineLevel="0" collapsed="false"/>
    <row r="8779" customFormat="false" ht="14.25" hidden="true" customHeight="false" outlineLevel="0" collapsed="false"/>
    <row r="8780" customFormat="false" ht="14.25" hidden="true" customHeight="false" outlineLevel="0" collapsed="false"/>
    <row r="8781" customFormat="false" ht="14.25" hidden="true" customHeight="false" outlineLevel="0" collapsed="false"/>
    <row r="8782" customFormat="false" ht="14.25" hidden="true" customHeight="false" outlineLevel="0" collapsed="false"/>
    <row r="8783" customFormat="false" ht="14.25" hidden="true" customHeight="false" outlineLevel="0" collapsed="false"/>
    <row r="8784" customFormat="false" ht="14.25" hidden="true" customHeight="false" outlineLevel="0" collapsed="false"/>
    <row r="8785" customFormat="false" ht="14.25" hidden="true" customHeight="false" outlineLevel="0" collapsed="false"/>
    <row r="8786" customFormat="false" ht="14.25" hidden="true" customHeight="false" outlineLevel="0" collapsed="false"/>
    <row r="8787" customFormat="false" ht="14.25" hidden="true" customHeight="false" outlineLevel="0" collapsed="false"/>
    <row r="8788" customFormat="false" ht="14.25" hidden="true" customHeight="false" outlineLevel="0" collapsed="false"/>
    <row r="8789" customFormat="false" ht="14.25" hidden="true" customHeight="false" outlineLevel="0" collapsed="false"/>
    <row r="8790" customFormat="false" ht="14.25" hidden="true" customHeight="false" outlineLevel="0" collapsed="false"/>
    <row r="8791" customFormat="false" ht="14.25" hidden="true" customHeight="false" outlineLevel="0" collapsed="false"/>
    <row r="8792" customFormat="false" ht="14.25" hidden="true" customHeight="false" outlineLevel="0" collapsed="false"/>
    <row r="8793" customFormat="false" ht="14.25" hidden="true" customHeight="false" outlineLevel="0" collapsed="false"/>
    <row r="8794" customFormat="false" ht="14.25" hidden="true" customHeight="false" outlineLevel="0" collapsed="false"/>
    <row r="8795" customFormat="false" ht="14.25" hidden="true" customHeight="false" outlineLevel="0" collapsed="false"/>
    <row r="8796" customFormat="false" ht="14.25" hidden="true" customHeight="false" outlineLevel="0" collapsed="false"/>
    <row r="8797" customFormat="false" ht="14.25" hidden="true" customHeight="false" outlineLevel="0" collapsed="false"/>
    <row r="8798" customFormat="false" ht="14.25" hidden="true" customHeight="false" outlineLevel="0" collapsed="false"/>
    <row r="8799" customFormat="false" ht="14.25" hidden="true" customHeight="false" outlineLevel="0" collapsed="false"/>
    <row r="8800" customFormat="false" ht="14.25" hidden="true" customHeight="false" outlineLevel="0" collapsed="false"/>
    <row r="8801" customFormat="false" ht="14.25" hidden="true" customHeight="false" outlineLevel="0" collapsed="false"/>
    <row r="8802" customFormat="false" ht="14.25" hidden="true" customHeight="false" outlineLevel="0" collapsed="false"/>
    <row r="8803" customFormat="false" ht="14.25" hidden="true" customHeight="false" outlineLevel="0" collapsed="false"/>
    <row r="8804" customFormat="false" ht="14.25" hidden="true" customHeight="false" outlineLevel="0" collapsed="false"/>
    <row r="8805" customFormat="false" ht="14.25" hidden="true" customHeight="false" outlineLevel="0" collapsed="false"/>
    <row r="8806" customFormat="false" ht="14.25" hidden="true" customHeight="false" outlineLevel="0" collapsed="false"/>
    <row r="8807" customFormat="false" ht="14.25" hidden="true" customHeight="false" outlineLevel="0" collapsed="false"/>
    <row r="8808" customFormat="false" ht="14.25" hidden="true" customHeight="false" outlineLevel="0" collapsed="false"/>
    <row r="8809" customFormat="false" ht="14.25" hidden="true" customHeight="false" outlineLevel="0" collapsed="false"/>
    <row r="8810" customFormat="false" ht="14.25" hidden="true" customHeight="false" outlineLevel="0" collapsed="false"/>
    <row r="8811" customFormat="false" ht="14.25" hidden="true" customHeight="false" outlineLevel="0" collapsed="false"/>
    <row r="8812" customFormat="false" ht="14.25" hidden="true" customHeight="false" outlineLevel="0" collapsed="false"/>
    <row r="8813" customFormat="false" ht="14.25" hidden="true" customHeight="false" outlineLevel="0" collapsed="false"/>
    <row r="8814" customFormat="false" ht="14.25" hidden="true" customHeight="false" outlineLevel="0" collapsed="false"/>
    <row r="8815" customFormat="false" ht="14.25" hidden="true" customHeight="false" outlineLevel="0" collapsed="false"/>
    <row r="8816" customFormat="false" ht="14.25" hidden="true" customHeight="false" outlineLevel="0" collapsed="false"/>
    <row r="8817" customFormat="false" ht="14.25" hidden="true" customHeight="false" outlineLevel="0" collapsed="false"/>
    <row r="8818" customFormat="false" ht="14.25" hidden="true" customHeight="false" outlineLevel="0" collapsed="false"/>
    <row r="8819" customFormat="false" ht="14.25" hidden="true" customHeight="false" outlineLevel="0" collapsed="false"/>
    <row r="8820" customFormat="false" ht="14.25" hidden="true" customHeight="false" outlineLevel="0" collapsed="false"/>
    <row r="8821" customFormat="false" ht="14.25" hidden="true" customHeight="false" outlineLevel="0" collapsed="false"/>
    <row r="8822" customFormat="false" ht="14.25" hidden="true" customHeight="false" outlineLevel="0" collapsed="false"/>
    <row r="8823" customFormat="false" ht="14.25" hidden="true" customHeight="false" outlineLevel="0" collapsed="false"/>
    <row r="8824" customFormat="false" ht="14.25" hidden="true" customHeight="false" outlineLevel="0" collapsed="false"/>
    <row r="8825" customFormat="false" ht="14.25" hidden="true" customHeight="false" outlineLevel="0" collapsed="false"/>
    <row r="8826" customFormat="false" ht="14.25" hidden="true" customHeight="false" outlineLevel="0" collapsed="false"/>
    <row r="8827" customFormat="false" ht="14.25" hidden="true" customHeight="false" outlineLevel="0" collapsed="false"/>
    <row r="8828" customFormat="false" ht="14.25" hidden="true" customHeight="false" outlineLevel="0" collapsed="false"/>
    <row r="8829" customFormat="false" ht="14.25" hidden="true" customHeight="false" outlineLevel="0" collapsed="false"/>
    <row r="8830" customFormat="false" ht="14.25" hidden="true" customHeight="false" outlineLevel="0" collapsed="false"/>
    <row r="8831" customFormat="false" ht="14.25" hidden="true" customHeight="false" outlineLevel="0" collapsed="false"/>
    <row r="8832" customFormat="false" ht="14.25" hidden="true" customHeight="false" outlineLevel="0" collapsed="false"/>
    <row r="8833" customFormat="false" ht="14.25" hidden="true" customHeight="false" outlineLevel="0" collapsed="false"/>
    <row r="8834" customFormat="false" ht="14.25" hidden="true" customHeight="false" outlineLevel="0" collapsed="false"/>
    <row r="8835" customFormat="false" ht="14.25" hidden="true" customHeight="false" outlineLevel="0" collapsed="false"/>
    <row r="8836" customFormat="false" ht="14.25" hidden="true" customHeight="false" outlineLevel="0" collapsed="false"/>
    <row r="8837" customFormat="false" ht="14.25" hidden="true" customHeight="false" outlineLevel="0" collapsed="false"/>
    <row r="8838" customFormat="false" ht="14.25" hidden="true" customHeight="false" outlineLevel="0" collapsed="false"/>
    <row r="8839" customFormat="false" ht="14.25" hidden="true" customHeight="false" outlineLevel="0" collapsed="false"/>
    <row r="8840" customFormat="false" ht="14.25" hidden="true" customHeight="false" outlineLevel="0" collapsed="false"/>
    <row r="8841" customFormat="false" ht="14.25" hidden="true" customHeight="false" outlineLevel="0" collapsed="false"/>
    <row r="8842" customFormat="false" ht="14.25" hidden="true" customHeight="false" outlineLevel="0" collapsed="false"/>
    <row r="8843" customFormat="false" ht="14.25" hidden="true" customHeight="false" outlineLevel="0" collapsed="false"/>
    <row r="8844" customFormat="false" ht="14.25" hidden="true" customHeight="false" outlineLevel="0" collapsed="false"/>
    <row r="8845" customFormat="false" ht="14.25" hidden="true" customHeight="false" outlineLevel="0" collapsed="false"/>
    <row r="8846" customFormat="false" ht="14.25" hidden="true" customHeight="false" outlineLevel="0" collapsed="false"/>
    <row r="8847" customFormat="false" ht="14.25" hidden="true" customHeight="false" outlineLevel="0" collapsed="false"/>
    <row r="8848" customFormat="false" ht="14.25" hidden="true" customHeight="false" outlineLevel="0" collapsed="false"/>
    <row r="8849" customFormat="false" ht="14.25" hidden="true" customHeight="false" outlineLevel="0" collapsed="false"/>
    <row r="8850" customFormat="false" ht="14.25" hidden="true" customHeight="false" outlineLevel="0" collapsed="false"/>
    <row r="8851" customFormat="false" ht="14.25" hidden="true" customHeight="false" outlineLevel="0" collapsed="false"/>
    <row r="8852" customFormat="false" ht="14.25" hidden="true" customHeight="false" outlineLevel="0" collapsed="false"/>
    <row r="8853" customFormat="false" ht="14.25" hidden="true" customHeight="false" outlineLevel="0" collapsed="false"/>
    <row r="8854" customFormat="false" ht="14.25" hidden="true" customHeight="false" outlineLevel="0" collapsed="false"/>
    <row r="8855" customFormat="false" ht="14.25" hidden="true" customHeight="false" outlineLevel="0" collapsed="false"/>
    <row r="8856" customFormat="false" ht="14.25" hidden="true" customHeight="false" outlineLevel="0" collapsed="false"/>
    <row r="8857" customFormat="false" ht="14.25" hidden="true" customHeight="false" outlineLevel="0" collapsed="false"/>
    <row r="8858" customFormat="false" ht="14.25" hidden="true" customHeight="false" outlineLevel="0" collapsed="false"/>
    <row r="8859" customFormat="false" ht="14.25" hidden="true" customHeight="false" outlineLevel="0" collapsed="false"/>
    <row r="8860" customFormat="false" ht="14.25" hidden="true" customHeight="false" outlineLevel="0" collapsed="false"/>
    <row r="8861" customFormat="false" ht="14.25" hidden="true" customHeight="false" outlineLevel="0" collapsed="false"/>
    <row r="8862" customFormat="false" ht="14.25" hidden="true" customHeight="false" outlineLevel="0" collapsed="false"/>
    <row r="8863" customFormat="false" ht="14.25" hidden="true" customHeight="false" outlineLevel="0" collapsed="false"/>
    <row r="8864" customFormat="false" ht="14.25" hidden="true" customHeight="false" outlineLevel="0" collapsed="false"/>
    <row r="8865" customFormat="false" ht="14.25" hidden="true" customHeight="false" outlineLevel="0" collapsed="false"/>
    <row r="8866" customFormat="false" ht="14.25" hidden="true" customHeight="false" outlineLevel="0" collapsed="false"/>
    <row r="8867" customFormat="false" ht="14.25" hidden="true" customHeight="false" outlineLevel="0" collapsed="false"/>
    <row r="8868" customFormat="false" ht="14.25" hidden="true" customHeight="false" outlineLevel="0" collapsed="false"/>
    <row r="8869" customFormat="false" ht="14.25" hidden="true" customHeight="false" outlineLevel="0" collapsed="false"/>
    <row r="8870" customFormat="false" ht="14.25" hidden="true" customHeight="false" outlineLevel="0" collapsed="false"/>
    <row r="8871" customFormat="false" ht="14.25" hidden="true" customHeight="false" outlineLevel="0" collapsed="false"/>
    <row r="8872" customFormat="false" ht="14.25" hidden="true" customHeight="false" outlineLevel="0" collapsed="false"/>
    <row r="8873" customFormat="false" ht="14.25" hidden="true" customHeight="false" outlineLevel="0" collapsed="false"/>
    <row r="8874" customFormat="false" ht="14.25" hidden="true" customHeight="false" outlineLevel="0" collapsed="false"/>
    <row r="8875" customFormat="false" ht="14.25" hidden="true" customHeight="false" outlineLevel="0" collapsed="false"/>
    <row r="8876" customFormat="false" ht="14.25" hidden="true" customHeight="false" outlineLevel="0" collapsed="false"/>
    <row r="8877" customFormat="false" ht="14.25" hidden="true" customHeight="false" outlineLevel="0" collapsed="false"/>
    <row r="8878" customFormat="false" ht="14.25" hidden="true" customHeight="false" outlineLevel="0" collapsed="false"/>
    <row r="8879" customFormat="false" ht="14.25" hidden="true" customHeight="false" outlineLevel="0" collapsed="false"/>
    <row r="8880" customFormat="false" ht="14.25" hidden="true" customHeight="false" outlineLevel="0" collapsed="false"/>
    <row r="8881" customFormat="false" ht="14.25" hidden="true" customHeight="false" outlineLevel="0" collapsed="false"/>
    <row r="8882" customFormat="false" ht="14.25" hidden="true" customHeight="false" outlineLevel="0" collapsed="false"/>
    <row r="8883" customFormat="false" ht="14.25" hidden="true" customHeight="false" outlineLevel="0" collapsed="false"/>
    <row r="8884" customFormat="false" ht="14.25" hidden="true" customHeight="false" outlineLevel="0" collapsed="false"/>
    <row r="8885" customFormat="false" ht="14.25" hidden="true" customHeight="false" outlineLevel="0" collapsed="false"/>
    <row r="8886" customFormat="false" ht="14.25" hidden="true" customHeight="false" outlineLevel="0" collapsed="false"/>
    <row r="8887" customFormat="false" ht="14.25" hidden="true" customHeight="false" outlineLevel="0" collapsed="false"/>
    <row r="8888" customFormat="false" ht="14.25" hidden="true" customHeight="false" outlineLevel="0" collapsed="false"/>
    <row r="8889" customFormat="false" ht="14.25" hidden="true" customHeight="false" outlineLevel="0" collapsed="false"/>
    <row r="8890" customFormat="false" ht="14.25" hidden="true" customHeight="false" outlineLevel="0" collapsed="false"/>
    <row r="8891" customFormat="false" ht="14.25" hidden="true" customHeight="false" outlineLevel="0" collapsed="false"/>
    <row r="8892" customFormat="false" ht="14.25" hidden="true" customHeight="false" outlineLevel="0" collapsed="false"/>
    <row r="8893" customFormat="false" ht="14.25" hidden="true" customHeight="false" outlineLevel="0" collapsed="false"/>
    <row r="8894" customFormat="false" ht="14.25" hidden="true" customHeight="false" outlineLevel="0" collapsed="false"/>
    <row r="8895" customFormat="false" ht="14.25" hidden="true" customHeight="false" outlineLevel="0" collapsed="false"/>
    <row r="8896" customFormat="false" ht="14.25" hidden="true" customHeight="false" outlineLevel="0" collapsed="false"/>
    <row r="8897" customFormat="false" ht="14.25" hidden="true" customHeight="false" outlineLevel="0" collapsed="false"/>
    <row r="8898" customFormat="false" ht="14.25" hidden="true" customHeight="false" outlineLevel="0" collapsed="false"/>
    <row r="8899" customFormat="false" ht="14.25" hidden="true" customHeight="false" outlineLevel="0" collapsed="false"/>
    <row r="8900" customFormat="false" ht="14.25" hidden="true" customHeight="false" outlineLevel="0" collapsed="false"/>
    <row r="8901" customFormat="false" ht="14.25" hidden="true" customHeight="false" outlineLevel="0" collapsed="false"/>
    <row r="8902" customFormat="false" ht="14.25" hidden="true" customHeight="false" outlineLevel="0" collapsed="false"/>
    <row r="8903" customFormat="false" ht="14.25" hidden="true" customHeight="false" outlineLevel="0" collapsed="false"/>
    <row r="8904" customFormat="false" ht="14.25" hidden="true" customHeight="false" outlineLevel="0" collapsed="false"/>
    <row r="8905" customFormat="false" ht="14.25" hidden="true" customHeight="false" outlineLevel="0" collapsed="false"/>
    <row r="8906" customFormat="false" ht="14.25" hidden="true" customHeight="false" outlineLevel="0" collapsed="false"/>
    <row r="8907" customFormat="false" ht="14.25" hidden="true" customHeight="false" outlineLevel="0" collapsed="false"/>
    <row r="8908" customFormat="false" ht="14.25" hidden="true" customHeight="false" outlineLevel="0" collapsed="false"/>
    <row r="8909" customFormat="false" ht="14.25" hidden="true" customHeight="false" outlineLevel="0" collapsed="false"/>
    <row r="8910" customFormat="false" ht="14.25" hidden="true" customHeight="false" outlineLevel="0" collapsed="false"/>
    <row r="8911" customFormat="false" ht="14.25" hidden="true" customHeight="false" outlineLevel="0" collapsed="false"/>
    <row r="8912" customFormat="false" ht="14.25" hidden="true" customHeight="false" outlineLevel="0" collapsed="false"/>
    <row r="8913" customFormat="false" ht="14.25" hidden="true" customHeight="false" outlineLevel="0" collapsed="false"/>
    <row r="8914" customFormat="false" ht="14.25" hidden="true" customHeight="false" outlineLevel="0" collapsed="false"/>
    <row r="8915" customFormat="false" ht="14.25" hidden="true" customHeight="false" outlineLevel="0" collapsed="false"/>
    <row r="8916" customFormat="false" ht="14.25" hidden="true" customHeight="false" outlineLevel="0" collapsed="false"/>
    <row r="8917" customFormat="false" ht="14.25" hidden="true" customHeight="false" outlineLevel="0" collapsed="false"/>
    <row r="8918" customFormat="false" ht="14.25" hidden="true" customHeight="false" outlineLevel="0" collapsed="false"/>
    <row r="8919" customFormat="false" ht="14.25" hidden="true" customHeight="false" outlineLevel="0" collapsed="false"/>
    <row r="8920" customFormat="false" ht="14.25" hidden="true" customHeight="false" outlineLevel="0" collapsed="false"/>
    <row r="8921" customFormat="false" ht="14.25" hidden="true" customHeight="false" outlineLevel="0" collapsed="false"/>
    <row r="8922" customFormat="false" ht="14.25" hidden="true" customHeight="false" outlineLevel="0" collapsed="false"/>
    <row r="8923" customFormat="false" ht="14.25" hidden="true" customHeight="false" outlineLevel="0" collapsed="false"/>
    <row r="8924" customFormat="false" ht="14.25" hidden="true" customHeight="false" outlineLevel="0" collapsed="false"/>
    <row r="8925" customFormat="false" ht="14.25" hidden="true" customHeight="false" outlineLevel="0" collapsed="false"/>
    <row r="8926" customFormat="false" ht="14.25" hidden="true" customHeight="false" outlineLevel="0" collapsed="false"/>
    <row r="8927" customFormat="false" ht="14.25" hidden="true" customHeight="false" outlineLevel="0" collapsed="false"/>
    <row r="8928" customFormat="false" ht="14.25" hidden="true" customHeight="false" outlineLevel="0" collapsed="false"/>
    <row r="8929" customFormat="false" ht="14.25" hidden="true" customHeight="false" outlineLevel="0" collapsed="false"/>
    <row r="8930" customFormat="false" ht="14.25" hidden="true" customHeight="false" outlineLevel="0" collapsed="false"/>
    <row r="8931" customFormat="false" ht="14.25" hidden="true" customHeight="false" outlineLevel="0" collapsed="false"/>
    <row r="8932" customFormat="false" ht="14.25" hidden="true" customHeight="false" outlineLevel="0" collapsed="false"/>
    <row r="8933" customFormat="false" ht="14.25" hidden="true" customHeight="false" outlineLevel="0" collapsed="false"/>
    <row r="8934" customFormat="false" ht="14.25" hidden="true" customHeight="false" outlineLevel="0" collapsed="false"/>
    <row r="8935" customFormat="false" ht="14.25" hidden="true" customHeight="false" outlineLevel="0" collapsed="false"/>
    <row r="8936" customFormat="false" ht="14.25" hidden="true" customHeight="false" outlineLevel="0" collapsed="false"/>
    <row r="8937" customFormat="false" ht="14.25" hidden="true" customHeight="false" outlineLevel="0" collapsed="false"/>
    <row r="8938" customFormat="false" ht="14.25" hidden="true" customHeight="false" outlineLevel="0" collapsed="false"/>
    <row r="8939" customFormat="false" ht="14.25" hidden="true" customHeight="false" outlineLevel="0" collapsed="false"/>
    <row r="8940" customFormat="false" ht="14.25" hidden="true" customHeight="false" outlineLevel="0" collapsed="false"/>
    <row r="8941" customFormat="false" ht="14.25" hidden="true" customHeight="false" outlineLevel="0" collapsed="false"/>
    <row r="8942" customFormat="false" ht="14.25" hidden="true" customHeight="false" outlineLevel="0" collapsed="false"/>
    <row r="8943" customFormat="false" ht="14.25" hidden="true" customHeight="false" outlineLevel="0" collapsed="false"/>
    <row r="8944" customFormat="false" ht="14.25" hidden="true" customHeight="false" outlineLevel="0" collapsed="false"/>
    <row r="8945" customFormat="false" ht="14.25" hidden="true" customHeight="false" outlineLevel="0" collapsed="false"/>
    <row r="8946" customFormat="false" ht="14.25" hidden="true" customHeight="false" outlineLevel="0" collapsed="false"/>
    <row r="8947" customFormat="false" ht="14.25" hidden="true" customHeight="false" outlineLevel="0" collapsed="false"/>
    <row r="8948" customFormat="false" ht="14.25" hidden="true" customHeight="false" outlineLevel="0" collapsed="false"/>
    <row r="8949" customFormat="false" ht="14.25" hidden="true" customHeight="false" outlineLevel="0" collapsed="false"/>
    <row r="8950" customFormat="false" ht="14.25" hidden="true" customHeight="false" outlineLevel="0" collapsed="false"/>
    <row r="8951" customFormat="false" ht="14.25" hidden="true" customHeight="false" outlineLevel="0" collapsed="false"/>
    <row r="8952" customFormat="false" ht="14.25" hidden="true" customHeight="false" outlineLevel="0" collapsed="false"/>
    <row r="8953" customFormat="false" ht="14.25" hidden="true" customHeight="false" outlineLevel="0" collapsed="false"/>
    <row r="8954" customFormat="false" ht="14.25" hidden="true" customHeight="false" outlineLevel="0" collapsed="false"/>
    <row r="8955" customFormat="false" ht="14.25" hidden="true" customHeight="false" outlineLevel="0" collapsed="false"/>
    <row r="8956" customFormat="false" ht="14.25" hidden="true" customHeight="false" outlineLevel="0" collapsed="false"/>
    <row r="8957" customFormat="false" ht="14.25" hidden="true" customHeight="false" outlineLevel="0" collapsed="false"/>
    <row r="8958" customFormat="false" ht="14.25" hidden="true" customHeight="false" outlineLevel="0" collapsed="false"/>
    <row r="8959" customFormat="false" ht="14.25" hidden="true" customHeight="false" outlineLevel="0" collapsed="false"/>
    <row r="8960" customFormat="false" ht="14.25" hidden="true" customHeight="false" outlineLevel="0" collapsed="false"/>
    <row r="8961" customFormat="false" ht="14.25" hidden="true" customHeight="false" outlineLevel="0" collapsed="false"/>
    <row r="8962" customFormat="false" ht="14.25" hidden="true" customHeight="false" outlineLevel="0" collapsed="false"/>
    <row r="8963" customFormat="false" ht="14.25" hidden="true" customHeight="false" outlineLevel="0" collapsed="false"/>
    <row r="8964" customFormat="false" ht="14.25" hidden="true" customHeight="false" outlineLevel="0" collapsed="false"/>
    <row r="8965" customFormat="false" ht="14.25" hidden="true" customHeight="false" outlineLevel="0" collapsed="false"/>
    <row r="8966" customFormat="false" ht="14.25" hidden="true" customHeight="false" outlineLevel="0" collapsed="false"/>
    <row r="8967" customFormat="false" ht="14.25" hidden="true" customHeight="false" outlineLevel="0" collapsed="false"/>
    <row r="8968" customFormat="false" ht="14.25" hidden="true" customHeight="false" outlineLevel="0" collapsed="false"/>
    <row r="8969" customFormat="false" ht="14.25" hidden="true" customHeight="false" outlineLevel="0" collapsed="false"/>
    <row r="8970" customFormat="false" ht="14.25" hidden="true" customHeight="false" outlineLevel="0" collapsed="false"/>
    <row r="8971" customFormat="false" ht="14.25" hidden="true" customHeight="false" outlineLevel="0" collapsed="false"/>
    <row r="8972" customFormat="false" ht="14.25" hidden="true" customHeight="false" outlineLevel="0" collapsed="false"/>
    <row r="8973" customFormat="false" ht="14.25" hidden="true" customHeight="false" outlineLevel="0" collapsed="false"/>
    <row r="8974" customFormat="false" ht="14.25" hidden="true" customHeight="false" outlineLevel="0" collapsed="false"/>
    <row r="8975" customFormat="false" ht="14.25" hidden="true" customHeight="false" outlineLevel="0" collapsed="false"/>
    <row r="8976" customFormat="false" ht="14.25" hidden="true" customHeight="false" outlineLevel="0" collapsed="false"/>
    <row r="8977" customFormat="false" ht="14.25" hidden="true" customHeight="false" outlineLevel="0" collapsed="false"/>
    <row r="8978" customFormat="false" ht="14.25" hidden="true" customHeight="false" outlineLevel="0" collapsed="false"/>
    <row r="8979" customFormat="false" ht="14.25" hidden="true" customHeight="false" outlineLevel="0" collapsed="false"/>
    <row r="8980" customFormat="false" ht="14.25" hidden="true" customHeight="false" outlineLevel="0" collapsed="false"/>
    <row r="8981" customFormat="false" ht="14.25" hidden="true" customHeight="false" outlineLevel="0" collapsed="false"/>
    <row r="8982" customFormat="false" ht="14.25" hidden="true" customHeight="false" outlineLevel="0" collapsed="false"/>
    <row r="8983" customFormat="false" ht="14.25" hidden="true" customHeight="false" outlineLevel="0" collapsed="false"/>
    <row r="8984" customFormat="false" ht="14.25" hidden="true" customHeight="false" outlineLevel="0" collapsed="false"/>
    <row r="8985" customFormat="false" ht="14.25" hidden="true" customHeight="false" outlineLevel="0" collapsed="false"/>
    <row r="8986" customFormat="false" ht="14.25" hidden="true" customHeight="false" outlineLevel="0" collapsed="false"/>
    <row r="8987" customFormat="false" ht="14.25" hidden="true" customHeight="false" outlineLevel="0" collapsed="false"/>
    <row r="8988" customFormat="false" ht="14.25" hidden="true" customHeight="false" outlineLevel="0" collapsed="false"/>
    <row r="8989" customFormat="false" ht="14.25" hidden="true" customHeight="false" outlineLevel="0" collapsed="false"/>
    <row r="8990" customFormat="false" ht="14.25" hidden="true" customHeight="false" outlineLevel="0" collapsed="false"/>
    <row r="8991" customFormat="false" ht="14.25" hidden="true" customHeight="false" outlineLevel="0" collapsed="false"/>
    <row r="8992" customFormat="false" ht="14.25" hidden="true" customHeight="false" outlineLevel="0" collapsed="false"/>
    <row r="8993" customFormat="false" ht="14.25" hidden="true" customHeight="false" outlineLevel="0" collapsed="false"/>
    <row r="8994" customFormat="false" ht="14.25" hidden="true" customHeight="false" outlineLevel="0" collapsed="false"/>
    <row r="8995" customFormat="false" ht="14.25" hidden="true" customHeight="false" outlineLevel="0" collapsed="false"/>
    <row r="8996" customFormat="false" ht="14.25" hidden="true" customHeight="false" outlineLevel="0" collapsed="false"/>
    <row r="8997" customFormat="false" ht="14.25" hidden="true" customHeight="false" outlineLevel="0" collapsed="false"/>
    <row r="8998" customFormat="false" ht="14.25" hidden="true" customHeight="false" outlineLevel="0" collapsed="false"/>
    <row r="8999" customFormat="false" ht="14.25" hidden="true" customHeight="false" outlineLevel="0" collapsed="false"/>
    <row r="9000" customFormat="false" ht="14.25" hidden="true" customHeight="false" outlineLevel="0" collapsed="false"/>
    <row r="9001" customFormat="false" ht="14.25" hidden="true" customHeight="false" outlineLevel="0" collapsed="false"/>
    <row r="9002" customFormat="false" ht="14.25" hidden="true" customHeight="false" outlineLevel="0" collapsed="false"/>
    <row r="9003" customFormat="false" ht="14.25" hidden="true" customHeight="false" outlineLevel="0" collapsed="false"/>
    <row r="9004" customFormat="false" ht="14.25" hidden="true" customHeight="false" outlineLevel="0" collapsed="false"/>
    <row r="9005" customFormat="false" ht="14.25" hidden="true" customHeight="false" outlineLevel="0" collapsed="false"/>
    <row r="9006" customFormat="false" ht="14.25" hidden="true" customHeight="false" outlineLevel="0" collapsed="false"/>
    <row r="9007" customFormat="false" ht="14.25" hidden="true" customHeight="false" outlineLevel="0" collapsed="false"/>
    <row r="9008" customFormat="false" ht="14.25" hidden="true" customHeight="false" outlineLevel="0" collapsed="false"/>
    <row r="9009" customFormat="false" ht="14.25" hidden="true" customHeight="false" outlineLevel="0" collapsed="false"/>
    <row r="9010" customFormat="false" ht="14.25" hidden="true" customHeight="false" outlineLevel="0" collapsed="false"/>
    <row r="9011" customFormat="false" ht="14.25" hidden="true" customHeight="false" outlineLevel="0" collapsed="false"/>
    <row r="9012" customFormat="false" ht="14.25" hidden="true" customHeight="false" outlineLevel="0" collapsed="false"/>
    <row r="9013" customFormat="false" ht="14.25" hidden="true" customHeight="false" outlineLevel="0" collapsed="false"/>
    <row r="9014" customFormat="false" ht="14.25" hidden="true" customHeight="false" outlineLevel="0" collapsed="false"/>
    <row r="9015" customFormat="false" ht="14.25" hidden="true" customHeight="false" outlineLevel="0" collapsed="false"/>
    <row r="9016" customFormat="false" ht="14.25" hidden="true" customHeight="false" outlineLevel="0" collapsed="false"/>
    <row r="9017" customFormat="false" ht="14.25" hidden="true" customHeight="false" outlineLevel="0" collapsed="false"/>
    <row r="9018" customFormat="false" ht="14.25" hidden="true" customHeight="false" outlineLevel="0" collapsed="false"/>
    <row r="9019" customFormat="false" ht="14.25" hidden="true" customHeight="false" outlineLevel="0" collapsed="false"/>
    <row r="9020" customFormat="false" ht="14.25" hidden="true" customHeight="false" outlineLevel="0" collapsed="false"/>
    <row r="9021" customFormat="false" ht="14.25" hidden="true" customHeight="false" outlineLevel="0" collapsed="false"/>
    <row r="9022" customFormat="false" ht="14.25" hidden="true" customHeight="false" outlineLevel="0" collapsed="false"/>
    <row r="9023" customFormat="false" ht="14.25" hidden="true" customHeight="false" outlineLevel="0" collapsed="false"/>
    <row r="9024" customFormat="false" ht="14.25" hidden="true" customHeight="false" outlineLevel="0" collapsed="false"/>
    <row r="9025" customFormat="false" ht="14.25" hidden="true" customHeight="false" outlineLevel="0" collapsed="false"/>
    <row r="9026" customFormat="false" ht="14.25" hidden="true" customHeight="false" outlineLevel="0" collapsed="false"/>
    <row r="9027" customFormat="false" ht="14.25" hidden="true" customHeight="false" outlineLevel="0" collapsed="false"/>
    <row r="9028" customFormat="false" ht="14.25" hidden="true" customHeight="false" outlineLevel="0" collapsed="false"/>
    <row r="9029" customFormat="false" ht="14.25" hidden="true" customHeight="false" outlineLevel="0" collapsed="false"/>
    <row r="9030" customFormat="false" ht="14.25" hidden="true" customHeight="false" outlineLevel="0" collapsed="false"/>
    <row r="9031" customFormat="false" ht="14.25" hidden="true" customHeight="false" outlineLevel="0" collapsed="false"/>
    <row r="9032" customFormat="false" ht="14.25" hidden="true" customHeight="false" outlineLevel="0" collapsed="false"/>
    <row r="9033" customFormat="false" ht="14.25" hidden="true" customHeight="false" outlineLevel="0" collapsed="false"/>
    <row r="9034" customFormat="false" ht="14.25" hidden="true" customHeight="false" outlineLevel="0" collapsed="false"/>
    <row r="9035" customFormat="false" ht="14.25" hidden="true" customHeight="false" outlineLevel="0" collapsed="false"/>
    <row r="9036" customFormat="false" ht="14.25" hidden="true" customHeight="false" outlineLevel="0" collapsed="false"/>
    <row r="9037" customFormat="false" ht="14.25" hidden="true" customHeight="false" outlineLevel="0" collapsed="false"/>
    <row r="9038" customFormat="false" ht="14.25" hidden="true" customHeight="false" outlineLevel="0" collapsed="false"/>
    <row r="9039" customFormat="false" ht="14.25" hidden="true" customHeight="false" outlineLevel="0" collapsed="false"/>
    <row r="9040" customFormat="false" ht="14.25" hidden="true" customHeight="false" outlineLevel="0" collapsed="false"/>
    <row r="9041" customFormat="false" ht="14.25" hidden="true" customHeight="false" outlineLevel="0" collapsed="false"/>
    <row r="9042" customFormat="false" ht="14.25" hidden="true" customHeight="false" outlineLevel="0" collapsed="false"/>
    <row r="9043" customFormat="false" ht="14.25" hidden="true" customHeight="false" outlineLevel="0" collapsed="false"/>
    <row r="9044" customFormat="false" ht="14.25" hidden="true" customHeight="false" outlineLevel="0" collapsed="false"/>
    <row r="9045" customFormat="false" ht="14.25" hidden="true" customHeight="false" outlineLevel="0" collapsed="false"/>
    <row r="9046" customFormat="false" ht="14.25" hidden="true" customHeight="false" outlineLevel="0" collapsed="false"/>
    <row r="9047" customFormat="false" ht="14.25" hidden="true" customHeight="false" outlineLevel="0" collapsed="false"/>
    <row r="9048" customFormat="false" ht="14.25" hidden="true" customHeight="false" outlineLevel="0" collapsed="false"/>
    <row r="9049" customFormat="false" ht="14.25" hidden="true" customHeight="false" outlineLevel="0" collapsed="false"/>
    <row r="9050" customFormat="false" ht="14.25" hidden="true" customHeight="false" outlineLevel="0" collapsed="false"/>
    <row r="9051" customFormat="false" ht="14.25" hidden="true" customHeight="false" outlineLevel="0" collapsed="false"/>
    <row r="9052" customFormat="false" ht="14.25" hidden="true" customHeight="false" outlineLevel="0" collapsed="false"/>
    <row r="9053" customFormat="false" ht="14.25" hidden="true" customHeight="false" outlineLevel="0" collapsed="false"/>
    <row r="9054" customFormat="false" ht="14.25" hidden="true" customHeight="false" outlineLevel="0" collapsed="false"/>
    <row r="9055" customFormat="false" ht="14.25" hidden="true" customHeight="false" outlineLevel="0" collapsed="false"/>
    <row r="9056" customFormat="false" ht="14.25" hidden="true" customHeight="false" outlineLevel="0" collapsed="false"/>
    <row r="9057" customFormat="false" ht="14.25" hidden="true" customHeight="false" outlineLevel="0" collapsed="false"/>
    <row r="9058" customFormat="false" ht="14.25" hidden="true" customHeight="false" outlineLevel="0" collapsed="false"/>
    <row r="9059" customFormat="false" ht="14.25" hidden="true" customHeight="false" outlineLevel="0" collapsed="false"/>
    <row r="9060" customFormat="false" ht="14.25" hidden="true" customHeight="false" outlineLevel="0" collapsed="false"/>
    <row r="9061" customFormat="false" ht="14.25" hidden="true" customHeight="false" outlineLevel="0" collapsed="false"/>
    <row r="9062" customFormat="false" ht="14.25" hidden="true" customHeight="false" outlineLevel="0" collapsed="false"/>
    <row r="9063" customFormat="false" ht="14.25" hidden="true" customHeight="false" outlineLevel="0" collapsed="false"/>
    <row r="9064" customFormat="false" ht="14.25" hidden="true" customHeight="false" outlineLevel="0" collapsed="false"/>
    <row r="9065" customFormat="false" ht="14.25" hidden="true" customHeight="false" outlineLevel="0" collapsed="false"/>
    <row r="9066" customFormat="false" ht="14.25" hidden="true" customHeight="false" outlineLevel="0" collapsed="false"/>
    <row r="9067" customFormat="false" ht="14.25" hidden="true" customHeight="false" outlineLevel="0" collapsed="false"/>
    <row r="9068" customFormat="false" ht="14.25" hidden="true" customHeight="false" outlineLevel="0" collapsed="false"/>
    <row r="9069" customFormat="false" ht="14.25" hidden="true" customHeight="false" outlineLevel="0" collapsed="false"/>
    <row r="9070" customFormat="false" ht="14.25" hidden="true" customHeight="false" outlineLevel="0" collapsed="false"/>
    <row r="9071" customFormat="false" ht="14.25" hidden="true" customHeight="false" outlineLevel="0" collapsed="false"/>
    <row r="9072" customFormat="false" ht="14.25" hidden="true" customHeight="false" outlineLevel="0" collapsed="false"/>
    <row r="9073" customFormat="false" ht="14.25" hidden="true" customHeight="false" outlineLevel="0" collapsed="false"/>
    <row r="9074" customFormat="false" ht="14.25" hidden="true" customHeight="false" outlineLevel="0" collapsed="false"/>
    <row r="9075" customFormat="false" ht="14.25" hidden="true" customHeight="false" outlineLevel="0" collapsed="false"/>
    <row r="9076" customFormat="false" ht="14.25" hidden="true" customHeight="false" outlineLevel="0" collapsed="false"/>
    <row r="9077" customFormat="false" ht="14.25" hidden="true" customHeight="false" outlineLevel="0" collapsed="false"/>
    <row r="9078" customFormat="false" ht="14.25" hidden="true" customHeight="false" outlineLevel="0" collapsed="false"/>
    <row r="9079" customFormat="false" ht="14.25" hidden="true" customHeight="false" outlineLevel="0" collapsed="false"/>
    <row r="9080" customFormat="false" ht="14.25" hidden="true" customHeight="false" outlineLevel="0" collapsed="false"/>
    <row r="9081" customFormat="false" ht="14.25" hidden="true" customHeight="false" outlineLevel="0" collapsed="false"/>
    <row r="9082" customFormat="false" ht="14.25" hidden="true" customHeight="false" outlineLevel="0" collapsed="false"/>
    <row r="9083" customFormat="false" ht="14.25" hidden="true" customHeight="false" outlineLevel="0" collapsed="false"/>
    <row r="9084" customFormat="false" ht="14.25" hidden="true" customHeight="false" outlineLevel="0" collapsed="false"/>
    <row r="9085" customFormat="false" ht="14.25" hidden="true" customHeight="false" outlineLevel="0" collapsed="false"/>
    <row r="9086" customFormat="false" ht="14.25" hidden="true" customHeight="false" outlineLevel="0" collapsed="false"/>
    <row r="9087" customFormat="false" ht="14.25" hidden="true" customHeight="false" outlineLevel="0" collapsed="false"/>
    <row r="9088" customFormat="false" ht="14.25" hidden="true" customHeight="false" outlineLevel="0" collapsed="false"/>
    <row r="9089" customFormat="false" ht="14.25" hidden="true" customHeight="false" outlineLevel="0" collapsed="false"/>
    <row r="9090" customFormat="false" ht="14.25" hidden="true" customHeight="false" outlineLevel="0" collapsed="false"/>
    <row r="9091" customFormat="false" ht="14.25" hidden="true" customHeight="false" outlineLevel="0" collapsed="false"/>
    <row r="9092" customFormat="false" ht="14.25" hidden="true" customHeight="false" outlineLevel="0" collapsed="false"/>
    <row r="9093" customFormat="false" ht="14.25" hidden="true" customHeight="false" outlineLevel="0" collapsed="false"/>
    <row r="9094" customFormat="false" ht="14.25" hidden="true" customHeight="false" outlineLevel="0" collapsed="false"/>
    <row r="9095" customFormat="false" ht="14.25" hidden="true" customHeight="false" outlineLevel="0" collapsed="false"/>
    <row r="9096" customFormat="false" ht="14.25" hidden="true" customHeight="false" outlineLevel="0" collapsed="false"/>
    <row r="9097" customFormat="false" ht="14.25" hidden="true" customHeight="false" outlineLevel="0" collapsed="false"/>
    <row r="9098" customFormat="false" ht="14.25" hidden="true" customHeight="false" outlineLevel="0" collapsed="false"/>
    <row r="9099" customFormat="false" ht="14.25" hidden="true" customHeight="false" outlineLevel="0" collapsed="false"/>
    <row r="9100" customFormat="false" ht="14.25" hidden="true" customHeight="false" outlineLevel="0" collapsed="false"/>
    <row r="9101" customFormat="false" ht="14.25" hidden="true" customHeight="false" outlineLevel="0" collapsed="false"/>
    <row r="9102" customFormat="false" ht="14.25" hidden="true" customHeight="false" outlineLevel="0" collapsed="false"/>
    <row r="9103" customFormat="false" ht="14.25" hidden="true" customHeight="false" outlineLevel="0" collapsed="false"/>
    <row r="9104" customFormat="false" ht="14.25" hidden="true" customHeight="false" outlineLevel="0" collapsed="false"/>
    <row r="9105" customFormat="false" ht="14.25" hidden="true" customHeight="false" outlineLevel="0" collapsed="false"/>
    <row r="9106" customFormat="false" ht="14.25" hidden="true" customHeight="false" outlineLevel="0" collapsed="false"/>
    <row r="9107" customFormat="false" ht="14.25" hidden="true" customHeight="false" outlineLevel="0" collapsed="false"/>
    <row r="9108" customFormat="false" ht="14.25" hidden="true" customHeight="false" outlineLevel="0" collapsed="false"/>
    <row r="9109" customFormat="false" ht="14.25" hidden="true" customHeight="false" outlineLevel="0" collapsed="false"/>
    <row r="9110" customFormat="false" ht="14.25" hidden="true" customHeight="false" outlineLevel="0" collapsed="false"/>
    <row r="9111" customFormat="false" ht="14.25" hidden="true" customHeight="false" outlineLevel="0" collapsed="false"/>
    <row r="9112" customFormat="false" ht="14.25" hidden="true" customHeight="false" outlineLevel="0" collapsed="false"/>
    <row r="9113" customFormat="false" ht="14.25" hidden="true" customHeight="false" outlineLevel="0" collapsed="false"/>
    <row r="9114" customFormat="false" ht="14.25" hidden="true" customHeight="false" outlineLevel="0" collapsed="false"/>
    <row r="9115" customFormat="false" ht="14.25" hidden="true" customHeight="false" outlineLevel="0" collapsed="false"/>
    <row r="9116" customFormat="false" ht="14.25" hidden="true" customHeight="false" outlineLevel="0" collapsed="false"/>
    <row r="9117" customFormat="false" ht="14.25" hidden="true" customHeight="false" outlineLevel="0" collapsed="false"/>
    <row r="9118" customFormat="false" ht="14.25" hidden="true" customHeight="false" outlineLevel="0" collapsed="false"/>
    <row r="9119" customFormat="false" ht="14.25" hidden="true" customHeight="false" outlineLevel="0" collapsed="false"/>
    <row r="9120" customFormat="false" ht="14.25" hidden="true" customHeight="false" outlineLevel="0" collapsed="false"/>
    <row r="9121" customFormat="false" ht="14.25" hidden="true" customHeight="false" outlineLevel="0" collapsed="false"/>
    <row r="9122" customFormat="false" ht="14.25" hidden="true" customHeight="false" outlineLevel="0" collapsed="false"/>
    <row r="9123" customFormat="false" ht="14.25" hidden="true" customHeight="false" outlineLevel="0" collapsed="false"/>
    <row r="9124" customFormat="false" ht="14.25" hidden="true" customHeight="false" outlineLevel="0" collapsed="false"/>
    <row r="9125" customFormat="false" ht="14.25" hidden="true" customHeight="false" outlineLevel="0" collapsed="false"/>
    <row r="9126" customFormat="false" ht="14.25" hidden="true" customHeight="false" outlineLevel="0" collapsed="false"/>
    <row r="9127" customFormat="false" ht="14.25" hidden="true" customHeight="false" outlineLevel="0" collapsed="false"/>
    <row r="9128" customFormat="false" ht="14.25" hidden="true" customHeight="false" outlineLevel="0" collapsed="false"/>
    <row r="9129" customFormat="false" ht="14.25" hidden="true" customHeight="false" outlineLevel="0" collapsed="false"/>
    <row r="9130" customFormat="false" ht="14.25" hidden="true" customHeight="false" outlineLevel="0" collapsed="false"/>
    <row r="9131" customFormat="false" ht="14.25" hidden="true" customHeight="false" outlineLevel="0" collapsed="false"/>
    <row r="9132" customFormat="false" ht="14.25" hidden="true" customHeight="false" outlineLevel="0" collapsed="false"/>
    <row r="9133" customFormat="false" ht="14.25" hidden="true" customHeight="false" outlineLevel="0" collapsed="false"/>
    <row r="9134" customFormat="false" ht="14.25" hidden="true" customHeight="false" outlineLevel="0" collapsed="false"/>
    <row r="9135" customFormat="false" ht="14.25" hidden="true" customHeight="false" outlineLevel="0" collapsed="false"/>
    <row r="9136" customFormat="false" ht="14.25" hidden="true" customHeight="false" outlineLevel="0" collapsed="false"/>
    <row r="9137" customFormat="false" ht="14.25" hidden="true" customHeight="false" outlineLevel="0" collapsed="false"/>
    <row r="9138" customFormat="false" ht="14.25" hidden="true" customHeight="false" outlineLevel="0" collapsed="false"/>
    <row r="9139" customFormat="false" ht="14.25" hidden="true" customHeight="false" outlineLevel="0" collapsed="false"/>
    <row r="9140" customFormat="false" ht="14.25" hidden="true" customHeight="false" outlineLevel="0" collapsed="false"/>
    <row r="9141" customFormat="false" ht="14.25" hidden="true" customHeight="false" outlineLevel="0" collapsed="false"/>
    <row r="9142" customFormat="false" ht="14.25" hidden="true" customHeight="false" outlineLevel="0" collapsed="false"/>
    <row r="9143" customFormat="false" ht="14.25" hidden="true" customHeight="false" outlineLevel="0" collapsed="false"/>
    <row r="9144" customFormat="false" ht="14.25" hidden="true" customHeight="false" outlineLevel="0" collapsed="false"/>
    <row r="9145" customFormat="false" ht="14.25" hidden="true" customHeight="false" outlineLevel="0" collapsed="false"/>
    <row r="9146" customFormat="false" ht="14.25" hidden="true" customHeight="false" outlineLevel="0" collapsed="false"/>
    <row r="9147" customFormat="false" ht="14.25" hidden="true" customHeight="false" outlineLevel="0" collapsed="false"/>
    <row r="9148" customFormat="false" ht="14.25" hidden="true" customHeight="false" outlineLevel="0" collapsed="false"/>
    <row r="9149" customFormat="false" ht="14.25" hidden="true" customHeight="false" outlineLevel="0" collapsed="false"/>
    <row r="9150" customFormat="false" ht="14.25" hidden="true" customHeight="false" outlineLevel="0" collapsed="false"/>
    <row r="9151" customFormat="false" ht="14.25" hidden="true" customHeight="false" outlineLevel="0" collapsed="false"/>
    <row r="9152" customFormat="false" ht="14.25" hidden="true" customHeight="false" outlineLevel="0" collapsed="false"/>
    <row r="9153" customFormat="false" ht="14.25" hidden="true" customHeight="false" outlineLevel="0" collapsed="false"/>
    <row r="9154" customFormat="false" ht="14.25" hidden="true" customHeight="false" outlineLevel="0" collapsed="false"/>
    <row r="9155" customFormat="false" ht="14.25" hidden="true" customHeight="false" outlineLevel="0" collapsed="false"/>
    <row r="9156" customFormat="false" ht="14.25" hidden="true" customHeight="false" outlineLevel="0" collapsed="false"/>
    <row r="9157" customFormat="false" ht="14.25" hidden="true" customHeight="false" outlineLevel="0" collapsed="false"/>
    <row r="9158" customFormat="false" ht="14.25" hidden="true" customHeight="false" outlineLevel="0" collapsed="false"/>
    <row r="9159" customFormat="false" ht="14.25" hidden="true" customHeight="false" outlineLevel="0" collapsed="false"/>
    <row r="9160" customFormat="false" ht="14.25" hidden="true" customHeight="false" outlineLevel="0" collapsed="false"/>
    <row r="9161" customFormat="false" ht="14.25" hidden="true" customHeight="false" outlineLevel="0" collapsed="false"/>
    <row r="9162" customFormat="false" ht="14.25" hidden="true" customHeight="false" outlineLevel="0" collapsed="false"/>
    <row r="9163" customFormat="false" ht="14.25" hidden="true" customHeight="false" outlineLevel="0" collapsed="false"/>
    <row r="9164" customFormat="false" ht="14.25" hidden="true" customHeight="false" outlineLevel="0" collapsed="false"/>
    <row r="9165" customFormat="false" ht="14.25" hidden="true" customHeight="false" outlineLevel="0" collapsed="false"/>
    <row r="9166" customFormat="false" ht="14.25" hidden="true" customHeight="false" outlineLevel="0" collapsed="false"/>
    <row r="9167" customFormat="false" ht="14.25" hidden="true" customHeight="false" outlineLevel="0" collapsed="false"/>
    <row r="9168" customFormat="false" ht="14.25" hidden="true" customHeight="false" outlineLevel="0" collapsed="false"/>
    <row r="9169" customFormat="false" ht="14.25" hidden="true" customHeight="false" outlineLevel="0" collapsed="false"/>
    <row r="9170" customFormat="false" ht="14.25" hidden="true" customHeight="false" outlineLevel="0" collapsed="false"/>
    <row r="9171" customFormat="false" ht="14.25" hidden="true" customHeight="false" outlineLevel="0" collapsed="false"/>
    <row r="9172" customFormat="false" ht="14.25" hidden="true" customHeight="false" outlineLevel="0" collapsed="false"/>
    <row r="9173" customFormat="false" ht="14.25" hidden="true" customHeight="false" outlineLevel="0" collapsed="false"/>
    <row r="9174" customFormat="false" ht="14.25" hidden="true" customHeight="false" outlineLevel="0" collapsed="false"/>
    <row r="9175" customFormat="false" ht="14.25" hidden="true" customHeight="false" outlineLevel="0" collapsed="false"/>
    <row r="9176" customFormat="false" ht="14.25" hidden="true" customHeight="false" outlineLevel="0" collapsed="false"/>
    <row r="9177" customFormat="false" ht="14.25" hidden="true" customHeight="false" outlineLevel="0" collapsed="false"/>
    <row r="9178" customFormat="false" ht="14.25" hidden="true" customHeight="false" outlineLevel="0" collapsed="false"/>
    <row r="9179" customFormat="false" ht="14.25" hidden="true" customHeight="false" outlineLevel="0" collapsed="false"/>
    <row r="9180" customFormat="false" ht="14.25" hidden="true" customHeight="false" outlineLevel="0" collapsed="false"/>
    <row r="9181" customFormat="false" ht="14.25" hidden="true" customHeight="false" outlineLevel="0" collapsed="false"/>
    <row r="9182" customFormat="false" ht="14.25" hidden="true" customHeight="false" outlineLevel="0" collapsed="false"/>
    <row r="9183" customFormat="false" ht="14.25" hidden="true" customHeight="false" outlineLevel="0" collapsed="false"/>
    <row r="9184" customFormat="false" ht="14.25" hidden="true" customHeight="false" outlineLevel="0" collapsed="false"/>
    <row r="9185" customFormat="false" ht="14.25" hidden="true" customHeight="false" outlineLevel="0" collapsed="false"/>
    <row r="9186" customFormat="false" ht="14.25" hidden="true" customHeight="false" outlineLevel="0" collapsed="false"/>
    <row r="9187" customFormat="false" ht="14.25" hidden="true" customHeight="false" outlineLevel="0" collapsed="false"/>
    <row r="9188" customFormat="false" ht="14.25" hidden="true" customHeight="false" outlineLevel="0" collapsed="false"/>
    <row r="9189" customFormat="false" ht="14.25" hidden="true" customHeight="false" outlineLevel="0" collapsed="false"/>
    <row r="9190" customFormat="false" ht="14.25" hidden="true" customHeight="false" outlineLevel="0" collapsed="false"/>
    <row r="9191" customFormat="false" ht="14.25" hidden="true" customHeight="false" outlineLevel="0" collapsed="false"/>
    <row r="9192" customFormat="false" ht="14.25" hidden="true" customHeight="false" outlineLevel="0" collapsed="false"/>
    <row r="9193" customFormat="false" ht="14.25" hidden="true" customHeight="false" outlineLevel="0" collapsed="false"/>
    <row r="9194" customFormat="false" ht="14.25" hidden="true" customHeight="false" outlineLevel="0" collapsed="false"/>
    <row r="9195" customFormat="false" ht="14.25" hidden="true" customHeight="false" outlineLevel="0" collapsed="false"/>
    <row r="9196" customFormat="false" ht="14.25" hidden="true" customHeight="false" outlineLevel="0" collapsed="false"/>
    <row r="9197" customFormat="false" ht="14.25" hidden="true" customHeight="false" outlineLevel="0" collapsed="false"/>
    <row r="9198" customFormat="false" ht="14.25" hidden="true" customHeight="false" outlineLevel="0" collapsed="false"/>
    <row r="9199" customFormat="false" ht="14.25" hidden="true" customHeight="false" outlineLevel="0" collapsed="false"/>
    <row r="9200" customFormat="false" ht="14.25" hidden="true" customHeight="false" outlineLevel="0" collapsed="false"/>
    <row r="9201" customFormat="false" ht="14.25" hidden="true" customHeight="false" outlineLevel="0" collapsed="false"/>
    <row r="9202" customFormat="false" ht="14.25" hidden="true" customHeight="false" outlineLevel="0" collapsed="false"/>
    <row r="9203" customFormat="false" ht="14.25" hidden="true" customHeight="false" outlineLevel="0" collapsed="false"/>
    <row r="9204" customFormat="false" ht="14.25" hidden="true" customHeight="false" outlineLevel="0" collapsed="false"/>
    <row r="9205" customFormat="false" ht="14.25" hidden="true" customHeight="false" outlineLevel="0" collapsed="false"/>
    <row r="9206" customFormat="false" ht="14.25" hidden="true" customHeight="false" outlineLevel="0" collapsed="false"/>
    <row r="9207" customFormat="false" ht="14.25" hidden="true" customHeight="false" outlineLevel="0" collapsed="false"/>
    <row r="9208" customFormat="false" ht="14.25" hidden="true" customHeight="false" outlineLevel="0" collapsed="false"/>
    <row r="9209" customFormat="false" ht="14.25" hidden="true" customHeight="false" outlineLevel="0" collapsed="false"/>
    <row r="9210" customFormat="false" ht="14.25" hidden="true" customHeight="false" outlineLevel="0" collapsed="false"/>
    <row r="9211" customFormat="false" ht="14.25" hidden="true" customHeight="false" outlineLevel="0" collapsed="false"/>
    <row r="9212" customFormat="false" ht="14.25" hidden="true" customHeight="false" outlineLevel="0" collapsed="false"/>
    <row r="9213" customFormat="false" ht="14.25" hidden="true" customHeight="false" outlineLevel="0" collapsed="false"/>
    <row r="9214" customFormat="false" ht="14.25" hidden="true" customHeight="false" outlineLevel="0" collapsed="false"/>
    <row r="9215" customFormat="false" ht="14.25" hidden="true" customHeight="false" outlineLevel="0" collapsed="false"/>
    <row r="9216" customFormat="false" ht="14.25" hidden="true" customHeight="false" outlineLevel="0" collapsed="false"/>
    <row r="9217" customFormat="false" ht="14.25" hidden="true" customHeight="false" outlineLevel="0" collapsed="false"/>
    <row r="9218" customFormat="false" ht="14.25" hidden="true" customHeight="false" outlineLevel="0" collapsed="false"/>
    <row r="9219" customFormat="false" ht="14.25" hidden="true" customHeight="false" outlineLevel="0" collapsed="false"/>
    <row r="9220" customFormat="false" ht="14.25" hidden="true" customHeight="false" outlineLevel="0" collapsed="false"/>
    <row r="9221" customFormat="false" ht="14.25" hidden="true" customHeight="false" outlineLevel="0" collapsed="false"/>
    <row r="9222" customFormat="false" ht="14.25" hidden="true" customHeight="false" outlineLevel="0" collapsed="false"/>
    <row r="9223" customFormat="false" ht="14.25" hidden="true" customHeight="false" outlineLevel="0" collapsed="false"/>
    <row r="9224" customFormat="false" ht="14.25" hidden="true" customHeight="false" outlineLevel="0" collapsed="false"/>
    <row r="9225" customFormat="false" ht="14.25" hidden="true" customHeight="false" outlineLevel="0" collapsed="false"/>
    <row r="9226" customFormat="false" ht="14.25" hidden="true" customHeight="false" outlineLevel="0" collapsed="false"/>
    <row r="9227" customFormat="false" ht="14.25" hidden="true" customHeight="false" outlineLevel="0" collapsed="false"/>
    <row r="9228" customFormat="false" ht="14.25" hidden="true" customHeight="false" outlineLevel="0" collapsed="false"/>
    <row r="9229" customFormat="false" ht="14.25" hidden="true" customHeight="false" outlineLevel="0" collapsed="false"/>
    <row r="9230" customFormat="false" ht="14.25" hidden="true" customHeight="false" outlineLevel="0" collapsed="false"/>
    <row r="9231" customFormat="false" ht="14.25" hidden="true" customHeight="false" outlineLevel="0" collapsed="false"/>
    <row r="9232" customFormat="false" ht="14.25" hidden="true" customHeight="false" outlineLevel="0" collapsed="false"/>
    <row r="9233" customFormat="false" ht="14.25" hidden="true" customHeight="false" outlineLevel="0" collapsed="false"/>
    <row r="9234" customFormat="false" ht="14.25" hidden="true" customHeight="false" outlineLevel="0" collapsed="false"/>
    <row r="9235" customFormat="false" ht="14.25" hidden="true" customHeight="false" outlineLevel="0" collapsed="false"/>
    <row r="9236" customFormat="false" ht="14.25" hidden="true" customHeight="false" outlineLevel="0" collapsed="false"/>
    <row r="9237" customFormat="false" ht="14.25" hidden="true" customHeight="false" outlineLevel="0" collapsed="false"/>
    <row r="9238" customFormat="false" ht="14.25" hidden="true" customHeight="false" outlineLevel="0" collapsed="false"/>
    <row r="9239" customFormat="false" ht="14.25" hidden="true" customHeight="false" outlineLevel="0" collapsed="false"/>
    <row r="9240" customFormat="false" ht="14.25" hidden="true" customHeight="false" outlineLevel="0" collapsed="false"/>
    <row r="9241" customFormat="false" ht="14.25" hidden="true" customHeight="false" outlineLevel="0" collapsed="false"/>
    <row r="9242" customFormat="false" ht="14.25" hidden="true" customHeight="false" outlineLevel="0" collapsed="false"/>
    <row r="9243" customFormat="false" ht="14.25" hidden="true" customHeight="false" outlineLevel="0" collapsed="false"/>
    <row r="9244" customFormat="false" ht="14.25" hidden="true" customHeight="false" outlineLevel="0" collapsed="false"/>
    <row r="9245" customFormat="false" ht="14.25" hidden="true" customHeight="false" outlineLevel="0" collapsed="false"/>
    <row r="9246" customFormat="false" ht="14.25" hidden="true" customHeight="false" outlineLevel="0" collapsed="false"/>
    <row r="9247" customFormat="false" ht="14.25" hidden="true" customHeight="false" outlineLevel="0" collapsed="false"/>
    <row r="9248" customFormat="false" ht="14.25" hidden="true" customHeight="false" outlineLevel="0" collapsed="false"/>
    <row r="9249" customFormat="false" ht="14.25" hidden="true" customHeight="false" outlineLevel="0" collapsed="false"/>
    <row r="9250" customFormat="false" ht="14.25" hidden="true" customHeight="false" outlineLevel="0" collapsed="false"/>
    <row r="9251" customFormat="false" ht="14.25" hidden="true" customHeight="false" outlineLevel="0" collapsed="false"/>
    <row r="9252" customFormat="false" ht="14.25" hidden="true" customHeight="false" outlineLevel="0" collapsed="false"/>
    <row r="9253" customFormat="false" ht="14.25" hidden="true" customHeight="false" outlineLevel="0" collapsed="false"/>
    <row r="9254" customFormat="false" ht="14.25" hidden="true" customHeight="false" outlineLevel="0" collapsed="false"/>
    <row r="9255" customFormat="false" ht="14.25" hidden="true" customHeight="false" outlineLevel="0" collapsed="false"/>
    <row r="9256" customFormat="false" ht="14.25" hidden="true" customHeight="false" outlineLevel="0" collapsed="false"/>
    <row r="9257" customFormat="false" ht="14.25" hidden="true" customHeight="false" outlineLevel="0" collapsed="false"/>
    <row r="9258" customFormat="false" ht="14.25" hidden="true" customHeight="false" outlineLevel="0" collapsed="false"/>
    <row r="9259" customFormat="false" ht="14.25" hidden="true" customHeight="false" outlineLevel="0" collapsed="false"/>
    <row r="9260" customFormat="false" ht="14.25" hidden="true" customHeight="false" outlineLevel="0" collapsed="false"/>
    <row r="9261" customFormat="false" ht="14.25" hidden="true" customHeight="false" outlineLevel="0" collapsed="false"/>
    <row r="9262" customFormat="false" ht="14.25" hidden="true" customHeight="false" outlineLevel="0" collapsed="false"/>
    <row r="9263" customFormat="false" ht="14.25" hidden="true" customHeight="false" outlineLevel="0" collapsed="false"/>
    <row r="9264" customFormat="false" ht="14.25" hidden="true" customHeight="false" outlineLevel="0" collapsed="false"/>
    <row r="9265" customFormat="false" ht="14.25" hidden="true" customHeight="false" outlineLevel="0" collapsed="false"/>
    <row r="9266" customFormat="false" ht="14.25" hidden="true" customHeight="false" outlineLevel="0" collapsed="false"/>
    <row r="9267" customFormat="false" ht="14.25" hidden="true" customHeight="false" outlineLevel="0" collapsed="false"/>
    <row r="9268" customFormat="false" ht="14.25" hidden="true" customHeight="false" outlineLevel="0" collapsed="false"/>
    <row r="9269" customFormat="false" ht="14.25" hidden="true" customHeight="false" outlineLevel="0" collapsed="false"/>
    <row r="9270" customFormat="false" ht="14.25" hidden="true" customHeight="false" outlineLevel="0" collapsed="false"/>
    <row r="9271" customFormat="false" ht="14.25" hidden="true" customHeight="false" outlineLevel="0" collapsed="false"/>
    <row r="9272" customFormat="false" ht="14.25" hidden="true" customHeight="false" outlineLevel="0" collapsed="false"/>
    <row r="9273" customFormat="false" ht="14.25" hidden="true" customHeight="false" outlineLevel="0" collapsed="false"/>
    <row r="9274" customFormat="false" ht="14.25" hidden="true" customHeight="false" outlineLevel="0" collapsed="false"/>
    <row r="9275" customFormat="false" ht="14.25" hidden="true" customHeight="false" outlineLevel="0" collapsed="false"/>
    <row r="9276" customFormat="false" ht="14.25" hidden="true" customHeight="false" outlineLevel="0" collapsed="false"/>
    <row r="9277" customFormat="false" ht="14.25" hidden="true" customHeight="false" outlineLevel="0" collapsed="false"/>
    <row r="9278" customFormat="false" ht="14.25" hidden="true" customHeight="false" outlineLevel="0" collapsed="false"/>
    <row r="9279" customFormat="false" ht="14.25" hidden="true" customHeight="false" outlineLevel="0" collapsed="false"/>
    <row r="9280" customFormat="false" ht="14.25" hidden="true" customHeight="false" outlineLevel="0" collapsed="false"/>
    <row r="9281" customFormat="false" ht="14.25" hidden="true" customHeight="false" outlineLevel="0" collapsed="false"/>
    <row r="9282" customFormat="false" ht="14.25" hidden="true" customHeight="false" outlineLevel="0" collapsed="false"/>
    <row r="9283" customFormat="false" ht="14.25" hidden="true" customHeight="false" outlineLevel="0" collapsed="false"/>
    <row r="9284" customFormat="false" ht="14.25" hidden="true" customHeight="false" outlineLevel="0" collapsed="false"/>
    <row r="9285" customFormat="false" ht="14.25" hidden="true" customHeight="false" outlineLevel="0" collapsed="false"/>
    <row r="9286" customFormat="false" ht="14.25" hidden="true" customHeight="false" outlineLevel="0" collapsed="false"/>
    <row r="9287" customFormat="false" ht="14.25" hidden="true" customHeight="false" outlineLevel="0" collapsed="false"/>
    <row r="9288" customFormat="false" ht="14.25" hidden="true" customHeight="false" outlineLevel="0" collapsed="false"/>
    <row r="9289" customFormat="false" ht="14.25" hidden="true" customHeight="false" outlineLevel="0" collapsed="false"/>
    <row r="9290" customFormat="false" ht="14.25" hidden="true" customHeight="false" outlineLevel="0" collapsed="false"/>
    <row r="9291" customFormat="false" ht="14.25" hidden="true" customHeight="false" outlineLevel="0" collapsed="false"/>
    <row r="9292" customFormat="false" ht="14.25" hidden="true" customHeight="false" outlineLevel="0" collapsed="false"/>
    <row r="9293" customFormat="false" ht="14.25" hidden="true" customHeight="false" outlineLevel="0" collapsed="false"/>
    <row r="9294" customFormat="false" ht="14.25" hidden="true" customHeight="false" outlineLevel="0" collapsed="false"/>
    <row r="9295" customFormat="false" ht="14.25" hidden="true" customHeight="false" outlineLevel="0" collapsed="false"/>
    <row r="9296" customFormat="false" ht="14.25" hidden="true" customHeight="false" outlineLevel="0" collapsed="false"/>
    <row r="9297" customFormat="false" ht="14.25" hidden="true" customHeight="false" outlineLevel="0" collapsed="false"/>
    <row r="9298" customFormat="false" ht="14.25" hidden="true" customHeight="false" outlineLevel="0" collapsed="false"/>
    <row r="9299" customFormat="false" ht="14.25" hidden="true" customHeight="false" outlineLevel="0" collapsed="false"/>
    <row r="9300" customFormat="false" ht="14.25" hidden="true" customHeight="false" outlineLevel="0" collapsed="false"/>
    <row r="9301" customFormat="false" ht="14.25" hidden="true" customHeight="false" outlineLevel="0" collapsed="false"/>
    <row r="9302" customFormat="false" ht="14.25" hidden="true" customHeight="false" outlineLevel="0" collapsed="false"/>
    <row r="9303" customFormat="false" ht="14.25" hidden="true" customHeight="false" outlineLevel="0" collapsed="false"/>
    <row r="9304" customFormat="false" ht="14.25" hidden="true" customHeight="false" outlineLevel="0" collapsed="false"/>
    <row r="9305" customFormat="false" ht="14.25" hidden="true" customHeight="false" outlineLevel="0" collapsed="false"/>
    <row r="9306" customFormat="false" ht="14.25" hidden="true" customHeight="false" outlineLevel="0" collapsed="false"/>
    <row r="9307" customFormat="false" ht="14.25" hidden="true" customHeight="false" outlineLevel="0" collapsed="false"/>
    <row r="9308" customFormat="false" ht="14.25" hidden="true" customHeight="false" outlineLevel="0" collapsed="false"/>
    <row r="9309" customFormat="false" ht="14.25" hidden="true" customHeight="false" outlineLevel="0" collapsed="false"/>
    <row r="9310" customFormat="false" ht="14.25" hidden="true" customHeight="false" outlineLevel="0" collapsed="false"/>
    <row r="9311" customFormat="false" ht="14.25" hidden="true" customHeight="false" outlineLevel="0" collapsed="false"/>
    <row r="9312" customFormat="false" ht="14.25" hidden="true" customHeight="false" outlineLevel="0" collapsed="false"/>
    <row r="9313" customFormat="false" ht="14.25" hidden="true" customHeight="false" outlineLevel="0" collapsed="false"/>
    <row r="9314" customFormat="false" ht="14.25" hidden="true" customHeight="false" outlineLevel="0" collapsed="false"/>
    <row r="9315" customFormat="false" ht="14.25" hidden="true" customHeight="false" outlineLevel="0" collapsed="false"/>
    <row r="9316" customFormat="false" ht="14.25" hidden="true" customHeight="false" outlineLevel="0" collapsed="false"/>
    <row r="9317" customFormat="false" ht="14.25" hidden="true" customHeight="false" outlineLevel="0" collapsed="false"/>
    <row r="9318" customFormat="false" ht="14.25" hidden="true" customHeight="false" outlineLevel="0" collapsed="false"/>
    <row r="9319" customFormat="false" ht="14.25" hidden="true" customHeight="false" outlineLevel="0" collapsed="false"/>
    <row r="9320" customFormat="false" ht="14.25" hidden="true" customHeight="false" outlineLevel="0" collapsed="false"/>
    <row r="9321" customFormat="false" ht="14.25" hidden="true" customHeight="false" outlineLevel="0" collapsed="false"/>
    <row r="9322" customFormat="false" ht="14.25" hidden="true" customHeight="false" outlineLevel="0" collapsed="false"/>
    <row r="9323" customFormat="false" ht="14.25" hidden="true" customHeight="false" outlineLevel="0" collapsed="false"/>
    <row r="9324" customFormat="false" ht="14.25" hidden="true" customHeight="false" outlineLevel="0" collapsed="false"/>
    <row r="9325" customFormat="false" ht="14.25" hidden="true" customHeight="false" outlineLevel="0" collapsed="false"/>
    <row r="9326" customFormat="false" ht="14.25" hidden="true" customHeight="false" outlineLevel="0" collapsed="false"/>
    <row r="9327" customFormat="false" ht="14.25" hidden="true" customHeight="false" outlineLevel="0" collapsed="false"/>
    <row r="9328" customFormat="false" ht="14.25" hidden="true" customHeight="false" outlineLevel="0" collapsed="false"/>
    <row r="9329" customFormat="false" ht="14.25" hidden="true" customHeight="false" outlineLevel="0" collapsed="false"/>
    <row r="9330" customFormat="false" ht="14.25" hidden="true" customHeight="false" outlineLevel="0" collapsed="false"/>
    <row r="9331" customFormat="false" ht="14.25" hidden="true" customHeight="false" outlineLevel="0" collapsed="false"/>
    <row r="9332" customFormat="false" ht="14.25" hidden="true" customHeight="false" outlineLevel="0" collapsed="false"/>
    <row r="9333" customFormat="false" ht="14.25" hidden="true" customHeight="false" outlineLevel="0" collapsed="false"/>
    <row r="9334" customFormat="false" ht="14.25" hidden="true" customHeight="false" outlineLevel="0" collapsed="false"/>
    <row r="9335" customFormat="false" ht="14.25" hidden="true" customHeight="false" outlineLevel="0" collapsed="false"/>
    <row r="9336" customFormat="false" ht="14.25" hidden="true" customHeight="false" outlineLevel="0" collapsed="false"/>
    <row r="9337" customFormat="false" ht="14.25" hidden="true" customHeight="false" outlineLevel="0" collapsed="false"/>
    <row r="9338" customFormat="false" ht="14.25" hidden="true" customHeight="false" outlineLevel="0" collapsed="false"/>
    <row r="9339" customFormat="false" ht="14.25" hidden="true" customHeight="false" outlineLevel="0" collapsed="false"/>
    <row r="9340" customFormat="false" ht="14.25" hidden="true" customHeight="false" outlineLevel="0" collapsed="false"/>
    <row r="9341" customFormat="false" ht="14.25" hidden="true" customHeight="false" outlineLevel="0" collapsed="false"/>
    <row r="9342" customFormat="false" ht="14.25" hidden="true" customHeight="false" outlineLevel="0" collapsed="false"/>
    <row r="9343" customFormat="false" ht="14.25" hidden="true" customHeight="false" outlineLevel="0" collapsed="false"/>
    <row r="9344" customFormat="false" ht="14.25" hidden="true" customHeight="false" outlineLevel="0" collapsed="false"/>
    <row r="9345" customFormat="false" ht="14.25" hidden="true" customHeight="false" outlineLevel="0" collapsed="false"/>
    <row r="9346" customFormat="false" ht="14.25" hidden="true" customHeight="false" outlineLevel="0" collapsed="false"/>
    <row r="9347" customFormat="false" ht="14.25" hidden="true" customHeight="false" outlineLevel="0" collapsed="false"/>
    <row r="9348" customFormat="false" ht="14.25" hidden="true" customHeight="false" outlineLevel="0" collapsed="false"/>
    <row r="9349" customFormat="false" ht="14.25" hidden="true" customHeight="false" outlineLevel="0" collapsed="false"/>
    <row r="9350" customFormat="false" ht="14.25" hidden="true" customHeight="false" outlineLevel="0" collapsed="false"/>
    <row r="9351" customFormat="false" ht="14.25" hidden="true" customHeight="false" outlineLevel="0" collapsed="false"/>
    <row r="9352" customFormat="false" ht="14.25" hidden="true" customHeight="false" outlineLevel="0" collapsed="false"/>
    <row r="9353" customFormat="false" ht="14.25" hidden="true" customHeight="false" outlineLevel="0" collapsed="false"/>
    <row r="9354" customFormat="false" ht="14.25" hidden="true" customHeight="false" outlineLevel="0" collapsed="false"/>
    <row r="9355" customFormat="false" ht="14.25" hidden="true" customHeight="false" outlineLevel="0" collapsed="false"/>
    <row r="9356" customFormat="false" ht="14.25" hidden="true" customHeight="false" outlineLevel="0" collapsed="false"/>
    <row r="9357" customFormat="false" ht="14.25" hidden="true" customHeight="false" outlineLevel="0" collapsed="false"/>
    <row r="9358" customFormat="false" ht="14.25" hidden="true" customHeight="false" outlineLevel="0" collapsed="false"/>
    <row r="9359" customFormat="false" ht="14.25" hidden="true" customHeight="false" outlineLevel="0" collapsed="false"/>
    <row r="9360" customFormat="false" ht="14.25" hidden="true" customHeight="false" outlineLevel="0" collapsed="false"/>
    <row r="9361" customFormat="false" ht="14.25" hidden="true" customHeight="false" outlineLevel="0" collapsed="false"/>
    <row r="9362" customFormat="false" ht="14.25" hidden="true" customHeight="false" outlineLevel="0" collapsed="false"/>
    <row r="9363" customFormat="false" ht="14.25" hidden="true" customHeight="false" outlineLevel="0" collapsed="false"/>
    <row r="9364" customFormat="false" ht="14.25" hidden="true" customHeight="false" outlineLevel="0" collapsed="false"/>
    <row r="9365" customFormat="false" ht="14.25" hidden="true" customHeight="false" outlineLevel="0" collapsed="false"/>
    <row r="9366" customFormat="false" ht="14.25" hidden="true" customHeight="false" outlineLevel="0" collapsed="false"/>
    <row r="9367" customFormat="false" ht="14.25" hidden="true" customHeight="false" outlineLevel="0" collapsed="false"/>
    <row r="9368" customFormat="false" ht="14.25" hidden="true" customHeight="false" outlineLevel="0" collapsed="false"/>
    <row r="9369" customFormat="false" ht="14.25" hidden="true" customHeight="false" outlineLevel="0" collapsed="false"/>
    <row r="9370" customFormat="false" ht="14.25" hidden="true" customHeight="false" outlineLevel="0" collapsed="false"/>
    <row r="9371" customFormat="false" ht="14.25" hidden="true" customHeight="false" outlineLevel="0" collapsed="false"/>
    <row r="9372" customFormat="false" ht="14.25" hidden="true" customHeight="false" outlineLevel="0" collapsed="false"/>
    <row r="9373" customFormat="false" ht="14.25" hidden="true" customHeight="false" outlineLevel="0" collapsed="false"/>
    <row r="9374" customFormat="false" ht="14.25" hidden="true" customHeight="false" outlineLevel="0" collapsed="false"/>
    <row r="9375" customFormat="false" ht="14.25" hidden="true" customHeight="false" outlineLevel="0" collapsed="false"/>
    <row r="9376" customFormat="false" ht="14.25" hidden="true" customHeight="false" outlineLevel="0" collapsed="false"/>
    <row r="9377" customFormat="false" ht="14.25" hidden="true" customHeight="false" outlineLevel="0" collapsed="false"/>
    <row r="9378" customFormat="false" ht="14.25" hidden="true" customHeight="false" outlineLevel="0" collapsed="false"/>
    <row r="9379" customFormat="false" ht="14.25" hidden="true" customHeight="false" outlineLevel="0" collapsed="false"/>
    <row r="9380" customFormat="false" ht="14.25" hidden="true" customHeight="false" outlineLevel="0" collapsed="false"/>
    <row r="9381" customFormat="false" ht="14.25" hidden="true" customHeight="false" outlineLevel="0" collapsed="false"/>
    <row r="9382" customFormat="false" ht="14.25" hidden="true" customHeight="false" outlineLevel="0" collapsed="false"/>
    <row r="9383" customFormat="false" ht="14.25" hidden="true" customHeight="false" outlineLevel="0" collapsed="false"/>
    <row r="9384" customFormat="false" ht="14.25" hidden="true" customHeight="false" outlineLevel="0" collapsed="false"/>
    <row r="9385" customFormat="false" ht="14.25" hidden="true" customHeight="false" outlineLevel="0" collapsed="false"/>
    <row r="9386" customFormat="false" ht="14.25" hidden="true" customHeight="false" outlineLevel="0" collapsed="false"/>
    <row r="9387" customFormat="false" ht="14.25" hidden="true" customHeight="false" outlineLevel="0" collapsed="false"/>
    <row r="9388" customFormat="false" ht="14.25" hidden="true" customHeight="false" outlineLevel="0" collapsed="false"/>
    <row r="9389" customFormat="false" ht="14.25" hidden="true" customHeight="false" outlineLevel="0" collapsed="false"/>
    <row r="9390" customFormat="false" ht="14.25" hidden="true" customHeight="false" outlineLevel="0" collapsed="false"/>
    <row r="9391" customFormat="false" ht="14.25" hidden="true" customHeight="false" outlineLevel="0" collapsed="false"/>
    <row r="9392" customFormat="false" ht="14.25" hidden="true" customHeight="false" outlineLevel="0" collapsed="false"/>
    <row r="9393" customFormat="false" ht="14.25" hidden="true" customHeight="false" outlineLevel="0" collapsed="false"/>
    <row r="9394" customFormat="false" ht="14.25" hidden="true" customHeight="false" outlineLevel="0" collapsed="false"/>
    <row r="9395" customFormat="false" ht="14.25" hidden="true" customHeight="false" outlineLevel="0" collapsed="false"/>
    <row r="9396" customFormat="false" ht="14.25" hidden="true" customHeight="false" outlineLevel="0" collapsed="false"/>
    <row r="9397" customFormat="false" ht="14.25" hidden="true" customHeight="false" outlineLevel="0" collapsed="false"/>
    <row r="9398" customFormat="false" ht="14.25" hidden="true" customHeight="false" outlineLevel="0" collapsed="false"/>
    <row r="9399" customFormat="false" ht="14.25" hidden="true" customHeight="false" outlineLevel="0" collapsed="false"/>
    <row r="9400" customFormat="false" ht="14.25" hidden="true" customHeight="false" outlineLevel="0" collapsed="false"/>
    <row r="9401" customFormat="false" ht="14.25" hidden="true" customHeight="false" outlineLevel="0" collapsed="false"/>
    <row r="9402" customFormat="false" ht="14.25" hidden="true" customHeight="false" outlineLevel="0" collapsed="false"/>
    <row r="9403" customFormat="false" ht="14.25" hidden="true" customHeight="false" outlineLevel="0" collapsed="false"/>
    <row r="9404" customFormat="false" ht="14.25" hidden="true" customHeight="false" outlineLevel="0" collapsed="false"/>
    <row r="9405" customFormat="false" ht="14.25" hidden="true" customHeight="false" outlineLevel="0" collapsed="false"/>
    <row r="9406" customFormat="false" ht="14.25" hidden="true" customHeight="false" outlineLevel="0" collapsed="false"/>
    <row r="9407" customFormat="false" ht="14.25" hidden="true" customHeight="false" outlineLevel="0" collapsed="false"/>
    <row r="9408" customFormat="false" ht="14.25" hidden="true" customHeight="false" outlineLevel="0" collapsed="false"/>
    <row r="9409" customFormat="false" ht="14.25" hidden="true" customHeight="false" outlineLevel="0" collapsed="false"/>
    <row r="9410" customFormat="false" ht="14.25" hidden="true" customHeight="false" outlineLevel="0" collapsed="false"/>
    <row r="9411" customFormat="false" ht="14.25" hidden="true" customHeight="false" outlineLevel="0" collapsed="false"/>
    <row r="9412" customFormat="false" ht="14.25" hidden="true" customHeight="false" outlineLevel="0" collapsed="false"/>
    <row r="9413" customFormat="false" ht="14.25" hidden="true" customHeight="false" outlineLevel="0" collapsed="false"/>
    <row r="9414" customFormat="false" ht="14.25" hidden="true" customHeight="false" outlineLevel="0" collapsed="false"/>
    <row r="9415" customFormat="false" ht="14.25" hidden="true" customHeight="false" outlineLevel="0" collapsed="false"/>
    <row r="9416" customFormat="false" ht="14.25" hidden="true" customHeight="false" outlineLevel="0" collapsed="false"/>
    <row r="9417" customFormat="false" ht="14.25" hidden="true" customHeight="false" outlineLevel="0" collapsed="false"/>
    <row r="9418" customFormat="false" ht="14.25" hidden="true" customHeight="false" outlineLevel="0" collapsed="false"/>
    <row r="9419" customFormat="false" ht="14.25" hidden="true" customHeight="false" outlineLevel="0" collapsed="false"/>
    <row r="9420" customFormat="false" ht="14.25" hidden="true" customHeight="false" outlineLevel="0" collapsed="false"/>
    <row r="9421" customFormat="false" ht="14.25" hidden="true" customHeight="false" outlineLevel="0" collapsed="false"/>
    <row r="9422" customFormat="false" ht="14.25" hidden="true" customHeight="false" outlineLevel="0" collapsed="false"/>
    <row r="9423" customFormat="false" ht="14.25" hidden="true" customHeight="false" outlineLevel="0" collapsed="false"/>
    <row r="9424" customFormat="false" ht="14.25" hidden="true" customHeight="false" outlineLevel="0" collapsed="false"/>
    <row r="9425" customFormat="false" ht="14.25" hidden="true" customHeight="false" outlineLevel="0" collapsed="false"/>
    <row r="9426" customFormat="false" ht="14.25" hidden="true" customHeight="false" outlineLevel="0" collapsed="false"/>
    <row r="9427" customFormat="false" ht="14.25" hidden="true" customHeight="false" outlineLevel="0" collapsed="false"/>
    <row r="9428" customFormat="false" ht="14.25" hidden="true" customHeight="false" outlineLevel="0" collapsed="false"/>
    <row r="9429" customFormat="false" ht="14.25" hidden="true" customHeight="false" outlineLevel="0" collapsed="false"/>
    <row r="9430" customFormat="false" ht="14.25" hidden="true" customHeight="false" outlineLevel="0" collapsed="false"/>
    <row r="9431" customFormat="false" ht="14.25" hidden="true" customHeight="false" outlineLevel="0" collapsed="false"/>
    <row r="9432" customFormat="false" ht="14.25" hidden="true" customHeight="false" outlineLevel="0" collapsed="false"/>
    <row r="9433" customFormat="false" ht="14.25" hidden="true" customHeight="false" outlineLevel="0" collapsed="false"/>
    <row r="9434" customFormat="false" ht="14.25" hidden="true" customHeight="false" outlineLevel="0" collapsed="false"/>
    <row r="9435" customFormat="false" ht="14.25" hidden="true" customHeight="false" outlineLevel="0" collapsed="false"/>
    <row r="9436" customFormat="false" ht="14.25" hidden="true" customHeight="false" outlineLevel="0" collapsed="false"/>
    <row r="9437" customFormat="false" ht="14.25" hidden="true" customHeight="false" outlineLevel="0" collapsed="false"/>
    <row r="9438" customFormat="false" ht="14.25" hidden="true" customHeight="false" outlineLevel="0" collapsed="false"/>
    <row r="9439" customFormat="false" ht="14.25" hidden="true" customHeight="false" outlineLevel="0" collapsed="false"/>
    <row r="9440" customFormat="false" ht="14.25" hidden="true" customHeight="false" outlineLevel="0" collapsed="false"/>
    <row r="9441" customFormat="false" ht="14.25" hidden="true" customHeight="false" outlineLevel="0" collapsed="false"/>
    <row r="9442" customFormat="false" ht="14.25" hidden="true" customHeight="false" outlineLevel="0" collapsed="false"/>
    <row r="9443" customFormat="false" ht="14.25" hidden="true" customHeight="false" outlineLevel="0" collapsed="false"/>
    <row r="9444" customFormat="false" ht="14.25" hidden="true" customHeight="false" outlineLevel="0" collapsed="false"/>
    <row r="9445" customFormat="false" ht="14.25" hidden="true" customHeight="false" outlineLevel="0" collapsed="false"/>
    <row r="9446" customFormat="false" ht="14.25" hidden="true" customHeight="false" outlineLevel="0" collapsed="false"/>
    <row r="9447" customFormat="false" ht="14.25" hidden="true" customHeight="false" outlineLevel="0" collapsed="false"/>
    <row r="9448" customFormat="false" ht="14.25" hidden="true" customHeight="false" outlineLevel="0" collapsed="false"/>
    <row r="9449" customFormat="false" ht="14.25" hidden="true" customHeight="false" outlineLevel="0" collapsed="false"/>
    <row r="9450" customFormat="false" ht="14.25" hidden="true" customHeight="false" outlineLevel="0" collapsed="false"/>
    <row r="9451" customFormat="false" ht="14.25" hidden="true" customHeight="false" outlineLevel="0" collapsed="false"/>
    <row r="9452" customFormat="false" ht="14.25" hidden="true" customHeight="false" outlineLevel="0" collapsed="false"/>
    <row r="9453" customFormat="false" ht="14.25" hidden="true" customHeight="false" outlineLevel="0" collapsed="false"/>
    <row r="9454" customFormat="false" ht="14.25" hidden="true" customHeight="false" outlineLevel="0" collapsed="false"/>
    <row r="9455" customFormat="false" ht="14.25" hidden="true" customHeight="false" outlineLevel="0" collapsed="false"/>
    <row r="9456" customFormat="false" ht="14.25" hidden="true" customHeight="false" outlineLevel="0" collapsed="false"/>
    <row r="9457" customFormat="false" ht="14.25" hidden="true" customHeight="false" outlineLevel="0" collapsed="false"/>
    <row r="9458" customFormat="false" ht="14.25" hidden="true" customHeight="false" outlineLevel="0" collapsed="false"/>
    <row r="9459" customFormat="false" ht="14.25" hidden="true" customHeight="false" outlineLevel="0" collapsed="false"/>
    <row r="9460" customFormat="false" ht="14.25" hidden="true" customHeight="false" outlineLevel="0" collapsed="false"/>
    <row r="9461" customFormat="false" ht="14.25" hidden="true" customHeight="false" outlineLevel="0" collapsed="false"/>
    <row r="9462" customFormat="false" ht="14.25" hidden="true" customHeight="false" outlineLevel="0" collapsed="false"/>
    <row r="9463" customFormat="false" ht="14.25" hidden="true" customHeight="false" outlineLevel="0" collapsed="false"/>
    <row r="9464" customFormat="false" ht="14.25" hidden="true" customHeight="false" outlineLevel="0" collapsed="false"/>
    <row r="9465" customFormat="false" ht="14.25" hidden="true" customHeight="false" outlineLevel="0" collapsed="false"/>
    <row r="9466" customFormat="false" ht="14.25" hidden="true" customHeight="false" outlineLevel="0" collapsed="false"/>
    <row r="9467" customFormat="false" ht="14.25" hidden="true" customHeight="false" outlineLevel="0" collapsed="false"/>
    <row r="9468" customFormat="false" ht="14.25" hidden="true" customHeight="false" outlineLevel="0" collapsed="false"/>
    <row r="9469" customFormat="false" ht="14.25" hidden="true" customHeight="false" outlineLevel="0" collapsed="false"/>
    <row r="9470" customFormat="false" ht="14.25" hidden="true" customHeight="false" outlineLevel="0" collapsed="false"/>
    <row r="9471" customFormat="false" ht="14.25" hidden="true" customHeight="false" outlineLevel="0" collapsed="false"/>
    <row r="9472" customFormat="false" ht="14.25" hidden="true" customHeight="false" outlineLevel="0" collapsed="false"/>
    <row r="9473" customFormat="false" ht="14.25" hidden="true" customHeight="false" outlineLevel="0" collapsed="false"/>
    <row r="9474" customFormat="false" ht="14.25" hidden="true" customHeight="false" outlineLevel="0" collapsed="false"/>
    <row r="9475" customFormat="false" ht="14.25" hidden="true" customHeight="false" outlineLevel="0" collapsed="false"/>
    <row r="9476" customFormat="false" ht="14.25" hidden="true" customHeight="false" outlineLevel="0" collapsed="false"/>
    <row r="9477" customFormat="false" ht="14.25" hidden="true" customHeight="false" outlineLevel="0" collapsed="false"/>
    <row r="9478" customFormat="false" ht="14.25" hidden="true" customHeight="false" outlineLevel="0" collapsed="false"/>
    <row r="9479" customFormat="false" ht="14.25" hidden="true" customHeight="false" outlineLevel="0" collapsed="false"/>
    <row r="9480" customFormat="false" ht="14.25" hidden="true" customHeight="false" outlineLevel="0" collapsed="false"/>
    <row r="9481" customFormat="false" ht="14.25" hidden="true" customHeight="false" outlineLevel="0" collapsed="false"/>
    <row r="9482" customFormat="false" ht="14.25" hidden="true" customHeight="false" outlineLevel="0" collapsed="false"/>
    <row r="9483" customFormat="false" ht="14.25" hidden="true" customHeight="false" outlineLevel="0" collapsed="false"/>
    <row r="9484" customFormat="false" ht="14.25" hidden="true" customHeight="false" outlineLevel="0" collapsed="false"/>
    <row r="9485" customFormat="false" ht="14.25" hidden="true" customHeight="false" outlineLevel="0" collapsed="false"/>
    <row r="9486" customFormat="false" ht="14.25" hidden="true" customHeight="false" outlineLevel="0" collapsed="false"/>
    <row r="9487" customFormat="false" ht="14.25" hidden="true" customHeight="false" outlineLevel="0" collapsed="false"/>
    <row r="9488" customFormat="false" ht="14.25" hidden="true" customHeight="false" outlineLevel="0" collapsed="false"/>
    <row r="9489" customFormat="false" ht="14.25" hidden="true" customHeight="false" outlineLevel="0" collapsed="false"/>
    <row r="9490" customFormat="false" ht="14.25" hidden="true" customHeight="false" outlineLevel="0" collapsed="false"/>
    <row r="9491" customFormat="false" ht="14.25" hidden="true" customHeight="false" outlineLevel="0" collapsed="false"/>
    <row r="9492" customFormat="false" ht="14.25" hidden="true" customHeight="false" outlineLevel="0" collapsed="false"/>
    <row r="9493" customFormat="false" ht="14.25" hidden="true" customHeight="false" outlineLevel="0" collapsed="false"/>
    <row r="9494" customFormat="false" ht="14.25" hidden="true" customHeight="false" outlineLevel="0" collapsed="false"/>
    <row r="9495" customFormat="false" ht="14.25" hidden="true" customHeight="false" outlineLevel="0" collapsed="false"/>
    <row r="9496" customFormat="false" ht="14.25" hidden="true" customHeight="false" outlineLevel="0" collapsed="false"/>
    <row r="9497" customFormat="false" ht="14.25" hidden="true" customHeight="false" outlineLevel="0" collapsed="false"/>
    <row r="9498" customFormat="false" ht="14.25" hidden="true" customHeight="false" outlineLevel="0" collapsed="false"/>
    <row r="9499" customFormat="false" ht="14.25" hidden="true" customHeight="false" outlineLevel="0" collapsed="false"/>
    <row r="9500" customFormat="false" ht="14.25" hidden="true" customHeight="false" outlineLevel="0" collapsed="false"/>
    <row r="9501" customFormat="false" ht="14.25" hidden="true" customHeight="false" outlineLevel="0" collapsed="false"/>
    <row r="9502" customFormat="false" ht="14.25" hidden="true" customHeight="false" outlineLevel="0" collapsed="false"/>
    <row r="9503" customFormat="false" ht="14.25" hidden="true" customHeight="false" outlineLevel="0" collapsed="false"/>
    <row r="9504" customFormat="false" ht="14.25" hidden="true" customHeight="false" outlineLevel="0" collapsed="false"/>
    <row r="9505" customFormat="false" ht="14.25" hidden="true" customHeight="false" outlineLevel="0" collapsed="false"/>
    <row r="9506" customFormat="false" ht="14.25" hidden="true" customHeight="false" outlineLevel="0" collapsed="false"/>
    <row r="9507" customFormat="false" ht="14.25" hidden="true" customHeight="false" outlineLevel="0" collapsed="false"/>
    <row r="9508" customFormat="false" ht="14.25" hidden="true" customHeight="false" outlineLevel="0" collapsed="false"/>
    <row r="9509" customFormat="false" ht="14.25" hidden="true" customHeight="false" outlineLevel="0" collapsed="false"/>
    <row r="9510" customFormat="false" ht="14.25" hidden="true" customHeight="false" outlineLevel="0" collapsed="false"/>
    <row r="9511" customFormat="false" ht="14.25" hidden="true" customHeight="false" outlineLevel="0" collapsed="false"/>
    <row r="9512" customFormat="false" ht="14.25" hidden="true" customHeight="false" outlineLevel="0" collapsed="false"/>
    <row r="9513" customFormat="false" ht="14.25" hidden="true" customHeight="false" outlineLevel="0" collapsed="false"/>
    <row r="9514" customFormat="false" ht="14.25" hidden="true" customHeight="false" outlineLevel="0" collapsed="false"/>
    <row r="9515" customFormat="false" ht="14.25" hidden="true" customHeight="false" outlineLevel="0" collapsed="false"/>
    <row r="9516" customFormat="false" ht="14.25" hidden="true" customHeight="false" outlineLevel="0" collapsed="false"/>
    <row r="9517" customFormat="false" ht="14.25" hidden="true" customHeight="false" outlineLevel="0" collapsed="false"/>
    <row r="9518" customFormat="false" ht="14.25" hidden="true" customHeight="false" outlineLevel="0" collapsed="false"/>
    <row r="9519" customFormat="false" ht="14.25" hidden="true" customHeight="false" outlineLevel="0" collapsed="false"/>
    <row r="9520" customFormat="false" ht="14.25" hidden="true" customHeight="false" outlineLevel="0" collapsed="false"/>
    <row r="9521" customFormat="false" ht="14.25" hidden="true" customHeight="false" outlineLevel="0" collapsed="false"/>
    <row r="9522" customFormat="false" ht="14.25" hidden="true" customHeight="false" outlineLevel="0" collapsed="false"/>
    <row r="9523" customFormat="false" ht="14.25" hidden="true" customHeight="false" outlineLevel="0" collapsed="false"/>
    <row r="9524" customFormat="false" ht="14.25" hidden="true" customHeight="false" outlineLevel="0" collapsed="false"/>
    <row r="9525" customFormat="false" ht="14.25" hidden="true" customHeight="false" outlineLevel="0" collapsed="false"/>
    <row r="9526" customFormat="false" ht="14.25" hidden="true" customHeight="false" outlineLevel="0" collapsed="false"/>
    <row r="9527" customFormat="false" ht="14.25" hidden="true" customHeight="false" outlineLevel="0" collapsed="false"/>
    <row r="9528" customFormat="false" ht="14.25" hidden="true" customHeight="false" outlineLevel="0" collapsed="false"/>
    <row r="9529" customFormat="false" ht="14.25" hidden="true" customHeight="false" outlineLevel="0" collapsed="false"/>
    <row r="9530" customFormat="false" ht="14.25" hidden="true" customHeight="false" outlineLevel="0" collapsed="false"/>
    <row r="9531" customFormat="false" ht="14.25" hidden="true" customHeight="false" outlineLevel="0" collapsed="false"/>
    <row r="9532" customFormat="false" ht="14.25" hidden="true" customHeight="false" outlineLevel="0" collapsed="false"/>
    <row r="9533" customFormat="false" ht="14.25" hidden="true" customHeight="false" outlineLevel="0" collapsed="false"/>
    <row r="9534" customFormat="false" ht="14.25" hidden="true" customHeight="false" outlineLevel="0" collapsed="false"/>
    <row r="9535" customFormat="false" ht="14.25" hidden="true" customHeight="false" outlineLevel="0" collapsed="false"/>
    <row r="9536" customFormat="false" ht="14.25" hidden="true" customHeight="false" outlineLevel="0" collapsed="false"/>
    <row r="9537" customFormat="false" ht="14.25" hidden="true" customHeight="false" outlineLevel="0" collapsed="false"/>
    <row r="9538" customFormat="false" ht="14.25" hidden="true" customHeight="false" outlineLevel="0" collapsed="false"/>
    <row r="9539" customFormat="false" ht="14.25" hidden="true" customHeight="false" outlineLevel="0" collapsed="false"/>
    <row r="9540" customFormat="false" ht="14.25" hidden="true" customHeight="false" outlineLevel="0" collapsed="false"/>
    <row r="9541" customFormat="false" ht="14.25" hidden="true" customHeight="false" outlineLevel="0" collapsed="false"/>
    <row r="9542" customFormat="false" ht="14.25" hidden="true" customHeight="false" outlineLevel="0" collapsed="false"/>
    <row r="9543" customFormat="false" ht="14.25" hidden="true" customHeight="false" outlineLevel="0" collapsed="false"/>
    <row r="9544" customFormat="false" ht="14.25" hidden="true" customHeight="false" outlineLevel="0" collapsed="false"/>
    <row r="9545" customFormat="false" ht="14.25" hidden="true" customHeight="false" outlineLevel="0" collapsed="false"/>
    <row r="9546" customFormat="false" ht="14.25" hidden="true" customHeight="false" outlineLevel="0" collapsed="false"/>
    <row r="9547" customFormat="false" ht="14.25" hidden="true" customHeight="false" outlineLevel="0" collapsed="false"/>
    <row r="9548" customFormat="false" ht="14.25" hidden="true" customHeight="false" outlineLevel="0" collapsed="false"/>
    <row r="9549" customFormat="false" ht="14.25" hidden="true" customHeight="false" outlineLevel="0" collapsed="false"/>
    <row r="9550" customFormat="false" ht="14.25" hidden="true" customHeight="false" outlineLevel="0" collapsed="false"/>
    <row r="9551" customFormat="false" ht="14.25" hidden="true" customHeight="false" outlineLevel="0" collapsed="false"/>
    <row r="9552" customFormat="false" ht="14.25" hidden="true" customHeight="false" outlineLevel="0" collapsed="false"/>
    <row r="9553" customFormat="false" ht="14.25" hidden="true" customHeight="false" outlineLevel="0" collapsed="false"/>
    <row r="9554" customFormat="false" ht="14.25" hidden="true" customHeight="false" outlineLevel="0" collapsed="false"/>
    <row r="9555" customFormat="false" ht="14.25" hidden="true" customHeight="false" outlineLevel="0" collapsed="false"/>
    <row r="9556" customFormat="false" ht="14.25" hidden="true" customHeight="false" outlineLevel="0" collapsed="false"/>
    <row r="9557" customFormat="false" ht="14.25" hidden="true" customHeight="false" outlineLevel="0" collapsed="false"/>
    <row r="9558" customFormat="false" ht="14.25" hidden="true" customHeight="false" outlineLevel="0" collapsed="false"/>
    <row r="9559" customFormat="false" ht="14.25" hidden="true" customHeight="false" outlineLevel="0" collapsed="false"/>
    <row r="9560" customFormat="false" ht="14.25" hidden="true" customHeight="false" outlineLevel="0" collapsed="false"/>
    <row r="9561" customFormat="false" ht="14.25" hidden="true" customHeight="false" outlineLevel="0" collapsed="false"/>
    <row r="9562" customFormat="false" ht="14.25" hidden="true" customHeight="false" outlineLevel="0" collapsed="false"/>
    <row r="9563" customFormat="false" ht="14.25" hidden="true" customHeight="false" outlineLevel="0" collapsed="false"/>
    <row r="9564" customFormat="false" ht="14.25" hidden="true" customHeight="false" outlineLevel="0" collapsed="false"/>
    <row r="9565" customFormat="false" ht="14.25" hidden="true" customHeight="false" outlineLevel="0" collapsed="false"/>
    <row r="9566" customFormat="false" ht="14.25" hidden="true" customHeight="false" outlineLevel="0" collapsed="false"/>
    <row r="9567" customFormat="false" ht="14.25" hidden="true" customHeight="false" outlineLevel="0" collapsed="false"/>
    <row r="9568" customFormat="false" ht="14.25" hidden="true" customHeight="false" outlineLevel="0" collapsed="false"/>
    <row r="9569" customFormat="false" ht="14.25" hidden="true" customHeight="false" outlineLevel="0" collapsed="false"/>
    <row r="9570" customFormat="false" ht="14.25" hidden="true" customHeight="false" outlineLevel="0" collapsed="false"/>
    <row r="9571" customFormat="false" ht="14.25" hidden="true" customHeight="false" outlineLevel="0" collapsed="false"/>
    <row r="9572" customFormat="false" ht="14.25" hidden="true" customHeight="false" outlineLevel="0" collapsed="false"/>
    <row r="9573" customFormat="false" ht="14.25" hidden="true" customHeight="false" outlineLevel="0" collapsed="false"/>
    <row r="9574" customFormat="false" ht="14.25" hidden="true" customHeight="false" outlineLevel="0" collapsed="false"/>
    <row r="9575" customFormat="false" ht="14.25" hidden="true" customHeight="false" outlineLevel="0" collapsed="false"/>
    <row r="9576" customFormat="false" ht="14.25" hidden="true" customHeight="false" outlineLevel="0" collapsed="false"/>
    <row r="9577" customFormat="false" ht="14.25" hidden="true" customHeight="false" outlineLevel="0" collapsed="false"/>
    <row r="9578" customFormat="false" ht="14.25" hidden="true" customHeight="false" outlineLevel="0" collapsed="false"/>
    <row r="9579" customFormat="false" ht="14.25" hidden="true" customHeight="false" outlineLevel="0" collapsed="false"/>
    <row r="9580" customFormat="false" ht="14.25" hidden="true" customHeight="false" outlineLevel="0" collapsed="false"/>
    <row r="9581" customFormat="false" ht="14.25" hidden="true" customHeight="false" outlineLevel="0" collapsed="false"/>
    <row r="9582" customFormat="false" ht="14.25" hidden="true" customHeight="false" outlineLevel="0" collapsed="false"/>
    <row r="9583" customFormat="false" ht="14.25" hidden="true" customHeight="false" outlineLevel="0" collapsed="false"/>
    <row r="9584" customFormat="false" ht="14.25" hidden="true" customHeight="false" outlineLevel="0" collapsed="false"/>
    <row r="9585" customFormat="false" ht="14.25" hidden="true" customHeight="false" outlineLevel="0" collapsed="false"/>
    <row r="9586" customFormat="false" ht="14.25" hidden="true" customHeight="false" outlineLevel="0" collapsed="false"/>
    <row r="9587" customFormat="false" ht="14.25" hidden="true" customHeight="false" outlineLevel="0" collapsed="false"/>
    <row r="9588" customFormat="false" ht="14.25" hidden="true" customHeight="false" outlineLevel="0" collapsed="false"/>
    <row r="9589" customFormat="false" ht="14.25" hidden="true" customHeight="false" outlineLevel="0" collapsed="false"/>
    <row r="9590" customFormat="false" ht="14.25" hidden="true" customHeight="false" outlineLevel="0" collapsed="false"/>
    <row r="9591" customFormat="false" ht="14.25" hidden="true" customHeight="false" outlineLevel="0" collapsed="false"/>
    <row r="9592" customFormat="false" ht="14.25" hidden="true" customHeight="false" outlineLevel="0" collapsed="false"/>
    <row r="9593" customFormat="false" ht="14.25" hidden="true" customHeight="false" outlineLevel="0" collapsed="false"/>
    <row r="9594" customFormat="false" ht="14.25" hidden="true" customHeight="false" outlineLevel="0" collapsed="false"/>
    <row r="9595" customFormat="false" ht="14.25" hidden="true" customHeight="false" outlineLevel="0" collapsed="false"/>
    <row r="9596" customFormat="false" ht="14.25" hidden="true" customHeight="false" outlineLevel="0" collapsed="false"/>
    <row r="9597" customFormat="false" ht="14.25" hidden="true" customHeight="false" outlineLevel="0" collapsed="false"/>
    <row r="9598" customFormat="false" ht="14.25" hidden="true" customHeight="false" outlineLevel="0" collapsed="false"/>
    <row r="9599" customFormat="false" ht="14.25" hidden="true" customHeight="false" outlineLevel="0" collapsed="false"/>
    <row r="9600" customFormat="false" ht="14.25" hidden="true" customHeight="false" outlineLevel="0" collapsed="false"/>
    <row r="9601" customFormat="false" ht="14.25" hidden="true" customHeight="false" outlineLevel="0" collapsed="false"/>
    <row r="9602" customFormat="false" ht="14.25" hidden="true" customHeight="false" outlineLevel="0" collapsed="false"/>
    <row r="9603" customFormat="false" ht="14.25" hidden="true" customHeight="false" outlineLevel="0" collapsed="false"/>
    <row r="9604" customFormat="false" ht="14.25" hidden="true" customHeight="false" outlineLevel="0" collapsed="false"/>
    <row r="9605" customFormat="false" ht="14.25" hidden="true" customHeight="false" outlineLevel="0" collapsed="false"/>
    <row r="9606" customFormat="false" ht="14.25" hidden="true" customHeight="false" outlineLevel="0" collapsed="false"/>
    <row r="9607" customFormat="false" ht="14.25" hidden="true" customHeight="false" outlineLevel="0" collapsed="false"/>
    <row r="9608" customFormat="false" ht="14.25" hidden="true" customHeight="false" outlineLevel="0" collapsed="false"/>
    <row r="9609" customFormat="false" ht="14.25" hidden="true" customHeight="false" outlineLevel="0" collapsed="false"/>
    <row r="9610" customFormat="false" ht="14.25" hidden="true" customHeight="false" outlineLevel="0" collapsed="false"/>
    <row r="9611" customFormat="false" ht="14.25" hidden="true" customHeight="false" outlineLevel="0" collapsed="false"/>
    <row r="9612" customFormat="false" ht="14.25" hidden="true" customHeight="false" outlineLevel="0" collapsed="false"/>
    <row r="9613" customFormat="false" ht="14.25" hidden="true" customHeight="false" outlineLevel="0" collapsed="false"/>
    <row r="9614" customFormat="false" ht="14.25" hidden="true" customHeight="false" outlineLevel="0" collapsed="false"/>
    <row r="9615" customFormat="false" ht="14.25" hidden="true" customHeight="false" outlineLevel="0" collapsed="false"/>
    <row r="9616" customFormat="false" ht="14.25" hidden="true" customHeight="false" outlineLevel="0" collapsed="false"/>
    <row r="9617" customFormat="false" ht="14.25" hidden="true" customHeight="false" outlineLevel="0" collapsed="false"/>
    <row r="9618" customFormat="false" ht="14.25" hidden="true" customHeight="false" outlineLevel="0" collapsed="false"/>
    <row r="9619" customFormat="false" ht="14.25" hidden="true" customHeight="false" outlineLevel="0" collapsed="false"/>
    <row r="9620" customFormat="false" ht="14.25" hidden="true" customHeight="false" outlineLevel="0" collapsed="false"/>
    <row r="9621" customFormat="false" ht="14.25" hidden="true" customHeight="false" outlineLevel="0" collapsed="false"/>
    <row r="9622" customFormat="false" ht="14.25" hidden="true" customHeight="false" outlineLevel="0" collapsed="false"/>
    <row r="9623" customFormat="false" ht="14.25" hidden="true" customHeight="false" outlineLevel="0" collapsed="false"/>
    <row r="9624" customFormat="false" ht="14.25" hidden="true" customHeight="false" outlineLevel="0" collapsed="false"/>
    <row r="9625" customFormat="false" ht="14.25" hidden="true" customHeight="false" outlineLevel="0" collapsed="false"/>
    <row r="9626" customFormat="false" ht="14.25" hidden="true" customHeight="false" outlineLevel="0" collapsed="false"/>
    <row r="9627" customFormat="false" ht="14.25" hidden="true" customHeight="false" outlineLevel="0" collapsed="false"/>
    <row r="9628" customFormat="false" ht="14.25" hidden="true" customHeight="false" outlineLevel="0" collapsed="false"/>
    <row r="9629" customFormat="false" ht="14.25" hidden="true" customHeight="false" outlineLevel="0" collapsed="false"/>
    <row r="9630" customFormat="false" ht="14.25" hidden="true" customHeight="false" outlineLevel="0" collapsed="false"/>
    <row r="9631" customFormat="false" ht="14.25" hidden="true" customHeight="false" outlineLevel="0" collapsed="false"/>
    <row r="9632" customFormat="false" ht="14.25" hidden="true" customHeight="false" outlineLevel="0" collapsed="false"/>
    <row r="9633" customFormat="false" ht="14.25" hidden="true" customHeight="false" outlineLevel="0" collapsed="false"/>
    <row r="9634" customFormat="false" ht="14.25" hidden="true" customHeight="false" outlineLevel="0" collapsed="false"/>
    <row r="9635" customFormat="false" ht="14.25" hidden="true" customHeight="false" outlineLevel="0" collapsed="false"/>
    <row r="9636" customFormat="false" ht="14.25" hidden="true" customHeight="false" outlineLevel="0" collapsed="false"/>
    <row r="9637" customFormat="false" ht="14.25" hidden="true" customHeight="false" outlineLevel="0" collapsed="false"/>
    <row r="9638" customFormat="false" ht="14.25" hidden="true" customHeight="false" outlineLevel="0" collapsed="false"/>
    <row r="9639" customFormat="false" ht="14.25" hidden="true" customHeight="false" outlineLevel="0" collapsed="false"/>
    <row r="9640" customFormat="false" ht="14.25" hidden="true" customHeight="false" outlineLevel="0" collapsed="false"/>
    <row r="9641" customFormat="false" ht="14.25" hidden="true" customHeight="false" outlineLevel="0" collapsed="false"/>
    <row r="9642" customFormat="false" ht="14.25" hidden="true" customHeight="false" outlineLevel="0" collapsed="false"/>
    <row r="9643" customFormat="false" ht="14.25" hidden="true" customHeight="false" outlineLevel="0" collapsed="false"/>
    <row r="9644" customFormat="false" ht="14.25" hidden="true" customHeight="false" outlineLevel="0" collapsed="false"/>
    <row r="9645" customFormat="false" ht="14.25" hidden="true" customHeight="false" outlineLevel="0" collapsed="false"/>
    <row r="9646" customFormat="false" ht="14.25" hidden="true" customHeight="false" outlineLevel="0" collapsed="false"/>
    <row r="9647" customFormat="false" ht="14.25" hidden="true" customHeight="false" outlineLevel="0" collapsed="false"/>
    <row r="9648" customFormat="false" ht="14.25" hidden="true" customHeight="false" outlineLevel="0" collapsed="false"/>
    <row r="9649" customFormat="false" ht="14.25" hidden="true" customHeight="false" outlineLevel="0" collapsed="false"/>
    <row r="9650" customFormat="false" ht="14.25" hidden="true" customHeight="false" outlineLevel="0" collapsed="false"/>
    <row r="9651" customFormat="false" ht="14.25" hidden="true" customHeight="false" outlineLevel="0" collapsed="false"/>
    <row r="9652" customFormat="false" ht="14.25" hidden="true" customHeight="false" outlineLevel="0" collapsed="false"/>
    <row r="9653" customFormat="false" ht="14.25" hidden="true" customHeight="false" outlineLevel="0" collapsed="false"/>
    <row r="9654" customFormat="false" ht="14.25" hidden="true" customHeight="false" outlineLevel="0" collapsed="false"/>
    <row r="9655" customFormat="false" ht="14.25" hidden="true" customHeight="false" outlineLevel="0" collapsed="false"/>
    <row r="9656" customFormat="false" ht="14.25" hidden="true" customHeight="false" outlineLevel="0" collapsed="false"/>
    <row r="9657" customFormat="false" ht="14.25" hidden="true" customHeight="false" outlineLevel="0" collapsed="false"/>
    <row r="9658" customFormat="false" ht="14.25" hidden="true" customHeight="false" outlineLevel="0" collapsed="false"/>
    <row r="9659" customFormat="false" ht="14.25" hidden="true" customHeight="false" outlineLevel="0" collapsed="false"/>
    <row r="9660" customFormat="false" ht="14.25" hidden="true" customHeight="false" outlineLevel="0" collapsed="false"/>
    <row r="9661" customFormat="false" ht="14.25" hidden="true" customHeight="false" outlineLevel="0" collapsed="false"/>
    <row r="9662" customFormat="false" ht="14.25" hidden="true" customHeight="false" outlineLevel="0" collapsed="false"/>
    <row r="9663" customFormat="false" ht="14.25" hidden="true" customHeight="false" outlineLevel="0" collapsed="false"/>
    <row r="9664" customFormat="false" ht="14.25" hidden="true" customHeight="false" outlineLevel="0" collapsed="false"/>
    <row r="9665" customFormat="false" ht="14.25" hidden="true" customHeight="false" outlineLevel="0" collapsed="false"/>
    <row r="9666" customFormat="false" ht="14.25" hidden="true" customHeight="false" outlineLevel="0" collapsed="false"/>
    <row r="9667" customFormat="false" ht="14.25" hidden="true" customHeight="false" outlineLevel="0" collapsed="false"/>
    <row r="9668" customFormat="false" ht="14.25" hidden="true" customHeight="false" outlineLevel="0" collapsed="false"/>
    <row r="9669" customFormat="false" ht="14.25" hidden="true" customHeight="false" outlineLevel="0" collapsed="false"/>
    <row r="9670" customFormat="false" ht="14.25" hidden="true" customHeight="false" outlineLevel="0" collapsed="false"/>
    <row r="9671" customFormat="false" ht="14.25" hidden="true" customHeight="false" outlineLevel="0" collapsed="false"/>
    <row r="9672" customFormat="false" ht="14.25" hidden="true" customHeight="false" outlineLevel="0" collapsed="false"/>
    <row r="9673" customFormat="false" ht="14.25" hidden="true" customHeight="false" outlineLevel="0" collapsed="false"/>
    <row r="9674" customFormat="false" ht="14.25" hidden="true" customHeight="false" outlineLevel="0" collapsed="false"/>
    <row r="9675" customFormat="false" ht="14.25" hidden="true" customHeight="false" outlineLevel="0" collapsed="false"/>
    <row r="9676" customFormat="false" ht="14.25" hidden="true" customHeight="false" outlineLevel="0" collapsed="false"/>
    <row r="9677" customFormat="false" ht="14.25" hidden="true" customHeight="false" outlineLevel="0" collapsed="false"/>
    <row r="9678" customFormat="false" ht="14.25" hidden="true" customHeight="false" outlineLevel="0" collapsed="false"/>
    <row r="9679" customFormat="false" ht="14.25" hidden="true" customHeight="false" outlineLevel="0" collapsed="false"/>
    <row r="9680" customFormat="false" ht="14.25" hidden="true" customHeight="false" outlineLevel="0" collapsed="false"/>
    <row r="9681" customFormat="false" ht="14.25" hidden="true" customHeight="false" outlineLevel="0" collapsed="false"/>
    <row r="9682" customFormat="false" ht="14.25" hidden="true" customHeight="false" outlineLevel="0" collapsed="false"/>
    <row r="9683" customFormat="false" ht="14.25" hidden="true" customHeight="false" outlineLevel="0" collapsed="false"/>
    <row r="9684" customFormat="false" ht="14.25" hidden="true" customHeight="false" outlineLevel="0" collapsed="false"/>
    <row r="9685" customFormat="false" ht="14.25" hidden="true" customHeight="false" outlineLevel="0" collapsed="false"/>
    <row r="9686" customFormat="false" ht="14.25" hidden="true" customHeight="false" outlineLevel="0" collapsed="false"/>
    <row r="9687" customFormat="false" ht="14.25" hidden="true" customHeight="false" outlineLevel="0" collapsed="false"/>
    <row r="9688" customFormat="false" ht="14.25" hidden="true" customHeight="false" outlineLevel="0" collapsed="false"/>
    <row r="9689" customFormat="false" ht="14.25" hidden="true" customHeight="false" outlineLevel="0" collapsed="false"/>
    <row r="9690" customFormat="false" ht="14.25" hidden="true" customHeight="false" outlineLevel="0" collapsed="false"/>
    <row r="9691" customFormat="false" ht="14.25" hidden="true" customHeight="false" outlineLevel="0" collapsed="false"/>
    <row r="9692" customFormat="false" ht="14.25" hidden="true" customHeight="false" outlineLevel="0" collapsed="false"/>
    <row r="9693" customFormat="false" ht="14.25" hidden="true" customHeight="false" outlineLevel="0" collapsed="false"/>
    <row r="9694" customFormat="false" ht="14.25" hidden="true" customHeight="false" outlineLevel="0" collapsed="false"/>
    <row r="9695" customFormat="false" ht="14.25" hidden="true" customHeight="false" outlineLevel="0" collapsed="false"/>
    <row r="9696" customFormat="false" ht="14.25" hidden="true" customHeight="false" outlineLevel="0" collapsed="false"/>
    <row r="9697" customFormat="false" ht="14.25" hidden="true" customHeight="false" outlineLevel="0" collapsed="false"/>
    <row r="9698" customFormat="false" ht="14.25" hidden="true" customHeight="false" outlineLevel="0" collapsed="false"/>
    <row r="9699" customFormat="false" ht="14.25" hidden="true" customHeight="false" outlineLevel="0" collapsed="false"/>
    <row r="9700" customFormat="false" ht="14.25" hidden="true" customHeight="false" outlineLevel="0" collapsed="false"/>
    <row r="9701" customFormat="false" ht="14.25" hidden="true" customHeight="false" outlineLevel="0" collapsed="false"/>
    <row r="9702" customFormat="false" ht="14.25" hidden="true" customHeight="false" outlineLevel="0" collapsed="false"/>
    <row r="9703" customFormat="false" ht="14.25" hidden="true" customHeight="false" outlineLevel="0" collapsed="false"/>
    <row r="9704" customFormat="false" ht="14.25" hidden="true" customHeight="false" outlineLevel="0" collapsed="false"/>
    <row r="9705" customFormat="false" ht="14.25" hidden="true" customHeight="false" outlineLevel="0" collapsed="false"/>
    <row r="9706" customFormat="false" ht="14.25" hidden="true" customHeight="false" outlineLevel="0" collapsed="false"/>
    <row r="9707" customFormat="false" ht="14.25" hidden="true" customHeight="false" outlineLevel="0" collapsed="false"/>
    <row r="9708" customFormat="false" ht="14.25" hidden="true" customHeight="false" outlineLevel="0" collapsed="false"/>
    <row r="9709" customFormat="false" ht="14.25" hidden="true" customHeight="false" outlineLevel="0" collapsed="false"/>
    <row r="9710" customFormat="false" ht="14.25" hidden="true" customHeight="false" outlineLevel="0" collapsed="false"/>
    <row r="9711" customFormat="false" ht="14.25" hidden="true" customHeight="false" outlineLevel="0" collapsed="false"/>
    <row r="9712" customFormat="false" ht="14.25" hidden="true" customHeight="false" outlineLevel="0" collapsed="false"/>
    <row r="9713" customFormat="false" ht="14.25" hidden="true" customHeight="false" outlineLevel="0" collapsed="false"/>
    <row r="9714" customFormat="false" ht="14.25" hidden="true" customHeight="false" outlineLevel="0" collapsed="false"/>
    <row r="9715" customFormat="false" ht="14.25" hidden="true" customHeight="false" outlineLevel="0" collapsed="false"/>
    <row r="9716" customFormat="false" ht="14.25" hidden="true" customHeight="false" outlineLevel="0" collapsed="false"/>
    <row r="9717" customFormat="false" ht="14.25" hidden="true" customHeight="false" outlineLevel="0" collapsed="false"/>
    <row r="9718" customFormat="false" ht="14.25" hidden="true" customHeight="false" outlineLevel="0" collapsed="false"/>
    <row r="9719" customFormat="false" ht="14.25" hidden="true" customHeight="false" outlineLevel="0" collapsed="false"/>
    <row r="9720" customFormat="false" ht="14.25" hidden="true" customHeight="false" outlineLevel="0" collapsed="false"/>
    <row r="9721" customFormat="false" ht="14.25" hidden="true" customHeight="false" outlineLevel="0" collapsed="false"/>
    <row r="9722" customFormat="false" ht="14.25" hidden="true" customHeight="false" outlineLevel="0" collapsed="false"/>
    <row r="9723" customFormat="false" ht="14.25" hidden="true" customHeight="false" outlineLevel="0" collapsed="false"/>
    <row r="9724" customFormat="false" ht="14.25" hidden="true" customHeight="false" outlineLevel="0" collapsed="false"/>
    <row r="9725" customFormat="false" ht="14.25" hidden="true" customHeight="false" outlineLevel="0" collapsed="false"/>
    <row r="9726" customFormat="false" ht="14.25" hidden="true" customHeight="false" outlineLevel="0" collapsed="false"/>
    <row r="9727" customFormat="false" ht="14.25" hidden="true" customHeight="false" outlineLevel="0" collapsed="false"/>
    <row r="9728" customFormat="false" ht="14.25" hidden="true" customHeight="false" outlineLevel="0" collapsed="false"/>
    <row r="9729" customFormat="false" ht="14.25" hidden="true" customHeight="false" outlineLevel="0" collapsed="false"/>
    <row r="9730" customFormat="false" ht="14.25" hidden="true" customHeight="false" outlineLevel="0" collapsed="false"/>
    <row r="9731" customFormat="false" ht="14.25" hidden="true" customHeight="false" outlineLevel="0" collapsed="false"/>
    <row r="9732" customFormat="false" ht="14.25" hidden="true" customHeight="false" outlineLevel="0" collapsed="false"/>
    <row r="9733" customFormat="false" ht="14.25" hidden="true" customHeight="false" outlineLevel="0" collapsed="false"/>
    <row r="9734" customFormat="false" ht="14.25" hidden="true" customHeight="false" outlineLevel="0" collapsed="false"/>
    <row r="9735" customFormat="false" ht="14.25" hidden="true" customHeight="false" outlineLevel="0" collapsed="false"/>
    <row r="9736" customFormat="false" ht="14.25" hidden="true" customHeight="false" outlineLevel="0" collapsed="false"/>
    <row r="9737" customFormat="false" ht="14.25" hidden="true" customHeight="false" outlineLevel="0" collapsed="false"/>
    <row r="9738" customFormat="false" ht="14.25" hidden="true" customHeight="false" outlineLevel="0" collapsed="false"/>
    <row r="9739" customFormat="false" ht="14.25" hidden="true" customHeight="false" outlineLevel="0" collapsed="false"/>
    <row r="9740" customFormat="false" ht="14.25" hidden="true" customHeight="false" outlineLevel="0" collapsed="false"/>
    <row r="9741" customFormat="false" ht="14.25" hidden="true" customHeight="false" outlineLevel="0" collapsed="false"/>
    <row r="9742" customFormat="false" ht="14.25" hidden="true" customHeight="false" outlineLevel="0" collapsed="false"/>
    <row r="9743" customFormat="false" ht="14.25" hidden="true" customHeight="false" outlineLevel="0" collapsed="false"/>
    <row r="9744" customFormat="false" ht="14.25" hidden="true" customHeight="false" outlineLevel="0" collapsed="false"/>
    <row r="9745" customFormat="false" ht="14.25" hidden="true" customHeight="false" outlineLevel="0" collapsed="false"/>
    <row r="9746" customFormat="false" ht="14.25" hidden="true" customHeight="false" outlineLevel="0" collapsed="false"/>
    <row r="9747" customFormat="false" ht="14.25" hidden="true" customHeight="false" outlineLevel="0" collapsed="false"/>
    <row r="9748" customFormat="false" ht="14.25" hidden="true" customHeight="false" outlineLevel="0" collapsed="false"/>
    <row r="9749" customFormat="false" ht="14.25" hidden="true" customHeight="false" outlineLevel="0" collapsed="false"/>
    <row r="9750" customFormat="false" ht="14.25" hidden="true" customHeight="false" outlineLevel="0" collapsed="false"/>
    <row r="9751" customFormat="false" ht="14.25" hidden="true" customHeight="false" outlineLevel="0" collapsed="false"/>
    <row r="9752" customFormat="false" ht="14.25" hidden="true" customHeight="false" outlineLevel="0" collapsed="false"/>
    <row r="9753" customFormat="false" ht="14.25" hidden="true" customHeight="false" outlineLevel="0" collapsed="false"/>
    <row r="9754" customFormat="false" ht="14.25" hidden="true" customHeight="false" outlineLevel="0" collapsed="false"/>
    <row r="9755" customFormat="false" ht="14.25" hidden="true" customHeight="false" outlineLevel="0" collapsed="false"/>
    <row r="9756" customFormat="false" ht="14.25" hidden="true" customHeight="false" outlineLevel="0" collapsed="false"/>
    <row r="9757" customFormat="false" ht="14.25" hidden="true" customHeight="false" outlineLevel="0" collapsed="false"/>
    <row r="9758" customFormat="false" ht="14.25" hidden="true" customHeight="false" outlineLevel="0" collapsed="false"/>
    <row r="9759" customFormat="false" ht="14.25" hidden="true" customHeight="false" outlineLevel="0" collapsed="false"/>
    <row r="9760" customFormat="false" ht="14.25" hidden="true" customHeight="false" outlineLevel="0" collapsed="false"/>
    <row r="9761" customFormat="false" ht="14.25" hidden="true" customHeight="false" outlineLevel="0" collapsed="false"/>
    <row r="9762" customFormat="false" ht="14.25" hidden="true" customHeight="false" outlineLevel="0" collapsed="false"/>
    <row r="9763" customFormat="false" ht="14.25" hidden="true" customHeight="false" outlineLevel="0" collapsed="false"/>
    <row r="9764" customFormat="false" ht="14.25" hidden="true" customHeight="false" outlineLevel="0" collapsed="false"/>
    <row r="9765" customFormat="false" ht="14.25" hidden="true" customHeight="false" outlineLevel="0" collapsed="false"/>
    <row r="9766" customFormat="false" ht="14.25" hidden="true" customHeight="false" outlineLevel="0" collapsed="false"/>
    <row r="9767" customFormat="false" ht="14.25" hidden="true" customHeight="false" outlineLevel="0" collapsed="false"/>
    <row r="9768" customFormat="false" ht="14.25" hidden="true" customHeight="false" outlineLevel="0" collapsed="false"/>
    <row r="9769" customFormat="false" ht="14.25" hidden="true" customHeight="false" outlineLevel="0" collapsed="false"/>
    <row r="9770" customFormat="false" ht="14.25" hidden="true" customHeight="false" outlineLevel="0" collapsed="false"/>
    <row r="9771" customFormat="false" ht="14.25" hidden="true" customHeight="false" outlineLevel="0" collapsed="false"/>
    <row r="9772" customFormat="false" ht="14.25" hidden="true" customHeight="false" outlineLevel="0" collapsed="false"/>
    <row r="9773" customFormat="false" ht="14.25" hidden="true" customHeight="false" outlineLevel="0" collapsed="false"/>
    <row r="9774" customFormat="false" ht="14.25" hidden="true" customHeight="false" outlineLevel="0" collapsed="false"/>
    <row r="9775" customFormat="false" ht="14.25" hidden="true" customHeight="false" outlineLevel="0" collapsed="false"/>
    <row r="9776" customFormat="false" ht="14.25" hidden="true" customHeight="false" outlineLevel="0" collapsed="false"/>
    <row r="9777" customFormat="false" ht="14.25" hidden="true" customHeight="false" outlineLevel="0" collapsed="false"/>
    <row r="9778" customFormat="false" ht="14.25" hidden="true" customHeight="false" outlineLevel="0" collapsed="false"/>
    <row r="9779" customFormat="false" ht="14.25" hidden="true" customHeight="false" outlineLevel="0" collapsed="false"/>
    <row r="9780" customFormat="false" ht="14.25" hidden="true" customHeight="false" outlineLevel="0" collapsed="false"/>
    <row r="9781" customFormat="false" ht="14.25" hidden="true" customHeight="false" outlineLevel="0" collapsed="false"/>
    <row r="9782" customFormat="false" ht="14.25" hidden="true" customHeight="false" outlineLevel="0" collapsed="false"/>
    <row r="9783" customFormat="false" ht="14.25" hidden="true" customHeight="false" outlineLevel="0" collapsed="false"/>
    <row r="9784" customFormat="false" ht="14.25" hidden="true" customHeight="false" outlineLevel="0" collapsed="false"/>
    <row r="9785" customFormat="false" ht="14.25" hidden="true" customHeight="false" outlineLevel="0" collapsed="false"/>
    <row r="9786" customFormat="false" ht="14.25" hidden="true" customHeight="false" outlineLevel="0" collapsed="false"/>
    <row r="9787" customFormat="false" ht="14.25" hidden="true" customHeight="false" outlineLevel="0" collapsed="false"/>
    <row r="9788" customFormat="false" ht="14.25" hidden="true" customHeight="false" outlineLevel="0" collapsed="false"/>
    <row r="9789" customFormat="false" ht="14.25" hidden="true" customHeight="false" outlineLevel="0" collapsed="false"/>
    <row r="9790" customFormat="false" ht="14.25" hidden="true" customHeight="false" outlineLevel="0" collapsed="false"/>
    <row r="9791" customFormat="false" ht="14.25" hidden="true" customHeight="false" outlineLevel="0" collapsed="false"/>
    <row r="9792" customFormat="false" ht="14.25" hidden="true" customHeight="false" outlineLevel="0" collapsed="false"/>
    <row r="9793" customFormat="false" ht="14.25" hidden="true" customHeight="false" outlineLevel="0" collapsed="false"/>
    <row r="9794" customFormat="false" ht="14.25" hidden="true" customHeight="false" outlineLevel="0" collapsed="false"/>
    <row r="9795" customFormat="false" ht="14.25" hidden="true" customHeight="false" outlineLevel="0" collapsed="false"/>
    <row r="9796" customFormat="false" ht="14.25" hidden="true" customHeight="false" outlineLevel="0" collapsed="false"/>
    <row r="9797" customFormat="false" ht="14.25" hidden="true" customHeight="false" outlineLevel="0" collapsed="false"/>
    <row r="9798" customFormat="false" ht="14.25" hidden="true" customHeight="false" outlineLevel="0" collapsed="false"/>
    <row r="9799" customFormat="false" ht="14.25" hidden="true" customHeight="false" outlineLevel="0" collapsed="false"/>
    <row r="9800" customFormat="false" ht="14.25" hidden="true" customHeight="false" outlineLevel="0" collapsed="false"/>
    <row r="9801" customFormat="false" ht="14.25" hidden="true" customHeight="false" outlineLevel="0" collapsed="false"/>
    <row r="9802" customFormat="false" ht="14.25" hidden="true" customHeight="false" outlineLevel="0" collapsed="false"/>
    <row r="9803" customFormat="false" ht="14.25" hidden="true" customHeight="false" outlineLevel="0" collapsed="false"/>
    <row r="9804" customFormat="false" ht="14.25" hidden="true" customHeight="false" outlineLevel="0" collapsed="false"/>
    <row r="9805" customFormat="false" ht="14.25" hidden="true" customHeight="false" outlineLevel="0" collapsed="false"/>
    <row r="9806" customFormat="false" ht="14.25" hidden="true" customHeight="false" outlineLevel="0" collapsed="false"/>
    <row r="9807" customFormat="false" ht="14.25" hidden="true" customHeight="false" outlineLevel="0" collapsed="false"/>
    <row r="9808" customFormat="false" ht="14.25" hidden="true" customHeight="false" outlineLevel="0" collapsed="false"/>
    <row r="9809" customFormat="false" ht="14.25" hidden="true" customHeight="false" outlineLevel="0" collapsed="false"/>
    <row r="9810" customFormat="false" ht="14.25" hidden="true" customHeight="false" outlineLevel="0" collapsed="false"/>
    <row r="9811" customFormat="false" ht="14.25" hidden="true" customHeight="false" outlineLevel="0" collapsed="false"/>
    <row r="9812" customFormat="false" ht="14.25" hidden="true" customHeight="false" outlineLevel="0" collapsed="false"/>
    <row r="9813" customFormat="false" ht="14.25" hidden="true" customHeight="false" outlineLevel="0" collapsed="false"/>
    <row r="9814" customFormat="false" ht="14.25" hidden="true" customHeight="false" outlineLevel="0" collapsed="false"/>
    <row r="9815" customFormat="false" ht="14.25" hidden="true" customHeight="false" outlineLevel="0" collapsed="false"/>
    <row r="9816" customFormat="false" ht="14.25" hidden="true" customHeight="false" outlineLevel="0" collapsed="false"/>
    <row r="9817" customFormat="false" ht="14.25" hidden="true" customHeight="false" outlineLevel="0" collapsed="false"/>
    <row r="9818" customFormat="false" ht="14.25" hidden="true" customHeight="false" outlineLevel="0" collapsed="false"/>
    <row r="9819" customFormat="false" ht="14.25" hidden="true" customHeight="false" outlineLevel="0" collapsed="false"/>
    <row r="9820" customFormat="false" ht="14.25" hidden="true" customHeight="false" outlineLevel="0" collapsed="false"/>
    <row r="9821" customFormat="false" ht="14.25" hidden="true" customHeight="false" outlineLevel="0" collapsed="false"/>
    <row r="9822" customFormat="false" ht="14.25" hidden="true" customHeight="false" outlineLevel="0" collapsed="false"/>
    <row r="9823" customFormat="false" ht="14.25" hidden="true" customHeight="false" outlineLevel="0" collapsed="false"/>
    <row r="9824" customFormat="false" ht="14.25" hidden="true" customHeight="false" outlineLevel="0" collapsed="false"/>
    <row r="9825" customFormat="false" ht="14.25" hidden="true" customHeight="false" outlineLevel="0" collapsed="false"/>
    <row r="9826" customFormat="false" ht="14.25" hidden="true" customHeight="false" outlineLevel="0" collapsed="false"/>
    <row r="9827" customFormat="false" ht="14.25" hidden="true" customHeight="false" outlineLevel="0" collapsed="false"/>
    <row r="9828" customFormat="false" ht="14.25" hidden="true" customHeight="false" outlineLevel="0" collapsed="false"/>
    <row r="9829" customFormat="false" ht="14.25" hidden="true" customHeight="false" outlineLevel="0" collapsed="false"/>
    <row r="9830" customFormat="false" ht="14.25" hidden="true" customHeight="false" outlineLevel="0" collapsed="false"/>
    <row r="9831" customFormat="false" ht="14.25" hidden="true" customHeight="false" outlineLevel="0" collapsed="false"/>
    <row r="9832" customFormat="false" ht="14.25" hidden="true" customHeight="false" outlineLevel="0" collapsed="false"/>
    <row r="9833" customFormat="false" ht="14.25" hidden="true" customHeight="false" outlineLevel="0" collapsed="false"/>
    <row r="9834" customFormat="false" ht="14.25" hidden="true" customHeight="false" outlineLevel="0" collapsed="false"/>
    <row r="9835" customFormat="false" ht="14.25" hidden="true" customHeight="false" outlineLevel="0" collapsed="false"/>
    <row r="9836" customFormat="false" ht="14.25" hidden="true" customHeight="false" outlineLevel="0" collapsed="false"/>
    <row r="9837" customFormat="false" ht="14.25" hidden="true" customHeight="false" outlineLevel="0" collapsed="false"/>
    <row r="9838" customFormat="false" ht="14.25" hidden="true" customHeight="false" outlineLevel="0" collapsed="false"/>
    <row r="9839" customFormat="false" ht="14.25" hidden="true" customHeight="false" outlineLevel="0" collapsed="false"/>
    <row r="9840" customFormat="false" ht="14.25" hidden="true" customHeight="false" outlineLevel="0" collapsed="false"/>
    <row r="9841" customFormat="false" ht="14.25" hidden="true" customHeight="false" outlineLevel="0" collapsed="false"/>
    <row r="9842" customFormat="false" ht="14.25" hidden="true" customHeight="false" outlineLevel="0" collapsed="false"/>
    <row r="9843" customFormat="false" ht="14.25" hidden="true" customHeight="false" outlineLevel="0" collapsed="false"/>
    <row r="9844" customFormat="false" ht="14.25" hidden="true" customHeight="false" outlineLevel="0" collapsed="false"/>
    <row r="9845" customFormat="false" ht="14.25" hidden="true" customHeight="false" outlineLevel="0" collapsed="false"/>
    <row r="9846" customFormat="false" ht="14.25" hidden="true" customHeight="false" outlineLevel="0" collapsed="false"/>
    <row r="9847" customFormat="false" ht="14.25" hidden="true" customHeight="false" outlineLevel="0" collapsed="false"/>
    <row r="9848" customFormat="false" ht="14.25" hidden="true" customHeight="false" outlineLevel="0" collapsed="false"/>
    <row r="9849" customFormat="false" ht="14.25" hidden="true" customHeight="false" outlineLevel="0" collapsed="false"/>
    <row r="9850" customFormat="false" ht="14.25" hidden="true" customHeight="false" outlineLevel="0" collapsed="false"/>
    <row r="9851" customFormat="false" ht="14.25" hidden="true" customHeight="false" outlineLevel="0" collapsed="false"/>
    <row r="9852" customFormat="false" ht="14.25" hidden="true" customHeight="false" outlineLevel="0" collapsed="false"/>
    <row r="9853" customFormat="false" ht="14.25" hidden="true" customHeight="false" outlineLevel="0" collapsed="false"/>
    <row r="9854" customFormat="false" ht="14.25" hidden="true" customHeight="false" outlineLevel="0" collapsed="false"/>
    <row r="9855" customFormat="false" ht="14.25" hidden="true" customHeight="false" outlineLevel="0" collapsed="false"/>
    <row r="9856" customFormat="false" ht="14.25" hidden="true" customHeight="false" outlineLevel="0" collapsed="false"/>
    <row r="9857" customFormat="false" ht="14.25" hidden="true" customHeight="false" outlineLevel="0" collapsed="false"/>
    <row r="9858" customFormat="false" ht="14.25" hidden="true" customHeight="false" outlineLevel="0" collapsed="false"/>
    <row r="9859" customFormat="false" ht="14.25" hidden="true" customHeight="false" outlineLevel="0" collapsed="false"/>
    <row r="9860" customFormat="false" ht="14.25" hidden="true" customHeight="false" outlineLevel="0" collapsed="false"/>
    <row r="9861" customFormat="false" ht="14.25" hidden="true" customHeight="false" outlineLevel="0" collapsed="false"/>
    <row r="9862" customFormat="false" ht="14.25" hidden="true" customHeight="false" outlineLevel="0" collapsed="false"/>
    <row r="9863" customFormat="false" ht="14.25" hidden="true" customHeight="false" outlineLevel="0" collapsed="false"/>
    <row r="9864" customFormat="false" ht="14.25" hidden="true" customHeight="false" outlineLevel="0" collapsed="false"/>
    <row r="9865" customFormat="false" ht="14.25" hidden="true" customHeight="false" outlineLevel="0" collapsed="false"/>
    <row r="9866" customFormat="false" ht="14.25" hidden="true" customHeight="false" outlineLevel="0" collapsed="false"/>
    <row r="9867" customFormat="false" ht="14.25" hidden="true" customHeight="false" outlineLevel="0" collapsed="false"/>
    <row r="9868" customFormat="false" ht="14.25" hidden="true" customHeight="false" outlineLevel="0" collapsed="false"/>
    <row r="9869" customFormat="false" ht="14.25" hidden="true" customHeight="false" outlineLevel="0" collapsed="false"/>
    <row r="9870" customFormat="false" ht="14.25" hidden="true" customHeight="false" outlineLevel="0" collapsed="false"/>
    <row r="9871" customFormat="false" ht="14.25" hidden="true" customHeight="false" outlineLevel="0" collapsed="false"/>
    <row r="9872" customFormat="false" ht="14.25" hidden="true" customHeight="false" outlineLevel="0" collapsed="false"/>
    <row r="9873" customFormat="false" ht="14.25" hidden="true" customHeight="false" outlineLevel="0" collapsed="false"/>
    <row r="9874" customFormat="false" ht="14.25" hidden="true" customHeight="false" outlineLevel="0" collapsed="false"/>
    <row r="9875" customFormat="false" ht="14.25" hidden="true" customHeight="false" outlineLevel="0" collapsed="false"/>
    <row r="9876" customFormat="false" ht="14.25" hidden="true" customHeight="false" outlineLevel="0" collapsed="false"/>
    <row r="9877" customFormat="false" ht="14.25" hidden="true" customHeight="false" outlineLevel="0" collapsed="false"/>
    <row r="9878" customFormat="false" ht="14.25" hidden="true" customHeight="false" outlineLevel="0" collapsed="false"/>
    <row r="9879" customFormat="false" ht="14.25" hidden="true" customHeight="false" outlineLevel="0" collapsed="false"/>
    <row r="9880" customFormat="false" ht="14.25" hidden="true" customHeight="false" outlineLevel="0" collapsed="false"/>
    <row r="9881" customFormat="false" ht="14.25" hidden="true" customHeight="false" outlineLevel="0" collapsed="false"/>
    <row r="9882" customFormat="false" ht="14.25" hidden="true" customHeight="false" outlineLevel="0" collapsed="false"/>
    <row r="9883" customFormat="false" ht="14.25" hidden="true" customHeight="false" outlineLevel="0" collapsed="false"/>
    <row r="9884" customFormat="false" ht="14.25" hidden="true" customHeight="false" outlineLevel="0" collapsed="false"/>
    <row r="9885" customFormat="false" ht="14.25" hidden="true" customHeight="false" outlineLevel="0" collapsed="false"/>
    <row r="9886" customFormat="false" ht="14.25" hidden="true" customHeight="false" outlineLevel="0" collapsed="false"/>
    <row r="9887" customFormat="false" ht="14.25" hidden="true" customHeight="false" outlineLevel="0" collapsed="false"/>
    <row r="9888" customFormat="false" ht="14.25" hidden="true" customHeight="false" outlineLevel="0" collapsed="false"/>
    <row r="9889" customFormat="false" ht="14.25" hidden="true" customHeight="false" outlineLevel="0" collapsed="false"/>
    <row r="9890" customFormat="false" ht="14.25" hidden="true" customHeight="false" outlineLevel="0" collapsed="false"/>
    <row r="9891" customFormat="false" ht="14.25" hidden="true" customHeight="false" outlineLevel="0" collapsed="false"/>
    <row r="9892" customFormat="false" ht="14.25" hidden="true" customHeight="false" outlineLevel="0" collapsed="false"/>
    <row r="9893" customFormat="false" ht="14.25" hidden="true" customHeight="false" outlineLevel="0" collapsed="false"/>
    <row r="9894" customFormat="false" ht="14.25" hidden="true" customHeight="false" outlineLevel="0" collapsed="false"/>
    <row r="9895" customFormat="false" ht="14.25" hidden="true" customHeight="false" outlineLevel="0" collapsed="false"/>
    <row r="9896" customFormat="false" ht="14.25" hidden="true" customHeight="false" outlineLevel="0" collapsed="false"/>
    <row r="9897" customFormat="false" ht="14.25" hidden="true" customHeight="false" outlineLevel="0" collapsed="false"/>
    <row r="9898" customFormat="false" ht="14.25" hidden="true" customHeight="false" outlineLevel="0" collapsed="false"/>
    <row r="9899" customFormat="false" ht="14.25" hidden="true" customHeight="false" outlineLevel="0" collapsed="false"/>
    <row r="9900" customFormat="false" ht="14.25" hidden="true" customHeight="false" outlineLevel="0" collapsed="false"/>
    <row r="9901" customFormat="false" ht="14.25" hidden="true" customHeight="false" outlineLevel="0" collapsed="false"/>
    <row r="9902" customFormat="false" ht="14.25" hidden="true" customHeight="false" outlineLevel="0" collapsed="false"/>
    <row r="9903" customFormat="false" ht="14.25" hidden="true" customHeight="false" outlineLevel="0" collapsed="false"/>
    <row r="9904" customFormat="false" ht="14.25" hidden="true" customHeight="false" outlineLevel="0" collapsed="false"/>
    <row r="9905" customFormat="false" ht="14.25" hidden="true" customHeight="false" outlineLevel="0" collapsed="false"/>
    <row r="9906" customFormat="false" ht="14.25" hidden="true" customHeight="false" outlineLevel="0" collapsed="false"/>
    <row r="9907" customFormat="false" ht="14.25" hidden="true" customHeight="false" outlineLevel="0" collapsed="false"/>
    <row r="9908" customFormat="false" ht="14.25" hidden="true" customHeight="false" outlineLevel="0" collapsed="false"/>
    <row r="9909" customFormat="false" ht="14.25" hidden="true" customHeight="false" outlineLevel="0" collapsed="false"/>
    <row r="9910" customFormat="false" ht="14.25" hidden="true" customHeight="false" outlineLevel="0" collapsed="false"/>
    <row r="9911" customFormat="false" ht="14.25" hidden="true" customHeight="false" outlineLevel="0" collapsed="false"/>
    <row r="9912" customFormat="false" ht="14.25" hidden="true" customHeight="false" outlineLevel="0" collapsed="false"/>
    <row r="9913" customFormat="false" ht="14.25" hidden="true" customHeight="false" outlineLevel="0" collapsed="false"/>
    <row r="9914" customFormat="false" ht="14.25" hidden="true" customHeight="false" outlineLevel="0" collapsed="false"/>
    <row r="9915" customFormat="false" ht="14.25" hidden="true" customHeight="false" outlineLevel="0" collapsed="false"/>
    <row r="9916" customFormat="false" ht="14.25" hidden="true" customHeight="false" outlineLevel="0" collapsed="false"/>
    <row r="9917" customFormat="false" ht="14.25" hidden="true" customHeight="false" outlineLevel="0" collapsed="false"/>
    <row r="9918" customFormat="false" ht="14.25" hidden="true" customHeight="false" outlineLevel="0" collapsed="false"/>
    <row r="9919" customFormat="false" ht="14.25" hidden="true" customHeight="false" outlineLevel="0" collapsed="false"/>
    <row r="9920" customFormat="false" ht="14.25" hidden="true" customHeight="false" outlineLevel="0" collapsed="false"/>
    <row r="9921" customFormat="false" ht="14.25" hidden="true" customHeight="false" outlineLevel="0" collapsed="false"/>
    <row r="9922" customFormat="false" ht="14.25" hidden="true" customHeight="false" outlineLevel="0" collapsed="false"/>
    <row r="9923" customFormat="false" ht="14.25" hidden="true" customHeight="false" outlineLevel="0" collapsed="false"/>
    <row r="9924" customFormat="false" ht="14.25" hidden="true" customHeight="false" outlineLevel="0" collapsed="false"/>
    <row r="9925" customFormat="false" ht="14.25" hidden="true" customHeight="false" outlineLevel="0" collapsed="false"/>
    <row r="9926" customFormat="false" ht="14.25" hidden="true" customHeight="false" outlineLevel="0" collapsed="false"/>
    <row r="9927" customFormat="false" ht="14.25" hidden="true" customHeight="false" outlineLevel="0" collapsed="false"/>
    <row r="9928" customFormat="false" ht="14.25" hidden="true" customHeight="false" outlineLevel="0" collapsed="false"/>
    <row r="9929" customFormat="false" ht="14.25" hidden="true" customHeight="false" outlineLevel="0" collapsed="false"/>
    <row r="9930" customFormat="false" ht="14.25" hidden="true" customHeight="false" outlineLevel="0" collapsed="false"/>
    <row r="9931" customFormat="false" ht="14.25" hidden="true" customHeight="false" outlineLevel="0" collapsed="false"/>
    <row r="9932" customFormat="false" ht="14.25" hidden="true" customHeight="false" outlineLevel="0" collapsed="false"/>
    <row r="9933" customFormat="false" ht="14.25" hidden="true" customHeight="false" outlineLevel="0" collapsed="false"/>
    <row r="9934" customFormat="false" ht="14.25" hidden="true" customHeight="false" outlineLevel="0" collapsed="false"/>
    <row r="9935" customFormat="false" ht="14.25" hidden="true" customHeight="false" outlineLevel="0" collapsed="false"/>
    <row r="9936" customFormat="false" ht="14.25" hidden="true" customHeight="false" outlineLevel="0" collapsed="false"/>
    <row r="9937" customFormat="false" ht="14.25" hidden="true" customHeight="false" outlineLevel="0" collapsed="false"/>
    <row r="9938" customFormat="false" ht="14.25" hidden="true" customHeight="false" outlineLevel="0" collapsed="false"/>
    <row r="9939" customFormat="false" ht="14.25" hidden="true" customHeight="false" outlineLevel="0" collapsed="false"/>
    <row r="9940" customFormat="false" ht="14.25" hidden="true" customHeight="false" outlineLevel="0" collapsed="false"/>
    <row r="9941" customFormat="false" ht="14.25" hidden="true" customHeight="false" outlineLevel="0" collapsed="false"/>
    <row r="9942" customFormat="false" ht="14.25" hidden="true" customHeight="false" outlineLevel="0" collapsed="false"/>
    <row r="9943" customFormat="false" ht="14.25" hidden="true" customHeight="false" outlineLevel="0" collapsed="false"/>
    <row r="9944" customFormat="false" ht="14.25" hidden="true" customHeight="false" outlineLevel="0" collapsed="false"/>
    <row r="9945" customFormat="false" ht="14.25" hidden="true" customHeight="false" outlineLevel="0" collapsed="false"/>
    <row r="9946" customFormat="false" ht="14.25" hidden="true" customHeight="false" outlineLevel="0" collapsed="false"/>
    <row r="9947" customFormat="false" ht="14.25" hidden="true" customHeight="false" outlineLevel="0" collapsed="false"/>
    <row r="9948" customFormat="false" ht="14.25" hidden="true" customHeight="false" outlineLevel="0" collapsed="false"/>
    <row r="9949" customFormat="false" ht="14.25" hidden="true" customHeight="false" outlineLevel="0" collapsed="false"/>
    <row r="9950" customFormat="false" ht="14.25" hidden="true" customHeight="false" outlineLevel="0" collapsed="false"/>
    <row r="9951" customFormat="false" ht="14.25" hidden="true" customHeight="false" outlineLevel="0" collapsed="false"/>
    <row r="9952" customFormat="false" ht="14.25" hidden="true" customHeight="false" outlineLevel="0" collapsed="false"/>
    <row r="9953" customFormat="false" ht="14.25" hidden="true" customHeight="false" outlineLevel="0" collapsed="false"/>
    <row r="9954" customFormat="false" ht="14.25" hidden="true" customHeight="false" outlineLevel="0" collapsed="false"/>
    <row r="9955" customFormat="false" ht="14.25" hidden="true" customHeight="false" outlineLevel="0" collapsed="false"/>
    <row r="9956" customFormat="false" ht="14.25" hidden="true" customHeight="false" outlineLevel="0" collapsed="false"/>
    <row r="9957" customFormat="false" ht="14.25" hidden="true" customHeight="false" outlineLevel="0" collapsed="false"/>
    <row r="9958" customFormat="false" ht="14.25" hidden="true" customHeight="false" outlineLevel="0" collapsed="false"/>
    <row r="9959" customFormat="false" ht="14.25" hidden="true" customHeight="false" outlineLevel="0" collapsed="false"/>
    <row r="9960" customFormat="false" ht="14.25" hidden="true" customHeight="false" outlineLevel="0" collapsed="false"/>
    <row r="9961" customFormat="false" ht="14.25" hidden="true" customHeight="false" outlineLevel="0" collapsed="false"/>
    <row r="9962" customFormat="false" ht="14.25" hidden="true" customHeight="false" outlineLevel="0" collapsed="false"/>
    <row r="9963" customFormat="false" ht="14.25" hidden="true" customHeight="false" outlineLevel="0" collapsed="false"/>
    <row r="9964" customFormat="false" ht="14.25" hidden="true" customHeight="false" outlineLevel="0" collapsed="false"/>
    <row r="9965" customFormat="false" ht="14.25" hidden="true" customHeight="false" outlineLevel="0" collapsed="false"/>
    <row r="9966" customFormat="false" ht="14.25" hidden="true" customHeight="false" outlineLevel="0" collapsed="false"/>
    <row r="9967" customFormat="false" ht="14.25" hidden="true" customHeight="false" outlineLevel="0" collapsed="false"/>
    <row r="9968" customFormat="false" ht="14.25" hidden="true" customHeight="false" outlineLevel="0" collapsed="false"/>
    <row r="9969" customFormat="false" ht="14.25" hidden="true" customHeight="false" outlineLevel="0" collapsed="false"/>
    <row r="9970" customFormat="false" ht="14.25" hidden="true" customHeight="false" outlineLevel="0" collapsed="false"/>
    <row r="9971" customFormat="false" ht="14.25" hidden="true" customHeight="false" outlineLevel="0" collapsed="false"/>
    <row r="9972" customFormat="false" ht="14.25" hidden="true" customHeight="false" outlineLevel="0" collapsed="false"/>
    <row r="9973" customFormat="false" ht="14.25" hidden="true" customHeight="false" outlineLevel="0" collapsed="false"/>
    <row r="9974" customFormat="false" ht="14.25" hidden="true" customHeight="false" outlineLevel="0" collapsed="false"/>
    <row r="9975" customFormat="false" ht="14.25" hidden="true" customHeight="false" outlineLevel="0" collapsed="false"/>
    <row r="9976" customFormat="false" ht="14.25" hidden="true" customHeight="false" outlineLevel="0" collapsed="false"/>
    <row r="9977" customFormat="false" ht="14.25" hidden="true" customHeight="false" outlineLevel="0" collapsed="false"/>
    <row r="9978" customFormat="false" ht="14.25" hidden="true" customHeight="false" outlineLevel="0" collapsed="false"/>
    <row r="9979" customFormat="false" ht="14.25" hidden="true" customHeight="false" outlineLevel="0" collapsed="false"/>
    <row r="9980" customFormat="false" ht="14.25" hidden="true" customHeight="false" outlineLevel="0" collapsed="false"/>
    <row r="9981" customFormat="false" ht="14.25" hidden="true" customHeight="false" outlineLevel="0" collapsed="false"/>
    <row r="9982" customFormat="false" ht="14.25" hidden="true" customHeight="false" outlineLevel="0" collapsed="false"/>
    <row r="9983" customFormat="false" ht="14.25" hidden="true" customHeight="false" outlineLevel="0" collapsed="false"/>
    <row r="9984" customFormat="false" ht="14.25" hidden="true" customHeight="false" outlineLevel="0" collapsed="false"/>
    <row r="9985" customFormat="false" ht="14.25" hidden="true" customHeight="false" outlineLevel="0" collapsed="false"/>
    <row r="9986" customFormat="false" ht="14.25" hidden="true" customHeight="false" outlineLevel="0" collapsed="false"/>
    <row r="9987" customFormat="false" ht="14.25" hidden="true" customHeight="false" outlineLevel="0" collapsed="false"/>
    <row r="9988" customFormat="false" ht="14.25" hidden="true" customHeight="false" outlineLevel="0" collapsed="false"/>
    <row r="9989" customFormat="false" ht="14.25" hidden="true" customHeight="false" outlineLevel="0" collapsed="false"/>
    <row r="9990" customFormat="false" ht="14.25" hidden="true" customHeight="false" outlineLevel="0" collapsed="false"/>
    <row r="9991" customFormat="false" ht="14.25" hidden="true" customHeight="false" outlineLevel="0" collapsed="false"/>
    <row r="9992" customFormat="false" ht="14.25" hidden="true" customHeight="false" outlineLevel="0" collapsed="false"/>
    <row r="9993" customFormat="false" ht="14.25" hidden="true" customHeight="false" outlineLevel="0" collapsed="false"/>
    <row r="9994" customFormat="false" ht="14.25" hidden="true" customHeight="false" outlineLevel="0" collapsed="false"/>
    <row r="9995" customFormat="false" ht="14.25" hidden="true" customHeight="false" outlineLevel="0" collapsed="false"/>
    <row r="9996" customFormat="false" ht="14.25" hidden="true" customHeight="false" outlineLevel="0" collapsed="false"/>
    <row r="9997" customFormat="false" ht="14.25" hidden="true" customHeight="false" outlineLevel="0" collapsed="false"/>
    <row r="9998" customFormat="false" ht="14.25" hidden="true" customHeight="false" outlineLevel="0" collapsed="false"/>
    <row r="9999" customFormat="false" ht="14.25" hidden="true" customHeight="false" outlineLevel="0" collapsed="false"/>
    <row r="10000" customFormat="false" ht="14.25" hidden="true" customHeight="false" outlineLevel="0" collapsed="false"/>
    <row r="10001" customFormat="false" ht="14.25" hidden="true" customHeight="false" outlineLevel="0" collapsed="false"/>
    <row r="10002" customFormat="false" ht="14.25" hidden="true" customHeight="false" outlineLevel="0" collapsed="false"/>
    <row r="10003" customFormat="false" ht="14.25" hidden="true" customHeight="false" outlineLevel="0" collapsed="false"/>
    <row r="10004" customFormat="false" ht="14.25" hidden="true" customHeight="false" outlineLevel="0" collapsed="false"/>
    <row r="10005" customFormat="false" ht="14.25" hidden="true" customHeight="false" outlineLevel="0" collapsed="false"/>
    <row r="10006" customFormat="false" ht="14.25" hidden="true" customHeight="false" outlineLevel="0" collapsed="false"/>
    <row r="10007" customFormat="false" ht="14.25" hidden="true" customHeight="false" outlineLevel="0" collapsed="false"/>
    <row r="10008" customFormat="false" ht="14.25" hidden="true" customHeight="false" outlineLevel="0" collapsed="false"/>
    <row r="10009" customFormat="false" ht="14.25" hidden="true" customHeight="false" outlineLevel="0" collapsed="false"/>
    <row r="10010" customFormat="false" ht="14.25" hidden="true" customHeight="false" outlineLevel="0" collapsed="false"/>
    <row r="10011" customFormat="false" ht="14.25" hidden="true" customHeight="false" outlineLevel="0" collapsed="false"/>
    <row r="10012" customFormat="false" ht="14.25" hidden="true" customHeight="false" outlineLevel="0" collapsed="false"/>
    <row r="10013" customFormat="false" ht="14.25" hidden="true" customHeight="false" outlineLevel="0" collapsed="false"/>
    <row r="10014" customFormat="false" ht="14.25" hidden="true" customHeight="false" outlineLevel="0" collapsed="false"/>
    <row r="10015" customFormat="false" ht="14.25" hidden="true" customHeight="false" outlineLevel="0" collapsed="false"/>
    <row r="10016" customFormat="false" ht="14.25" hidden="true" customHeight="false" outlineLevel="0" collapsed="false"/>
    <row r="10017" customFormat="false" ht="14.25" hidden="true" customHeight="false" outlineLevel="0" collapsed="false"/>
    <row r="10018" customFormat="false" ht="14.25" hidden="true" customHeight="false" outlineLevel="0" collapsed="false"/>
    <row r="10019" customFormat="false" ht="14.25" hidden="true" customHeight="false" outlineLevel="0" collapsed="false"/>
    <row r="10020" customFormat="false" ht="14.25" hidden="true" customHeight="false" outlineLevel="0" collapsed="false"/>
    <row r="10021" customFormat="false" ht="14.25" hidden="true" customHeight="false" outlineLevel="0" collapsed="false"/>
    <row r="10022" customFormat="false" ht="14.25" hidden="true" customHeight="false" outlineLevel="0" collapsed="false"/>
    <row r="10023" customFormat="false" ht="14.25" hidden="true" customHeight="false" outlineLevel="0" collapsed="false"/>
    <row r="10024" customFormat="false" ht="14.25" hidden="true" customHeight="false" outlineLevel="0" collapsed="false"/>
    <row r="10025" customFormat="false" ht="14.25" hidden="true" customHeight="false" outlineLevel="0" collapsed="false"/>
    <row r="10026" customFormat="false" ht="14.25" hidden="true" customHeight="false" outlineLevel="0" collapsed="false"/>
    <row r="10027" customFormat="false" ht="14.25" hidden="true" customHeight="false" outlineLevel="0" collapsed="false"/>
    <row r="10028" customFormat="false" ht="14.25" hidden="true" customHeight="false" outlineLevel="0" collapsed="false"/>
    <row r="10029" customFormat="false" ht="14.25" hidden="true" customHeight="false" outlineLevel="0" collapsed="false"/>
    <row r="10030" customFormat="false" ht="14.25" hidden="true" customHeight="false" outlineLevel="0" collapsed="false"/>
    <row r="10031" customFormat="false" ht="14.25" hidden="true" customHeight="false" outlineLevel="0" collapsed="false"/>
    <row r="10032" customFormat="false" ht="14.25" hidden="true" customHeight="false" outlineLevel="0" collapsed="false"/>
    <row r="10033" customFormat="false" ht="14.25" hidden="true" customHeight="false" outlineLevel="0" collapsed="false"/>
    <row r="10034" customFormat="false" ht="14.25" hidden="true" customHeight="false" outlineLevel="0" collapsed="false"/>
    <row r="10035" customFormat="false" ht="14.25" hidden="true" customHeight="false" outlineLevel="0" collapsed="false"/>
    <row r="10036" customFormat="false" ht="14.25" hidden="true" customHeight="false" outlineLevel="0" collapsed="false"/>
    <row r="10037" customFormat="false" ht="14.25" hidden="true" customHeight="false" outlineLevel="0" collapsed="false"/>
    <row r="10038" customFormat="false" ht="14.25" hidden="true" customHeight="false" outlineLevel="0" collapsed="false"/>
    <row r="10039" customFormat="false" ht="14.25" hidden="true" customHeight="false" outlineLevel="0" collapsed="false"/>
    <row r="10040" customFormat="false" ht="14.25" hidden="true" customHeight="false" outlineLevel="0" collapsed="false"/>
    <row r="10041" customFormat="false" ht="14.25" hidden="true" customHeight="false" outlineLevel="0" collapsed="false"/>
    <row r="10042" customFormat="false" ht="14.25" hidden="true" customHeight="false" outlineLevel="0" collapsed="false"/>
    <row r="10043" customFormat="false" ht="14.25" hidden="true" customHeight="false" outlineLevel="0" collapsed="false"/>
    <row r="10044" customFormat="false" ht="14.25" hidden="true" customHeight="false" outlineLevel="0" collapsed="false"/>
    <row r="10045" customFormat="false" ht="14.25" hidden="true" customHeight="false" outlineLevel="0" collapsed="false"/>
    <row r="10046" customFormat="false" ht="14.25" hidden="true" customHeight="false" outlineLevel="0" collapsed="false"/>
    <row r="10047" customFormat="false" ht="14.25" hidden="true" customHeight="false" outlineLevel="0" collapsed="false"/>
    <row r="10048" customFormat="false" ht="14.25" hidden="true" customHeight="false" outlineLevel="0" collapsed="false"/>
    <row r="10049" customFormat="false" ht="14.25" hidden="true" customHeight="false" outlineLevel="0" collapsed="false"/>
    <row r="10050" customFormat="false" ht="14.25" hidden="true" customHeight="false" outlineLevel="0" collapsed="false"/>
    <row r="10051" customFormat="false" ht="14.25" hidden="true" customHeight="false" outlineLevel="0" collapsed="false"/>
    <row r="10052" customFormat="false" ht="14.25" hidden="true" customHeight="false" outlineLevel="0" collapsed="false"/>
    <row r="10053" customFormat="false" ht="14.25" hidden="true" customHeight="false" outlineLevel="0" collapsed="false"/>
    <row r="10054" customFormat="false" ht="14.25" hidden="true" customHeight="false" outlineLevel="0" collapsed="false"/>
    <row r="10055" customFormat="false" ht="14.25" hidden="true" customHeight="false" outlineLevel="0" collapsed="false"/>
    <row r="10056" customFormat="false" ht="14.25" hidden="true" customHeight="false" outlineLevel="0" collapsed="false"/>
    <row r="10057" customFormat="false" ht="14.25" hidden="true" customHeight="false" outlineLevel="0" collapsed="false"/>
    <row r="10058" customFormat="false" ht="14.25" hidden="true" customHeight="false" outlineLevel="0" collapsed="false"/>
    <row r="10059" customFormat="false" ht="14.25" hidden="true" customHeight="false" outlineLevel="0" collapsed="false"/>
    <row r="10060" customFormat="false" ht="14.25" hidden="true" customHeight="false" outlineLevel="0" collapsed="false"/>
    <row r="10061" customFormat="false" ht="14.25" hidden="true" customHeight="false" outlineLevel="0" collapsed="false"/>
    <row r="10062" customFormat="false" ht="14.25" hidden="true" customHeight="false" outlineLevel="0" collapsed="false"/>
    <row r="10063" customFormat="false" ht="14.25" hidden="true" customHeight="false" outlineLevel="0" collapsed="false"/>
    <row r="10064" customFormat="false" ht="14.25" hidden="true" customHeight="false" outlineLevel="0" collapsed="false"/>
    <row r="10065" customFormat="false" ht="14.25" hidden="true" customHeight="false" outlineLevel="0" collapsed="false"/>
    <row r="10066" customFormat="false" ht="14.25" hidden="true" customHeight="false" outlineLevel="0" collapsed="false"/>
    <row r="10067" customFormat="false" ht="14.25" hidden="true" customHeight="false" outlineLevel="0" collapsed="false"/>
    <row r="10068" customFormat="false" ht="14.25" hidden="true" customHeight="false" outlineLevel="0" collapsed="false"/>
    <row r="10069" customFormat="false" ht="14.25" hidden="true" customHeight="false" outlineLevel="0" collapsed="false"/>
    <row r="10070" customFormat="false" ht="14.25" hidden="true" customHeight="false" outlineLevel="0" collapsed="false"/>
    <row r="10071" customFormat="false" ht="14.25" hidden="true" customHeight="false" outlineLevel="0" collapsed="false"/>
    <row r="10072" customFormat="false" ht="14.25" hidden="true" customHeight="false" outlineLevel="0" collapsed="false"/>
    <row r="10073" customFormat="false" ht="14.25" hidden="true" customHeight="false" outlineLevel="0" collapsed="false"/>
    <row r="10074" customFormat="false" ht="14.25" hidden="true" customHeight="false" outlineLevel="0" collapsed="false"/>
    <row r="10075" customFormat="false" ht="14.25" hidden="true" customHeight="false" outlineLevel="0" collapsed="false"/>
    <row r="10076" customFormat="false" ht="14.25" hidden="true" customHeight="false" outlineLevel="0" collapsed="false"/>
    <row r="10077" customFormat="false" ht="14.25" hidden="true" customHeight="false" outlineLevel="0" collapsed="false"/>
    <row r="10078" customFormat="false" ht="14.25" hidden="true" customHeight="false" outlineLevel="0" collapsed="false"/>
    <row r="10079" customFormat="false" ht="14.25" hidden="true" customHeight="false" outlineLevel="0" collapsed="false"/>
    <row r="10080" customFormat="false" ht="14.25" hidden="true" customHeight="false" outlineLevel="0" collapsed="false"/>
    <row r="10081" customFormat="false" ht="14.25" hidden="true" customHeight="false" outlineLevel="0" collapsed="false"/>
    <row r="10082" customFormat="false" ht="14.25" hidden="true" customHeight="false" outlineLevel="0" collapsed="false"/>
    <row r="10083" customFormat="false" ht="14.25" hidden="true" customHeight="false" outlineLevel="0" collapsed="false"/>
    <row r="10084" customFormat="false" ht="14.25" hidden="true" customHeight="false" outlineLevel="0" collapsed="false"/>
    <row r="10085" customFormat="false" ht="14.25" hidden="true" customHeight="false" outlineLevel="0" collapsed="false"/>
    <row r="10086" customFormat="false" ht="14.25" hidden="true" customHeight="false" outlineLevel="0" collapsed="false"/>
    <row r="10087" customFormat="false" ht="14.25" hidden="true" customHeight="false" outlineLevel="0" collapsed="false"/>
    <row r="10088" customFormat="false" ht="14.25" hidden="true" customHeight="false" outlineLevel="0" collapsed="false"/>
    <row r="10089" customFormat="false" ht="14.25" hidden="true" customHeight="false" outlineLevel="0" collapsed="false"/>
    <row r="10090" customFormat="false" ht="14.25" hidden="true" customHeight="false" outlineLevel="0" collapsed="false"/>
    <row r="10091" customFormat="false" ht="14.25" hidden="true" customHeight="false" outlineLevel="0" collapsed="false"/>
    <row r="10092" customFormat="false" ht="14.25" hidden="true" customHeight="false" outlineLevel="0" collapsed="false"/>
    <row r="10093" customFormat="false" ht="14.25" hidden="true" customHeight="false" outlineLevel="0" collapsed="false"/>
    <row r="10094" customFormat="false" ht="14.25" hidden="true" customHeight="false" outlineLevel="0" collapsed="false"/>
    <row r="10095" customFormat="false" ht="14.25" hidden="true" customHeight="false" outlineLevel="0" collapsed="false"/>
    <row r="10096" customFormat="false" ht="14.25" hidden="true" customHeight="false" outlineLevel="0" collapsed="false"/>
    <row r="10097" customFormat="false" ht="14.25" hidden="true" customHeight="false" outlineLevel="0" collapsed="false"/>
    <row r="10098" customFormat="false" ht="14.25" hidden="true" customHeight="false" outlineLevel="0" collapsed="false"/>
    <row r="10099" customFormat="false" ht="14.25" hidden="true" customHeight="false" outlineLevel="0" collapsed="false"/>
    <row r="10100" customFormat="false" ht="14.25" hidden="true" customHeight="false" outlineLevel="0" collapsed="false"/>
    <row r="10101" customFormat="false" ht="14.25" hidden="true" customHeight="false" outlineLevel="0" collapsed="false"/>
    <row r="10102" customFormat="false" ht="14.25" hidden="true" customHeight="false" outlineLevel="0" collapsed="false"/>
    <row r="10103" customFormat="false" ht="14.25" hidden="true" customHeight="false" outlineLevel="0" collapsed="false"/>
    <row r="10104" customFormat="false" ht="14.25" hidden="true" customHeight="false" outlineLevel="0" collapsed="false"/>
    <row r="10105" customFormat="false" ht="14.25" hidden="true" customHeight="false" outlineLevel="0" collapsed="false"/>
    <row r="10106" customFormat="false" ht="14.25" hidden="true" customHeight="false" outlineLevel="0" collapsed="false"/>
    <row r="10107" customFormat="false" ht="14.25" hidden="true" customHeight="false" outlineLevel="0" collapsed="false"/>
    <row r="10108" customFormat="false" ht="14.25" hidden="true" customHeight="false" outlineLevel="0" collapsed="false"/>
    <row r="10109" customFormat="false" ht="14.25" hidden="true" customHeight="false" outlineLevel="0" collapsed="false"/>
    <row r="10110" customFormat="false" ht="14.25" hidden="true" customHeight="false" outlineLevel="0" collapsed="false"/>
    <row r="10111" customFormat="false" ht="14.25" hidden="true" customHeight="false" outlineLevel="0" collapsed="false"/>
    <row r="10112" customFormat="false" ht="14.25" hidden="true" customHeight="false" outlineLevel="0" collapsed="false"/>
    <row r="10113" customFormat="false" ht="14.25" hidden="true" customHeight="false" outlineLevel="0" collapsed="false"/>
    <row r="10114" customFormat="false" ht="14.25" hidden="true" customHeight="false" outlineLevel="0" collapsed="false"/>
    <row r="10115" customFormat="false" ht="14.25" hidden="true" customHeight="false" outlineLevel="0" collapsed="false"/>
    <row r="10116" customFormat="false" ht="14.25" hidden="true" customHeight="false" outlineLevel="0" collapsed="false"/>
    <row r="10117" customFormat="false" ht="14.25" hidden="true" customHeight="false" outlineLevel="0" collapsed="false"/>
    <row r="10118" customFormat="false" ht="14.25" hidden="true" customHeight="false" outlineLevel="0" collapsed="false"/>
    <row r="10119" customFormat="false" ht="14.25" hidden="true" customHeight="false" outlineLevel="0" collapsed="false"/>
    <row r="10120" customFormat="false" ht="14.25" hidden="true" customHeight="false" outlineLevel="0" collapsed="false"/>
    <row r="10121" customFormat="false" ht="14.25" hidden="true" customHeight="false" outlineLevel="0" collapsed="false"/>
    <row r="10122" customFormat="false" ht="14.25" hidden="true" customHeight="false" outlineLevel="0" collapsed="false"/>
    <row r="10123" customFormat="false" ht="14.25" hidden="true" customHeight="false" outlineLevel="0" collapsed="false"/>
    <row r="10124" customFormat="false" ht="14.25" hidden="true" customHeight="false" outlineLevel="0" collapsed="false"/>
    <row r="10125" customFormat="false" ht="14.25" hidden="true" customHeight="false" outlineLevel="0" collapsed="false"/>
    <row r="10126" customFormat="false" ht="14.25" hidden="true" customHeight="false" outlineLevel="0" collapsed="false"/>
    <row r="10127" customFormat="false" ht="14.25" hidden="true" customHeight="false" outlineLevel="0" collapsed="false"/>
    <row r="10128" customFormat="false" ht="14.25" hidden="true" customHeight="false" outlineLevel="0" collapsed="false"/>
    <row r="10129" customFormat="false" ht="14.25" hidden="true" customHeight="false" outlineLevel="0" collapsed="false"/>
    <row r="10130" customFormat="false" ht="14.25" hidden="true" customHeight="false" outlineLevel="0" collapsed="false"/>
    <row r="10131" customFormat="false" ht="14.25" hidden="true" customHeight="false" outlineLevel="0" collapsed="false"/>
    <row r="10132" customFormat="false" ht="14.25" hidden="true" customHeight="false" outlineLevel="0" collapsed="false"/>
    <row r="10133" customFormat="false" ht="14.25" hidden="true" customHeight="false" outlineLevel="0" collapsed="false"/>
    <row r="10134" customFormat="false" ht="14.25" hidden="true" customHeight="false" outlineLevel="0" collapsed="false"/>
    <row r="10135" customFormat="false" ht="14.25" hidden="true" customHeight="false" outlineLevel="0" collapsed="false"/>
    <row r="10136" customFormat="false" ht="14.25" hidden="true" customHeight="false" outlineLevel="0" collapsed="false"/>
    <row r="10137" customFormat="false" ht="14.25" hidden="true" customHeight="false" outlineLevel="0" collapsed="false"/>
    <row r="10138" customFormat="false" ht="14.25" hidden="true" customHeight="false" outlineLevel="0" collapsed="false"/>
    <row r="10139" customFormat="false" ht="14.25" hidden="true" customHeight="false" outlineLevel="0" collapsed="false"/>
    <row r="10140" customFormat="false" ht="14.25" hidden="true" customHeight="false" outlineLevel="0" collapsed="false"/>
    <row r="10141" customFormat="false" ht="14.25" hidden="true" customHeight="false" outlineLevel="0" collapsed="false"/>
    <row r="10142" customFormat="false" ht="14.25" hidden="true" customHeight="false" outlineLevel="0" collapsed="false"/>
    <row r="10143" customFormat="false" ht="14.25" hidden="true" customHeight="false" outlineLevel="0" collapsed="false"/>
    <row r="10144" customFormat="false" ht="14.25" hidden="true" customHeight="false" outlineLevel="0" collapsed="false"/>
    <row r="10145" customFormat="false" ht="14.25" hidden="true" customHeight="false" outlineLevel="0" collapsed="false"/>
    <row r="10146" customFormat="false" ht="14.25" hidden="true" customHeight="false" outlineLevel="0" collapsed="false"/>
    <row r="10147" customFormat="false" ht="14.25" hidden="true" customHeight="false" outlineLevel="0" collapsed="false"/>
    <row r="10148" customFormat="false" ht="14.25" hidden="true" customHeight="false" outlineLevel="0" collapsed="false"/>
    <row r="10149" customFormat="false" ht="14.25" hidden="true" customHeight="false" outlineLevel="0" collapsed="false"/>
    <row r="10150" customFormat="false" ht="14.25" hidden="true" customHeight="false" outlineLevel="0" collapsed="false"/>
    <row r="10151" customFormat="false" ht="14.25" hidden="true" customHeight="false" outlineLevel="0" collapsed="false"/>
    <row r="10152" customFormat="false" ht="14.25" hidden="true" customHeight="false" outlineLevel="0" collapsed="false"/>
    <row r="10153" customFormat="false" ht="14.25" hidden="true" customHeight="false" outlineLevel="0" collapsed="false"/>
    <row r="10154" customFormat="false" ht="14.25" hidden="true" customHeight="false" outlineLevel="0" collapsed="false"/>
    <row r="10155" customFormat="false" ht="14.25" hidden="true" customHeight="false" outlineLevel="0" collapsed="false"/>
    <row r="10156" customFormat="false" ht="14.25" hidden="true" customHeight="false" outlineLevel="0" collapsed="false"/>
    <row r="10157" customFormat="false" ht="14.25" hidden="true" customHeight="false" outlineLevel="0" collapsed="false"/>
    <row r="10158" customFormat="false" ht="14.25" hidden="true" customHeight="false" outlineLevel="0" collapsed="false"/>
    <row r="10159" customFormat="false" ht="14.25" hidden="true" customHeight="false" outlineLevel="0" collapsed="false"/>
    <row r="10160" customFormat="false" ht="14.25" hidden="true" customHeight="false" outlineLevel="0" collapsed="false"/>
    <row r="10161" customFormat="false" ht="14.25" hidden="true" customHeight="false" outlineLevel="0" collapsed="false"/>
    <row r="10162" customFormat="false" ht="14.25" hidden="true" customHeight="false" outlineLevel="0" collapsed="false"/>
    <row r="10163" customFormat="false" ht="14.25" hidden="true" customHeight="false" outlineLevel="0" collapsed="false"/>
    <row r="10164" customFormat="false" ht="14.25" hidden="true" customHeight="false" outlineLevel="0" collapsed="false"/>
    <row r="10165" customFormat="false" ht="14.25" hidden="true" customHeight="false" outlineLevel="0" collapsed="false"/>
    <row r="10166" customFormat="false" ht="14.25" hidden="true" customHeight="false" outlineLevel="0" collapsed="false"/>
    <row r="10167" customFormat="false" ht="14.25" hidden="true" customHeight="false" outlineLevel="0" collapsed="false"/>
    <row r="10168" customFormat="false" ht="14.25" hidden="true" customHeight="false" outlineLevel="0" collapsed="false"/>
    <row r="10169" customFormat="false" ht="14.25" hidden="true" customHeight="false" outlineLevel="0" collapsed="false"/>
    <row r="10170" customFormat="false" ht="14.25" hidden="true" customHeight="false" outlineLevel="0" collapsed="false"/>
    <row r="10171" customFormat="false" ht="14.25" hidden="true" customHeight="false" outlineLevel="0" collapsed="false"/>
    <row r="10172" customFormat="false" ht="14.25" hidden="true" customHeight="false" outlineLevel="0" collapsed="false"/>
    <row r="10173" customFormat="false" ht="14.25" hidden="true" customHeight="false" outlineLevel="0" collapsed="false"/>
    <row r="10174" customFormat="false" ht="14.25" hidden="true" customHeight="false" outlineLevel="0" collapsed="false"/>
    <row r="10175" customFormat="false" ht="14.25" hidden="true" customHeight="false" outlineLevel="0" collapsed="false"/>
    <row r="10176" customFormat="false" ht="14.25" hidden="true" customHeight="false" outlineLevel="0" collapsed="false"/>
    <row r="10177" customFormat="false" ht="14.25" hidden="true" customHeight="false" outlineLevel="0" collapsed="false"/>
    <row r="10178" customFormat="false" ht="14.25" hidden="true" customHeight="false" outlineLevel="0" collapsed="false"/>
    <row r="10179" customFormat="false" ht="14.25" hidden="true" customHeight="false" outlineLevel="0" collapsed="false"/>
    <row r="10180" customFormat="false" ht="14.25" hidden="true" customHeight="false" outlineLevel="0" collapsed="false"/>
    <row r="10181" customFormat="false" ht="14.25" hidden="true" customHeight="false" outlineLevel="0" collapsed="false"/>
    <row r="10182" customFormat="false" ht="14.25" hidden="true" customHeight="false" outlineLevel="0" collapsed="false"/>
    <row r="10183" customFormat="false" ht="14.25" hidden="true" customHeight="false" outlineLevel="0" collapsed="false"/>
    <row r="10184" customFormat="false" ht="14.25" hidden="true" customHeight="false" outlineLevel="0" collapsed="false"/>
    <row r="10185" customFormat="false" ht="14.25" hidden="true" customHeight="false" outlineLevel="0" collapsed="false"/>
    <row r="10186" customFormat="false" ht="14.25" hidden="true" customHeight="false" outlineLevel="0" collapsed="false"/>
    <row r="10187" customFormat="false" ht="14.25" hidden="true" customHeight="false" outlineLevel="0" collapsed="false"/>
    <row r="10188" customFormat="false" ht="14.25" hidden="true" customHeight="false" outlineLevel="0" collapsed="false"/>
    <row r="10189" customFormat="false" ht="14.25" hidden="true" customHeight="false" outlineLevel="0" collapsed="false"/>
    <row r="10190" customFormat="false" ht="14.25" hidden="true" customHeight="false" outlineLevel="0" collapsed="false"/>
    <row r="10191" customFormat="false" ht="14.25" hidden="true" customHeight="false" outlineLevel="0" collapsed="false"/>
    <row r="10192" customFormat="false" ht="14.25" hidden="true" customHeight="false" outlineLevel="0" collapsed="false"/>
    <row r="10193" customFormat="false" ht="14.25" hidden="true" customHeight="false" outlineLevel="0" collapsed="false"/>
    <row r="10194" customFormat="false" ht="14.25" hidden="true" customHeight="false" outlineLevel="0" collapsed="false"/>
    <row r="10195" customFormat="false" ht="14.25" hidden="true" customHeight="false" outlineLevel="0" collapsed="false"/>
    <row r="10196" customFormat="false" ht="14.25" hidden="true" customHeight="false" outlineLevel="0" collapsed="false"/>
    <row r="10197" customFormat="false" ht="14.25" hidden="true" customHeight="false" outlineLevel="0" collapsed="false"/>
    <row r="10198" customFormat="false" ht="14.25" hidden="true" customHeight="false" outlineLevel="0" collapsed="false"/>
    <row r="10199" customFormat="false" ht="14.25" hidden="true" customHeight="false" outlineLevel="0" collapsed="false"/>
    <row r="10200" customFormat="false" ht="14.25" hidden="true" customHeight="false" outlineLevel="0" collapsed="false"/>
    <row r="10201" customFormat="false" ht="14.25" hidden="true" customHeight="false" outlineLevel="0" collapsed="false"/>
    <row r="10202" customFormat="false" ht="14.25" hidden="true" customHeight="false" outlineLevel="0" collapsed="false"/>
    <row r="10203" customFormat="false" ht="14.25" hidden="true" customHeight="false" outlineLevel="0" collapsed="false"/>
    <row r="10204" customFormat="false" ht="14.25" hidden="true" customHeight="false" outlineLevel="0" collapsed="false"/>
    <row r="10205" customFormat="false" ht="14.25" hidden="true" customHeight="false" outlineLevel="0" collapsed="false"/>
    <row r="10206" customFormat="false" ht="14.25" hidden="true" customHeight="false" outlineLevel="0" collapsed="false"/>
    <row r="10207" customFormat="false" ht="14.25" hidden="true" customHeight="false" outlineLevel="0" collapsed="false"/>
    <row r="10208" customFormat="false" ht="14.25" hidden="true" customHeight="false" outlineLevel="0" collapsed="false"/>
    <row r="10209" customFormat="false" ht="14.25" hidden="true" customHeight="false" outlineLevel="0" collapsed="false"/>
    <row r="10210" customFormat="false" ht="14.25" hidden="true" customHeight="false" outlineLevel="0" collapsed="false"/>
    <row r="10211" customFormat="false" ht="14.25" hidden="true" customHeight="false" outlineLevel="0" collapsed="false"/>
    <row r="10212" customFormat="false" ht="14.25" hidden="true" customHeight="false" outlineLevel="0" collapsed="false"/>
    <row r="10213" customFormat="false" ht="14.25" hidden="true" customHeight="false" outlineLevel="0" collapsed="false"/>
    <row r="10214" customFormat="false" ht="14.25" hidden="true" customHeight="false" outlineLevel="0" collapsed="false"/>
    <row r="10215" customFormat="false" ht="14.25" hidden="true" customHeight="false" outlineLevel="0" collapsed="false"/>
    <row r="10216" customFormat="false" ht="14.25" hidden="true" customHeight="false" outlineLevel="0" collapsed="false"/>
    <row r="10217" customFormat="false" ht="14.25" hidden="true" customHeight="false" outlineLevel="0" collapsed="false"/>
    <row r="10218" customFormat="false" ht="14.25" hidden="true" customHeight="false" outlineLevel="0" collapsed="false"/>
    <row r="10219" customFormat="false" ht="14.25" hidden="true" customHeight="false" outlineLevel="0" collapsed="false"/>
    <row r="10220" customFormat="false" ht="14.25" hidden="true" customHeight="false" outlineLevel="0" collapsed="false"/>
    <row r="10221" customFormat="false" ht="14.25" hidden="true" customHeight="false" outlineLevel="0" collapsed="false"/>
    <row r="10222" customFormat="false" ht="14.25" hidden="true" customHeight="false" outlineLevel="0" collapsed="false"/>
    <row r="10223" customFormat="false" ht="14.25" hidden="true" customHeight="false" outlineLevel="0" collapsed="false"/>
    <row r="10224" customFormat="false" ht="14.25" hidden="true" customHeight="false" outlineLevel="0" collapsed="false"/>
    <row r="10225" customFormat="false" ht="14.25" hidden="true" customHeight="false" outlineLevel="0" collapsed="false"/>
    <row r="10226" customFormat="false" ht="14.25" hidden="true" customHeight="false" outlineLevel="0" collapsed="false"/>
    <row r="10227" customFormat="false" ht="14.25" hidden="true" customHeight="false" outlineLevel="0" collapsed="false"/>
    <row r="10228" customFormat="false" ht="14.25" hidden="true" customHeight="false" outlineLevel="0" collapsed="false"/>
    <row r="10229" customFormat="false" ht="14.25" hidden="true" customHeight="false" outlineLevel="0" collapsed="false"/>
    <row r="10230" customFormat="false" ht="14.25" hidden="true" customHeight="false" outlineLevel="0" collapsed="false"/>
    <row r="10231" customFormat="false" ht="14.25" hidden="true" customHeight="false" outlineLevel="0" collapsed="false"/>
    <row r="10232" customFormat="false" ht="14.25" hidden="true" customHeight="false" outlineLevel="0" collapsed="false"/>
    <row r="10233" customFormat="false" ht="14.25" hidden="true" customHeight="false" outlineLevel="0" collapsed="false"/>
    <row r="10234" customFormat="false" ht="14.25" hidden="true" customHeight="false" outlineLevel="0" collapsed="false"/>
    <row r="10235" customFormat="false" ht="14.25" hidden="true" customHeight="false" outlineLevel="0" collapsed="false"/>
    <row r="10236" customFormat="false" ht="14.25" hidden="true" customHeight="false" outlineLevel="0" collapsed="false"/>
    <row r="10237" customFormat="false" ht="14.25" hidden="true" customHeight="false" outlineLevel="0" collapsed="false"/>
    <row r="10238" customFormat="false" ht="14.25" hidden="true" customHeight="false" outlineLevel="0" collapsed="false"/>
    <row r="10239" customFormat="false" ht="14.25" hidden="true" customHeight="false" outlineLevel="0" collapsed="false"/>
    <row r="10240" customFormat="false" ht="14.25" hidden="true" customHeight="false" outlineLevel="0" collapsed="false"/>
    <row r="10241" customFormat="false" ht="14.25" hidden="true" customHeight="false" outlineLevel="0" collapsed="false"/>
    <row r="10242" customFormat="false" ht="14.25" hidden="true" customHeight="false" outlineLevel="0" collapsed="false"/>
    <row r="10243" customFormat="false" ht="14.25" hidden="true" customHeight="false" outlineLevel="0" collapsed="false"/>
    <row r="10244" customFormat="false" ht="14.25" hidden="true" customHeight="false" outlineLevel="0" collapsed="false"/>
    <row r="10245" customFormat="false" ht="14.25" hidden="true" customHeight="false" outlineLevel="0" collapsed="false"/>
    <row r="10246" customFormat="false" ht="14.25" hidden="true" customHeight="false" outlineLevel="0" collapsed="false"/>
    <row r="10247" customFormat="false" ht="14.25" hidden="true" customHeight="false" outlineLevel="0" collapsed="false"/>
    <row r="10248" customFormat="false" ht="14.25" hidden="true" customHeight="false" outlineLevel="0" collapsed="false"/>
    <row r="10249" customFormat="false" ht="14.25" hidden="true" customHeight="false" outlineLevel="0" collapsed="false"/>
    <row r="10250" customFormat="false" ht="14.25" hidden="true" customHeight="false" outlineLevel="0" collapsed="false"/>
    <row r="10251" customFormat="false" ht="14.25" hidden="true" customHeight="false" outlineLevel="0" collapsed="false"/>
    <row r="10252" customFormat="false" ht="14.25" hidden="true" customHeight="false" outlineLevel="0" collapsed="false"/>
    <row r="10253" customFormat="false" ht="14.25" hidden="true" customHeight="false" outlineLevel="0" collapsed="false"/>
    <row r="10254" customFormat="false" ht="14.25" hidden="true" customHeight="false" outlineLevel="0" collapsed="false"/>
    <row r="10255" customFormat="false" ht="14.25" hidden="true" customHeight="false" outlineLevel="0" collapsed="false"/>
    <row r="10256" customFormat="false" ht="14.25" hidden="true" customHeight="false" outlineLevel="0" collapsed="false"/>
    <row r="10257" customFormat="false" ht="14.25" hidden="true" customHeight="false" outlineLevel="0" collapsed="false"/>
    <row r="10258" customFormat="false" ht="14.25" hidden="true" customHeight="false" outlineLevel="0" collapsed="false"/>
    <row r="10259" customFormat="false" ht="14.25" hidden="true" customHeight="false" outlineLevel="0" collapsed="false"/>
    <row r="10260" customFormat="false" ht="14.25" hidden="true" customHeight="false" outlineLevel="0" collapsed="false"/>
    <row r="10261" customFormat="false" ht="14.25" hidden="true" customHeight="false" outlineLevel="0" collapsed="false"/>
    <row r="10262" customFormat="false" ht="14.25" hidden="true" customHeight="false" outlineLevel="0" collapsed="false"/>
    <row r="10263" customFormat="false" ht="14.25" hidden="true" customHeight="false" outlineLevel="0" collapsed="false"/>
    <row r="10264" customFormat="false" ht="14.25" hidden="true" customHeight="false" outlineLevel="0" collapsed="false"/>
    <row r="10265" customFormat="false" ht="14.25" hidden="true" customHeight="false" outlineLevel="0" collapsed="false"/>
    <row r="10266" customFormat="false" ht="14.25" hidden="true" customHeight="false" outlineLevel="0" collapsed="false"/>
    <row r="10267" customFormat="false" ht="14.25" hidden="true" customHeight="false" outlineLevel="0" collapsed="false"/>
    <row r="10268" customFormat="false" ht="14.25" hidden="true" customHeight="false" outlineLevel="0" collapsed="false"/>
    <row r="10269" customFormat="false" ht="14.25" hidden="true" customHeight="false" outlineLevel="0" collapsed="false"/>
    <row r="10270" customFormat="false" ht="14.25" hidden="true" customHeight="false" outlineLevel="0" collapsed="false"/>
    <row r="10271" customFormat="false" ht="14.25" hidden="true" customHeight="false" outlineLevel="0" collapsed="false"/>
    <row r="10272" customFormat="false" ht="14.25" hidden="true" customHeight="false" outlineLevel="0" collapsed="false"/>
    <row r="10273" customFormat="false" ht="14.25" hidden="true" customHeight="false" outlineLevel="0" collapsed="false"/>
    <row r="10274" customFormat="false" ht="14.25" hidden="true" customHeight="false" outlineLevel="0" collapsed="false"/>
    <row r="10275" customFormat="false" ht="14.25" hidden="true" customHeight="false" outlineLevel="0" collapsed="false"/>
    <row r="10276" customFormat="false" ht="14.25" hidden="true" customHeight="false" outlineLevel="0" collapsed="false"/>
    <row r="10277" customFormat="false" ht="14.25" hidden="true" customHeight="false" outlineLevel="0" collapsed="false"/>
    <row r="10278" customFormat="false" ht="14.25" hidden="true" customHeight="false" outlineLevel="0" collapsed="false"/>
    <row r="10279" customFormat="false" ht="14.25" hidden="true" customHeight="false" outlineLevel="0" collapsed="false"/>
    <row r="10280" customFormat="false" ht="14.25" hidden="true" customHeight="false" outlineLevel="0" collapsed="false"/>
    <row r="10281" customFormat="false" ht="14.25" hidden="true" customHeight="false" outlineLevel="0" collapsed="false"/>
    <row r="10282" customFormat="false" ht="14.25" hidden="true" customHeight="false" outlineLevel="0" collapsed="false"/>
    <row r="10283" customFormat="false" ht="14.25" hidden="true" customHeight="false" outlineLevel="0" collapsed="false"/>
    <row r="10284" customFormat="false" ht="14.25" hidden="true" customHeight="false" outlineLevel="0" collapsed="false"/>
    <row r="10285" customFormat="false" ht="14.25" hidden="true" customHeight="false" outlineLevel="0" collapsed="false"/>
    <row r="10286" customFormat="false" ht="14.25" hidden="true" customHeight="false" outlineLevel="0" collapsed="false"/>
    <row r="10287" customFormat="false" ht="14.25" hidden="true" customHeight="false" outlineLevel="0" collapsed="false"/>
    <row r="10288" customFormat="false" ht="14.25" hidden="true" customHeight="false" outlineLevel="0" collapsed="false"/>
    <row r="10289" customFormat="false" ht="14.25" hidden="true" customHeight="false" outlineLevel="0" collapsed="false"/>
    <row r="10290" customFormat="false" ht="14.25" hidden="true" customHeight="false" outlineLevel="0" collapsed="false"/>
    <row r="10291" customFormat="false" ht="14.25" hidden="true" customHeight="false" outlineLevel="0" collapsed="false"/>
    <row r="10292" customFormat="false" ht="14.25" hidden="true" customHeight="false" outlineLevel="0" collapsed="false"/>
    <row r="10293" customFormat="false" ht="14.25" hidden="true" customHeight="false" outlineLevel="0" collapsed="false"/>
    <row r="10294" customFormat="false" ht="14.25" hidden="true" customHeight="false" outlineLevel="0" collapsed="false"/>
    <row r="10295" customFormat="false" ht="14.25" hidden="true" customHeight="false" outlineLevel="0" collapsed="false"/>
    <row r="10296" customFormat="false" ht="14.25" hidden="true" customHeight="false" outlineLevel="0" collapsed="false"/>
    <row r="10297" customFormat="false" ht="14.25" hidden="true" customHeight="false" outlineLevel="0" collapsed="false"/>
    <row r="10298" customFormat="false" ht="14.25" hidden="true" customHeight="false" outlineLevel="0" collapsed="false"/>
    <row r="10299" customFormat="false" ht="14.25" hidden="true" customHeight="false" outlineLevel="0" collapsed="false"/>
    <row r="10300" customFormat="false" ht="14.25" hidden="true" customHeight="false" outlineLevel="0" collapsed="false"/>
    <row r="10301" customFormat="false" ht="14.25" hidden="true" customHeight="false" outlineLevel="0" collapsed="false"/>
    <row r="10302" customFormat="false" ht="14.25" hidden="true" customHeight="false" outlineLevel="0" collapsed="false"/>
    <row r="10303" customFormat="false" ht="14.25" hidden="true" customHeight="false" outlineLevel="0" collapsed="false"/>
    <row r="10304" customFormat="false" ht="14.25" hidden="true" customHeight="false" outlineLevel="0" collapsed="false"/>
    <row r="10305" customFormat="false" ht="14.25" hidden="true" customHeight="false" outlineLevel="0" collapsed="false"/>
    <row r="10306" customFormat="false" ht="14.25" hidden="true" customHeight="false" outlineLevel="0" collapsed="false"/>
    <row r="10307" customFormat="false" ht="14.25" hidden="true" customHeight="false" outlineLevel="0" collapsed="false"/>
    <row r="10308" customFormat="false" ht="14.25" hidden="true" customHeight="false" outlineLevel="0" collapsed="false"/>
    <row r="10309" customFormat="false" ht="14.25" hidden="true" customHeight="false" outlineLevel="0" collapsed="false"/>
    <row r="10310" customFormat="false" ht="14.25" hidden="true" customHeight="false" outlineLevel="0" collapsed="false"/>
    <row r="10311" customFormat="false" ht="14.25" hidden="true" customHeight="false" outlineLevel="0" collapsed="false"/>
    <row r="10312" customFormat="false" ht="14.25" hidden="true" customHeight="false" outlineLevel="0" collapsed="false"/>
    <row r="10313" customFormat="false" ht="14.25" hidden="true" customHeight="false" outlineLevel="0" collapsed="false"/>
    <row r="10314" customFormat="false" ht="14.25" hidden="true" customHeight="false" outlineLevel="0" collapsed="false"/>
    <row r="10315" customFormat="false" ht="14.25" hidden="true" customHeight="false" outlineLevel="0" collapsed="false"/>
    <row r="10316" customFormat="false" ht="14.25" hidden="true" customHeight="false" outlineLevel="0" collapsed="false"/>
    <row r="10317" customFormat="false" ht="14.25" hidden="true" customHeight="false" outlineLevel="0" collapsed="false"/>
    <row r="10318" customFormat="false" ht="14.25" hidden="true" customHeight="false" outlineLevel="0" collapsed="false"/>
    <row r="10319" customFormat="false" ht="14.25" hidden="true" customHeight="false" outlineLevel="0" collapsed="false"/>
    <row r="10320" customFormat="false" ht="14.25" hidden="true" customHeight="false" outlineLevel="0" collapsed="false"/>
    <row r="10321" customFormat="false" ht="14.25" hidden="true" customHeight="false" outlineLevel="0" collapsed="false"/>
    <row r="10322" customFormat="false" ht="14.25" hidden="true" customHeight="false" outlineLevel="0" collapsed="false"/>
    <row r="10323" customFormat="false" ht="14.25" hidden="true" customHeight="false" outlineLevel="0" collapsed="false"/>
    <row r="10324" customFormat="false" ht="14.25" hidden="true" customHeight="false" outlineLevel="0" collapsed="false"/>
    <row r="10325" customFormat="false" ht="14.25" hidden="true" customHeight="false" outlineLevel="0" collapsed="false"/>
    <row r="10326" customFormat="false" ht="14.25" hidden="true" customHeight="false" outlineLevel="0" collapsed="false"/>
    <row r="10327" customFormat="false" ht="14.25" hidden="true" customHeight="false" outlineLevel="0" collapsed="false"/>
    <row r="10328" customFormat="false" ht="14.25" hidden="true" customHeight="false" outlineLevel="0" collapsed="false"/>
    <row r="10329" customFormat="false" ht="14.25" hidden="true" customHeight="false" outlineLevel="0" collapsed="false"/>
    <row r="10330" customFormat="false" ht="14.25" hidden="true" customHeight="false" outlineLevel="0" collapsed="false"/>
    <row r="10331" customFormat="false" ht="14.25" hidden="true" customHeight="false" outlineLevel="0" collapsed="false"/>
    <row r="10332" customFormat="false" ht="14.25" hidden="true" customHeight="false" outlineLevel="0" collapsed="false"/>
    <row r="10333" customFormat="false" ht="14.25" hidden="true" customHeight="false" outlineLevel="0" collapsed="false"/>
    <row r="10334" customFormat="false" ht="14.25" hidden="true" customHeight="false" outlineLevel="0" collapsed="false"/>
    <row r="10335" customFormat="false" ht="14.25" hidden="true" customHeight="false" outlineLevel="0" collapsed="false"/>
    <row r="10336" customFormat="false" ht="14.25" hidden="true" customHeight="false" outlineLevel="0" collapsed="false"/>
    <row r="10337" customFormat="false" ht="14.25" hidden="true" customHeight="false" outlineLevel="0" collapsed="false"/>
    <row r="10338" customFormat="false" ht="14.25" hidden="true" customHeight="false" outlineLevel="0" collapsed="false"/>
    <row r="10339" customFormat="false" ht="14.25" hidden="true" customHeight="false" outlineLevel="0" collapsed="false"/>
    <row r="10340" customFormat="false" ht="14.25" hidden="true" customHeight="false" outlineLevel="0" collapsed="false"/>
    <row r="10341" customFormat="false" ht="14.25" hidden="true" customHeight="false" outlineLevel="0" collapsed="false"/>
    <row r="10342" customFormat="false" ht="14.25" hidden="true" customHeight="false" outlineLevel="0" collapsed="false"/>
    <row r="10343" customFormat="false" ht="14.25" hidden="true" customHeight="false" outlineLevel="0" collapsed="false"/>
    <row r="10344" customFormat="false" ht="14.25" hidden="true" customHeight="false" outlineLevel="0" collapsed="false"/>
    <row r="10345" customFormat="false" ht="14.25" hidden="true" customHeight="false" outlineLevel="0" collapsed="false"/>
    <row r="10346" customFormat="false" ht="14.25" hidden="true" customHeight="false" outlineLevel="0" collapsed="false"/>
    <row r="10347" customFormat="false" ht="14.25" hidden="true" customHeight="false" outlineLevel="0" collapsed="false"/>
    <row r="10348" customFormat="false" ht="14.25" hidden="true" customHeight="false" outlineLevel="0" collapsed="false"/>
    <row r="10349" customFormat="false" ht="14.25" hidden="true" customHeight="false" outlineLevel="0" collapsed="false"/>
    <row r="10350" customFormat="false" ht="14.25" hidden="true" customHeight="false" outlineLevel="0" collapsed="false"/>
    <row r="10351" customFormat="false" ht="14.25" hidden="true" customHeight="false" outlineLevel="0" collapsed="false"/>
    <row r="10352" customFormat="false" ht="14.25" hidden="true" customHeight="false" outlineLevel="0" collapsed="false"/>
    <row r="10353" customFormat="false" ht="14.25" hidden="true" customHeight="false" outlineLevel="0" collapsed="false"/>
    <row r="10354" customFormat="false" ht="14.25" hidden="true" customHeight="false" outlineLevel="0" collapsed="false"/>
    <row r="10355" customFormat="false" ht="14.25" hidden="true" customHeight="false" outlineLevel="0" collapsed="false"/>
    <row r="10356" customFormat="false" ht="14.25" hidden="true" customHeight="false" outlineLevel="0" collapsed="false"/>
    <row r="10357" customFormat="false" ht="14.25" hidden="true" customHeight="false" outlineLevel="0" collapsed="false"/>
    <row r="10358" customFormat="false" ht="14.25" hidden="true" customHeight="false" outlineLevel="0" collapsed="false"/>
    <row r="10359" customFormat="false" ht="14.25" hidden="true" customHeight="false" outlineLevel="0" collapsed="false"/>
    <row r="10360" customFormat="false" ht="14.25" hidden="true" customHeight="false" outlineLevel="0" collapsed="false"/>
    <row r="10361" customFormat="false" ht="14.25" hidden="true" customHeight="false" outlineLevel="0" collapsed="false"/>
    <row r="10362" customFormat="false" ht="14.25" hidden="true" customHeight="false" outlineLevel="0" collapsed="false"/>
    <row r="10363" customFormat="false" ht="14.25" hidden="true" customHeight="false" outlineLevel="0" collapsed="false"/>
    <row r="10364" customFormat="false" ht="14.25" hidden="true" customHeight="false" outlineLevel="0" collapsed="false"/>
    <row r="10365" customFormat="false" ht="14.25" hidden="true" customHeight="false" outlineLevel="0" collapsed="false"/>
    <row r="10366" customFormat="false" ht="14.25" hidden="true" customHeight="false" outlineLevel="0" collapsed="false"/>
    <row r="10367" customFormat="false" ht="14.25" hidden="true" customHeight="false" outlineLevel="0" collapsed="false"/>
    <row r="10368" customFormat="false" ht="14.25" hidden="true" customHeight="false" outlineLevel="0" collapsed="false"/>
    <row r="10369" customFormat="false" ht="14.25" hidden="true" customHeight="false" outlineLevel="0" collapsed="false"/>
    <row r="10370" customFormat="false" ht="14.25" hidden="true" customHeight="false" outlineLevel="0" collapsed="false"/>
    <row r="10371" customFormat="false" ht="14.25" hidden="true" customHeight="false" outlineLevel="0" collapsed="false"/>
    <row r="10372" customFormat="false" ht="14.25" hidden="true" customHeight="false" outlineLevel="0" collapsed="false"/>
    <row r="10373" customFormat="false" ht="14.25" hidden="true" customHeight="false" outlineLevel="0" collapsed="false"/>
    <row r="10374" customFormat="false" ht="14.25" hidden="true" customHeight="false" outlineLevel="0" collapsed="false"/>
    <row r="10375" customFormat="false" ht="14.25" hidden="true" customHeight="false" outlineLevel="0" collapsed="false"/>
    <row r="10376" customFormat="false" ht="14.25" hidden="true" customHeight="false" outlineLevel="0" collapsed="false"/>
    <row r="10377" customFormat="false" ht="14.25" hidden="true" customHeight="false" outlineLevel="0" collapsed="false"/>
    <row r="10378" customFormat="false" ht="14.25" hidden="true" customHeight="false" outlineLevel="0" collapsed="false"/>
    <row r="10379" customFormat="false" ht="14.25" hidden="true" customHeight="false" outlineLevel="0" collapsed="false"/>
    <row r="10380" customFormat="false" ht="14.25" hidden="true" customHeight="false" outlineLevel="0" collapsed="false"/>
    <row r="10381" customFormat="false" ht="14.25" hidden="true" customHeight="false" outlineLevel="0" collapsed="false"/>
    <row r="10382" customFormat="false" ht="14.25" hidden="true" customHeight="false" outlineLevel="0" collapsed="false"/>
    <row r="10383" customFormat="false" ht="14.25" hidden="true" customHeight="false" outlineLevel="0" collapsed="false"/>
    <row r="10384" customFormat="false" ht="14.25" hidden="true" customHeight="false" outlineLevel="0" collapsed="false"/>
    <row r="10385" customFormat="false" ht="14.25" hidden="true" customHeight="false" outlineLevel="0" collapsed="false"/>
    <row r="10386" customFormat="false" ht="14.25" hidden="true" customHeight="false" outlineLevel="0" collapsed="false"/>
    <row r="10387" customFormat="false" ht="14.25" hidden="true" customHeight="false" outlineLevel="0" collapsed="false"/>
    <row r="10388" customFormat="false" ht="14.25" hidden="true" customHeight="false" outlineLevel="0" collapsed="false"/>
    <row r="10389" customFormat="false" ht="14.25" hidden="true" customHeight="false" outlineLevel="0" collapsed="false"/>
    <row r="10390" customFormat="false" ht="14.25" hidden="true" customHeight="false" outlineLevel="0" collapsed="false"/>
    <row r="10391" customFormat="false" ht="14.25" hidden="true" customHeight="false" outlineLevel="0" collapsed="false"/>
    <row r="10392" customFormat="false" ht="14.25" hidden="true" customHeight="false" outlineLevel="0" collapsed="false"/>
    <row r="10393" customFormat="false" ht="14.25" hidden="true" customHeight="false" outlineLevel="0" collapsed="false"/>
    <row r="10394" customFormat="false" ht="14.25" hidden="true" customHeight="false" outlineLevel="0" collapsed="false"/>
    <row r="10395" customFormat="false" ht="14.25" hidden="true" customHeight="false" outlineLevel="0" collapsed="false"/>
    <row r="10396" customFormat="false" ht="14.25" hidden="true" customHeight="false" outlineLevel="0" collapsed="false"/>
    <row r="10397" customFormat="false" ht="14.25" hidden="true" customHeight="false" outlineLevel="0" collapsed="false"/>
    <row r="10398" customFormat="false" ht="14.25" hidden="true" customHeight="false" outlineLevel="0" collapsed="false"/>
    <row r="10399" customFormat="false" ht="14.25" hidden="true" customHeight="false" outlineLevel="0" collapsed="false"/>
    <row r="10400" customFormat="false" ht="14.25" hidden="true" customHeight="false" outlineLevel="0" collapsed="false"/>
    <row r="10401" customFormat="false" ht="14.25" hidden="true" customHeight="false" outlineLevel="0" collapsed="false"/>
    <row r="10402" customFormat="false" ht="14.25" hidden="true" customHeight="false" outlineLevel="0" collapsed="false"/>
    <row r="10403" customFormat="false" ht="14.25" hidden="true" customHeight="false" outlineLevel="0" collapsed="false"/>
    <row r="10404" customFormat="false" ht="14.25" hidden="true" customHeight="false" outlineLevel="0" collapsed="false"/>
    <row r="10405" customFormat="false" ht="14.25" hidden="true" customHeight="false" outlineLevel="0" collapsed="false"/>
    <row r="10406" customFormat="false" ht="14.25" hidden="true" customHeight="false" outlineLevel="0" collapsed="false"/>
    <row r="10407" customFormat="false" ht="14.25" hidden="true" customHeight="false" outlineLevel="0" collapsed="false"/>
    <row r="10408" customFormat="false" ht="14.25" hidden="true" customHeight="false" outlineLevel="0" collapsed="false"/>
    <row r="10409" customFormat="false" ht="14.25" hidden="true" customHeight="false" outlineLevel="0" collapsed="false"/>
    <row r="10410" customFormat="false" ht="14.25" hidden="true" customHeight="false" outlineLevel="0" collapsed="false"/>
    <row r="10411" customFormat="false" ht="14.25" hidden="true" customHeight="false" outlineLevel="0" collapsed="false"/>
    <row r="10412" customFormat="false" ht="14.25" hidden="true" customHeight="false" outlineLevel="0" collapsed="false"/>
    <row r="10413" customFormat="false" ht="14.25" hidden="true" customHeight="false" outlineLevel="0" collapsed="false"/>
    <row r="10414" customFormat="false" ht="14.25" hidden="true" customHeight="false" outlineLevel="0" collapsed="false"/>
    <row r="10415" customFormat="false" ht="14.25" hidden="true" customHeight="false" outlineLevel="0" collapsed="false"/>
    <row r="10416" customFormat="false" ht="14.25" hidden="true" customHeight="false" outlineLevel="0" collapsed="false"/>
    <row r="10417" customFormat="false" ht="14.25" hidden="true" customHeight="false" outlineLevel="0" collapsed="false"/>
    <row r="10418" customFormat="false" ht="14.25" hidden="true" customHeight="false" outlineLevel="0" collapsed="false"/>
    <row r="10419" customFormat="false" ht="14.25" hidden="true" customHeight="false" outlineLevel="0" collapsed="false"/>
    <row r="10420" customFormat="false" ht="14.25" hidden="true" customHeight="false" outlineLevel="0" collapsed="false"/>
    <row r="10421" customFormat="false" ht="14.25" hidden="true" customHeight="false" outlineLevel="0" collapsed="false"/>
    <row r="10422" customFormat="false" ht="14.25" hidden="true" customHeight="false" outlineLevel="0" collapsed="false"/>
    <row r="10423" customFormat="false" ht="14.25" hidden="true" customHeight="false" outlineLevel="0" collapsed="false"/>
    <row r="10424" customFormat="false" ht="14.25" hidden="true" customHeight="false" outlineLevel="0" collapsed="false"/>
    <row r="10425" customFormat="false" ht="14.25" hidden="true" customHeight="false" outlineLevel="0" collapsed="false"/>
    <row r="10426" customFormat="false" ht="14.25" hidden="true" customHeight="false" outlineLevel="0" collapsed="false"/>
    <row r="10427" customFormat="false" ht="14.25" hidden="true" customHeight="false" outlineLevel="0" collapsed="false"/>
    <row r="10428" customFormat="false" ht="14.25" hidden="true" customHeight="false" outlineLevel="0" collapsed="false"/>
    <row r="10429" customFormat="false" ht="14.25" hidden="true" customHeight="false" outlineLevel="0" collapsed="false"/>
    <row r="10430" customFormat="false" ht="14.25" hidden="true" customHeight="false" outlineLevel="0" collapsed="false"/>
    <row r="10431" customFormat="false" ht="14.25" hidden="true" customHeight="false" outlineLevel="0" collapsed="false"/>
    <row r="10432" customFormat="false" ht="14.25" hidden="true" customHeight="false" outlineLevel="0" collapsed="false"/>
    <row r="10433" customFormat="false" ht="14.25" hidden="true" customHeight="false" outlineLevel="0" collapsed="false"/>
    <row r="10434" customFormat="false" ht="14.25" hidden="true" customHeight="false" outlineLevel="0" collapsed="false"/>
    <row r="10435" customFormat="false" ht="14.25" hidden="true" customHeight="false" outlineLevel="0" collapsed="false"/>
    <row r="10436" customFormat="false" ht="14.25" hidden="true" customHeight="false" outlineLevel="0" collapsed="false"/>
    <row r="10437" customFormat="false" ht="14.25" hidden="true" customHeight="false" outlineLevel="0" collapsed="false"/>
    <row r="10438" customFormat="false" ht="14.25" hidden="true" customHeight="false" outlineLevel="0" collapsed="false"/>
    <row r="10439" customFormat="false" ht="14.25" hidden="true" customHeight="false" outlineLevel="0" collapsed="false"/>
    <row r="10440" customFormat="false" ht="14.25" hidden="true" customHeight="false" outlineLevel="0" collapsed="false"/>
    <row r="10441" customFormat="false" ht="14.25" hidden="true" customHeight="false" outlineLevel="0" collapsed="false"/>
    <row r="10442" customFormat="false" ht="14.25" hidden="true" customHeight="false" outlineLevel="0" collapsed="false"/>
    <row r="10443" customFormat="false" ht="14.25" hidden="true" customHeight="false" outlineLevel="0" collapsed="false"/>
    <row r="10444" customFormat="false" ht="14.25" hidden="true" customHeight="false" outlineLevel="0" collapsed="false"/>
    <row r="10445" customFormat="false" ht="14.25" hidden="true" customHeight="false" outlineLevel="0" collapsed="false"/>
    <row r="10446" customFormat="false" ht="14.25" hidden="true" customHeight="false" outlineLevel="0" collapsed="false"/>
    <row r="10447" customFormat="false" ht="14.25" hidden="true" customHeight="false" outlineLevel="0" collapsed="false"/>
    <row r="10448" customFormat="false" ht="14.25" hidden="true" customHeight="false" outlineLevel="0" collapsed="false"/>
    <row r="10449" customFormat="false" ht="14.25" hidden="true" customHeight="false" outlineLevel="0" collapsed="false"/>
    <row r="10450" customFormat="false" ht="14.25" hidden="true" customHeight="false" outlineLevel="0" collapsed="false"/>
    <row r="10451" customFormat="false" ht="14.25" hidden="true" customHeight="false" outlineLevel="0" collapsed="false"/>
    <row r="10452" customFormat="false" ht="14.25" hidden="true" customHeight="false" outlineLevel="0" collapsed="false"/>
    <row r="10453" customFormat="false" ht="14.25" hidden="true" customHeight="false" outlineLevel="0" collapsed="false"/>
    <row r="10454" customFormat="false" ht="14.25" hidden="true" customHeight="false" outlineLevel="0" collapsed="false"/>
    <row r="10455" customFormat="false" ht="14.25" hidden="true" customHeight="false" outlineLevel="0" collapsed="false"/>
    <row r="10456" customFormat="false" ht="14.25" hidden="true" customHeight="false" outlineLevel="0" collapsed="false"/>
    <row r="10457" customFormat="false" ht="14.25" hidden="true" customHeight="false" outlineLevel="0" collapsed="false"/>
    <row r="10458" customFormat="false" ht="14.25" hidden="true" customHeight="false" outlineLevel="0" collapsed="false"/>
    <row r="10459" customFormat="false" ht="14.25" hidden="true" customHeight="false" outlineLevel="0" collapsed="false"/>
    <row r="10460" customFormat="false" ht="14.25" hidden="true" customHeight="false" outlineLevel="0" collapsed="false"/>
    <row r="10461" customFormat="false" ht="14.25" hidden="true" customHeight="false" outlineLevel="0" collapsed="false"/>
    <row r="10462" customFormat="false" ht="14.25" hidden="true" customHeight="false" outlineLevel="0" collapsed="false"/>
    <row r="10463" customFormat="false" ht="14.25" hidden="true" customHeight="false" outlineLevel="0" collapsed="false"/>
    <row r="10464" customFormat="false" ht="14.25" hidden="true" customHeight="false" outlineLevel="0" collapsed="false"/>
    <row r="10465" customFormat="false" ht="14.25" hidden="true" customHeight="false" outlineLevel="0" collapsed="false"/>
    <row r="10466" customFormat="false" ht="14.25" hidden="true" customHeight="false" outlineLevel="0" collapsed="false"/>
    <row r="10467" customFormat="false" ht="14.25" hidden="true" customHeight="false" outlineLevel="0" collapsed="false"/>
    <row r="10468" customFormat="false" ht="14.25" hidden="true" customHeight="false" outlineLevel="0" collapsed="false"/>
    <row r="10469" customFormat="false" ht="14.25" hidden="true" customHeight="false" outlineLevel="0" collapsed="false"/>
    <row r="10470" customFormat="false" ht="14.25" hidden="true" customHeight="false" outlineLevel="0" collapsed="false"/>
    <row r="10471" customFormat="false" ht="14.25" hidden="true" customHeight="false" outlineLevel="0" collapsed="false"/>
    <row r="10472" customFormat="false" ht="14.25" hidden="true" customHeight="false" outlineLevel="0" collapsed="false"/>
    <row r="10473" customFormat="false" ht="14.25" hidden="true" customHeight="false" outlineLevel="0" collapsed="false"/>
    <row r="10474" customFormat="false" ht="14.25" hidden="true" customHeight="false" outlineLevel="0" collapsed="false"/>
    <row r="10475" customFormat="false" ht="14.25" hidden="true" customHeight="false" outlineLevel="0" collapsed="false"/>
    <row r="10476" customFormat="false" ht="14.25" hidden="true" customHeight="false" outlineLevel="0" collapsed="false"/>
    <row r="10477" customFormat="false" ht="14.25" hidden="true" customHeight="false" outlineLevel="0" collapsed="false"/>
    <row r="10478" customFormat="false" ht="14.25" hidden="true" customHeight="false" outlineLevel="0" collapsed="false"/>
    <row r="10479" customFormat="false" ht="14.25" hidden="true" customHeight="false" outlineLevel="0" collapsed="false"/>
    <row r="10480" customFormat="false" ht="14.25" hidden="true" customHeight="false" outlineLevel="0" collapsed="false"/>
    <row r="10481" customFormat="false" ht="14.25" hidden="true" customHeight="false" outlineLevel="0" collapsed="false"/>
    <row r="10482" customFormat="false" ht="14.25" hidden="true" customHeight="false" outlineLevel="0" collapsed="false"/>
    <row r="10483" customFormat="false" ht="14.25" hidden="true" customHeight="false" outlineLevel="0" collapsed="false"/>
    <row r="10484" customFormat="false" ht="14.25" hidden="true" customHeight="false" outlineLevel="0" collapsed="false"/>
    <row r="10485" customFormat="false" ht="14.25" hidden="true" customHeight="false" outlineLevel="0" collapsed="false"/>
    <row r="10486" customFormat="false" ht="14.25" hidden="true" customHeight="false" outlineLevel="0" collapsed="false"/>
    <row r="10487" customFormat="false" ht="14.25" hidden="true" customHeight="false" outlineLevel="0" collapsed="false"/>
    <row r="10488" customFormat="false" ht="14.25" hidden="true" customHeight="false" outlineLevel="0" collapsed="false"/>
    <row r="10489" customFormat="false" ht="14.25" hidden="true" customHeight="false" outlineLevel="0" collapsed="false"/>
    <row r="10490" customFormat="false" ht="14.25" hidden="true" customHeight="false" outlineLevel="0" collapsed="false"/>
    <row r="10491" customFormat="false" ht="14.25" hidden="true" customHeight="false" outlineLevel="0" collapsed="false"/>
    <row r="10492" customFormat="false" ht="14.25" hidden="true" customHeight="false" outlineLevel="0" collapsed="false"/>
    <row r="10493" customFormat="false" ht="14.25" hidden="true" customHeight="false" outlineLevel="0" collapsed="false"/>
    <row r="10494" customFormat="false" ht="14.25" hidden="true" customHeight="false" outlineLevel="0" collapsed="false"/>
    <row r="10495" customFormat="false" ht="14.25" hidden="true" customHeight="false" outlineLevel="0" collapsed="false"/>
    <row r="10496" customFormat="false" ht="14.25" hidden="true" customHeight="false" outlineLevel="0" collapsed="false"/>
    <row r="10497" customFormat="false" ht="14.25" hidden="true" customHeight="false" outlineLevel="0" collapsed="false"/>
    <row r="10498" customFormat="false" ht="14.25" hidden="true" customHeight="false" outlineLevel="0" collapsed="false"/>
    <row r="10499" customFormat="false" ht="14.25" hidden="true" customHeight="false" outlineLevel="0" collapsed="false"/>
    <row r="10500" customFormat="false" ht="14.25" hidden="true" customHeight="false" outlineLevel="0" collapsed="false"/>
    <row r="10501" customFormat="false" ht="14.25" hidden="true" customHeight="false" outlineLevel="0" collapsed="false"/>
    <row r="10502" customFormat="false" ht="14.25" hidden="true" customHeight="false" outlineLevel="0" collapsed="false"/>
    <row r="10503" customFormat="false" ht="14.25" hidden="true" customHeight="false" outlineLevel="0" collapsed="false"/>
    <row r="10504" customFormat="false" ht="14.25" hidden="true" customHeight="false" outlineLevel="0" collapsed="false"/>
    <row r="10505" customFormat="false" ht="14.25" hidden="true" customHeight="false" outlineLevel="0" collapsed="false"/>
    <row r="10506" customFormat="false" ht="14.25" hidden="true" customHeight="false" outlineLevel="0" collapsed="false"/>
    <row r="10507" customFormat="false" ht="14.25" hidden="true" customHeight="false" outlineLevel="0" collapsed="false"/>
    <row r="10508" customFormat="false" ht="14.25" hidden="true" customHeight="false" outlineLevel="0" collapsed="false"/>
    <row r="10509" customFormat="false" ht="14.25" hidden="true" customHeight="false" outlineLevel="0" collapsed="false"/>
    <row r="10510" customFormat="false" ht="14.25" hidden="true" customHeight="false" outlineLevel="0" collapsed="false"/>
    <row r="10511" customFormat="false" ht="14.25" hidden="true" customHeight="false" outlineLevel="0" collapsed="false"/>
    <row r="10512" customFormat="false" ht="14.25" hidden="true" customHeight="false" outlineLevel="0" collapsed="false"/>
    <row r="10513" customFormat="false" ht="14.25" hidden="true" customHeight="false" outlineLevel="0" collapsed="false"/>
    <row r="10514" customFormat="false" ht="14.25" hidden="true" customHeight="false" outlineLevel="0" collapsed="false"/>
    <row r="10515" customFormat="false" ht="14.25" hidden="true" customHeight="false" outlineLevel="0" collapsed="false"/>
    <row r="10516" customFormat="false" ht="14.25" hidden="true" customHeight="false" outlineLevel="0" collapsed="false"/>
    <row r="10517" customFormat="false" ht="14.25" hidden="true" customHeight="false" outlineLevel="0" collapsed="false"/>
    <row r="10518" customFormat="false" ht="14.25" hidden="true" customHeight="false" outlineLevel="0" collapsed="false"/>
    <row r="10519" customFormat="false" ht="14.25" hidden="true" customHeight="false" outlineLevel="0" collapsed="false"/>
    <row r="10520" customFormat="false" ht="14.25" hidden="true" customHeight="false" outlineLevel="0" collapsed="false"/>
    <row r="10521" customFormat="false" ht="14.25" hidden="true" customHeight="false" outlineLevel="0" collapsed="false"/>
    <row r="10522" customFormat="false" ht="14.25" hidden="true" customHeight="false" outlineLevel="0" collapsed="false"/>
    <row r="10523" customFormat="false" ht="14.25" hidden="true" customHeight="false" outlineLevel="0" collapsed="false"/>
    <row r="10524" customFormat="false" ht="14.25" hidden="true" customHeight="false" outlineLevel="0" collapsed="false"/>
    <row r="10525" customFormat="false" ht="14.25" hidden="true" customHeight="false" outlineLevel="0" collapsed="false"/>
    <row r="10526" customFormat="false" ht="14.25" hidden="true" customHeight="false" outlineLevel="0" collapsed="false"/>
    <row r="10527" customFormat="false" ht="14.25" hidden="true" customHeight="false" outlineLevel="0" collapsed="false"/>
    <row r="10528" customFormat="false" ht="14.25" hidden="true" customHeight="false" outlineLevel="0" collapsed="false"/>
    <row r="10529" customFormat="false" ht="14.25" hidden="true" customHeight="false" outlineLevel="0" collapsed="false"/>
    <row r="10530" customFormat="false" ht="14.25" hidden="true" customHeight="false" outlineLevel="0" collapsed="false"/>
    <row r="10531" customFormat="false" ht="14.25" hidden="true" customHeight="false" outlineLevel="0" collapsed="false"/>
    <row r="10532" customFormat="false" ht="14.25" hidden="true" customHeight="false" outlineLevel="0" collapsed="false"/>
    <row r="10533" customFormat="false" ht="14.25" hidden="true" customHeight="false" outlineLevel="0" collapsed="false"/>
    <row r="10534" customFormat="false" ht="14.25" hidden="true" customHeight="false" outlineLevel="0" collapsed="false"/>
    <row r="10535" customFormat="false" ht="14.25" hidden="true" customHeight="false" outlineLevel="0" collapsed="false"/>
    <row r="10536" customFormat="false" ht="14.25" hidden="true" customHeight="false" outlineLevel="0" collapsed="false"/>
    <row r="10537" customFormat="false" ht="14.25" hidden="true" customHeight="false" outlineLevel="0" collapsed="false"/>
    <row r="10538" customFormat="false" ht="14.25" hidden="true" customHeight="false" outlineLevel="0" collapsed="false"/>
    <row r="10539" customFormat="false" ht="14.25" hidden="true" customHeight="false" outlineLevel="0" collapsed="false"/>
    <row r="10540" customFormat="false" ht="14.25" hidden="true" customHeight="false" outlineLevel="0" collapsed="false"/>
    <row r="10541" customFormat="false" ht="14.25" hidden="true" customHeight="false" outlineLevel="0" collapsed="false"/>
    <row r="10542" customFormat="false" ht="14.25" hidden="true" customHeight="false" outlineLevel="0" collapsed="false"/>
    <row r="10543" customFormat="false" ht="14.25" hidden="true" customHeight="false" outlineLevel="0" collapsed="false"/>
    <row r="10544" customFormat="false" ht="14.25" hidden="true" customHeight="false" outlineLevel="0" collapsed="false"/>
    <row r="10545" customFormat="false" ht="14.25" hidden="true" customHeight="false" outlineLevel="0" collapsed="false"/>
    <row r="10546" customFormat="false" ht="14.25" hidden="true" customHeight="false" outlineLevel="0" collapsed="false"/>
    <row r="10547" customFormat="false" ht="14.25" hidden="true" customHeight="false" outlineLevel="0" collapsed="false"/>
    <row r="10548" customFormat="false" ht="14.25" hidden="true" customHeight="false" outlineLevel="0" collapsed="false"/>
    <row r="10549" customFormat="false" ht="14.25" hidden="true" customHeight="false" outlineLevel="0" collapsed="false"/>
    <row r="10550" customFormat="false" ht="14.25" hidden="true" customHeight="false" outlineLevel="0" collapsed="false"/>
    <row r="10551" customFormat="false" ht="14.25" hidden="true" customHeight="false" outlineLevel="0" collapsed="false"/>
    <row r="10552" customFormat="false" ht="14.25" hidden="true" customHeight="false" outlineLevel="0" collapsed="false"/>
    <row r="10553" customFormat="false" ht="14.25" hidden="true" customHeight="false" outlineLevel="0" collapsed="false"/>
    <row r="10554" customFormat="false" ht="14.25" hidden="true" customHeight="false" outlineLevel="0" collapsed="false"/>
    <row r="10555" customFormat="false" ht="14.25" hidden="true" customHeight="false" outlineLevel="0" collapsed="false"/>
    <row r="10556" customFormat="false" ht="14.25" hidden="true" customHeight="false" outlineLevel="0" collapsed="false"/>
    <row r="10557" customFormat="false" ht="14.25" hidden="true" customHeight="false" outlineLevel="0" collapsed="false"/>
    <row r="10558" customFormat="false" ht="14.25" hidden="true" customHeight="false" outlineLevel="0" collapsed="false"/>
    <row r="10559" customFormat="false" ht="14.25" hidden="true" customHeight="false" outlineLevel="0" collapsed="false"/>
    <row r="10560" customFormat="false" ht="14.25" hidden="true" customHeight="false" outlineLevel="0" collapsed="false"/>
    <row r="10561" customFormat="false" ht="14.25" hidden="true" customHeight="false" outlineLevel="0" collapsed="false"/>
    <row r="10562" customFormat="false" ht="14.25" hidden="true" customHeight="false" outlineLevel="0" collapsed="false"/>
    <row r="10563" customFormat="false" ht="14.25" hidden="true" customHeight="false" outlineLevel="0" collapsed="false"/>
    <row r="10564" customFormat="false" ht="14.25" hidden="true" customHeight="false" outlineLevel="0" collapsed="false"/>
    <row r="10565" customFormat="false" ht="14.25" hidden="true" customHeight="false" outlineLevel="0" collapsed="false"/>
    <row r="10566" customFormat="false" ht="14.25" hidden="true" customHeight="false" outlineLevel="0" collapsed="false"/>
    <row r="10567" customFormat="false" ht="14.25" hidden="true" customHeight="false" outlineLevel="0" collapsed="false"/>
    <row r="10568" customFormat="false" ht="14.25" hidden="true" customHeight="false" outlineLevel="0" collapsed="false"/>
    <row r="10569" customFormat="false" ht="14.25" hidden="true" customHeight="false" outlineLevel="0" collapsed="false"/>
    <row r="10570" customFormat="false" ht="14.25" hidden="true" customHeight="false" outlineLevel="0" collapsed="false"/>
    <row r="10571" customFormat="false" ht="14.25" hidden="true" customHeight="false" outlineLevel="0" collapsed="false"/>
    <row r="10572" customFormat="false" ht="14.25" hidden="true" customHeight="false" outlineLevel="0" collapsed="false"/>
    <row r="10573" customFormat="false" ht="14.25" hidden="true" customHeight="false" outlineLevel="0" collapsed="false"/>
    <row r="10574" customFormat="false" ht="14.25" hidden="true" customHeight="false" outlineLevel="0" collapsed="false"/>
    <row r="10575" customFormat="false" ht="14.25" hidden="true" customHeight="false" outlineLevel="0" collapsed="false"/>
    <row r="10576" customFormat="false" ht="14.25" hidden="true" customHeight="false" outlineLevel="0" collapsed="false"/>
    <row r="10577" customFormat="false" ht="14.25" hidden="true" customHeight="false" outlineLevel="0" collapsed="false"/>
    <row r="10578" customFormat="false" ht="14.25" hidden="true" customHeight="false" outlineLevel="0" collapsed="false"/>
    <row r="10579" customFormat="false" ht="14.25" hidden="true" customHeight="false" outlineLevel="0" collapsed="false"/>
    <row r="10580" customFormat="false" ht="14.25" hidden="true" customHeight="false" outlineLevel="0" collapsed="false"/>
    <row r="10581" customFormat="false" ht="14.25" hidden="true" customHeight="false" outlineLevel="0" collapsed="false"/>
    <row r="10582" customFormat="false" ht="14.25" hidden="true" customHeight="false" outlineLevel="0" collapsed="false"/>
    <row r="10583" customFormat="false" ht="14.25" hidden="true" customHeight="false" outlineLevel="0" collapsed="false"/>
    <row r="10584" customFormat="false" ht="14.25" hidden="true" customHeight="false" outlineLevel="0" collapsed="false"/>
    <row r="10585" customFormat="false" ht="14.25" hidden="true" customHeight="false" outlineLevel="0" collapsed="false"/>
    <row r="10586" customFormat="false" ht="14.25" hidden="true" customHeight="false" outlineLevel="0" collapsed="false"/>
    <row r="10587" customFormat="false" ht="14.25" hidden="true" customHeight="false" outlineLevel="0" collapsed="false"/>
    <row r="10588" customFormat="false" ht="14.25" hidden="true" customHeight="false" outlineLevel="0" collapsed="false"/>
    <row r="10589" customFormat="false" ht="14.25" hidden="true" customHeight="false" outlineLevel="0" collapsed="false"/>
    <row r="10590" customFormat="false" ht="14.25" hidden="true" customHeight="false" outlineLevel="0" collapsed="false"/>
    <row r="10591" customFormat="false" ht="14.25" hidden="true" customHeight="false" outlineLevel="0" collapsed="false"/>
    <row r="10592" customFormat="false" ht="14.25" hidden="true" customHeight="false" outlineLevel="0" collapsed="false"/>
    <row r="10593" customFormat="false" ht="14.25" hidden="true" customHeight="false" outlineLevel="0" collapsed="false"/>
    <row r="10594" customFormat="false" ht="14.25" hidden="true" customHeight="false" outlineLevel="0" collapsed="false"/>
    <row r="10595" customFormat="false" ht="14.25" hidden="true" customHeight="false" outlineLevel="0" collapsed="false"/>
    <row r="10596" customFormat="false" ht="14.25" hidden="true" customHeight="false" outlineLevel="0" collapsed="false"/>
    <row r="10597" customFormat="false" ht="14.25" hidden="true" customHeight="false" outlineLevel="0" collapsed="false"/>
    <row r="10598" customFormat="false" ht="14.25" hidden="true" customHeight="false" outlineLevel="0" collapsed="false"/>
    <row r="10599" customFormat="false" ht="14.25" hidden="true" customHeight="false" outlineLevel="0" collapsed="false"/>
    <row r="10600" customFormat="false" ht="14.25" hidden="true" customHeight="false" outlineLevel="0" collapsed="false"/>
    <row r="10601" customFormat="false" ht="14.25" hidden="true" customHeight="false" outlineLevel="0" collapsed="false"/>
    <row r="10602" customFormat="false" ht="14.25" hidden="true" customHeight="false" outlineLevel="0" collapsed="false"/>
    <row r="10603" customFormat="false" ht="14.25" hidden="true" customHeight="false" outlineLevel="0" collapsed="false"/>
    <row r="10604" customFormat="false" ht="14.25" hidden="true" customHeight="false" outlineLevel="0" collapsed="false"/>
    <row r="10605" customFormat="false" ht="14.25" hidden="true" customHeight="false" outlineLevel="0" collapsed="false"/>
    <row r="10606" customFormat="false" ht="14.25" hidden="true" customHeight="false" outlineLevel="0" collapsed="false"/>
    <row r="10607" customFormat="false" ht="14.25" hidden="true" customHeight="false" outlineLevel="0" collapsed="false"/>
    <row r="10608" customFormat="false" ht="14.25" hidden="true" customHeight="false" outlineLevel="0" collapsed="false"/>
    <row r="10609" customFormat="false" ht="14.25" hidden="true" customHeight="false" outlineLevel="0" collapsed="false"/>
    <row r="10610" customFormat="false" ht="14.25" hidden="true" customHeight="false" outlineLevel="0" collapsed="false"/>
    <row r="10611" customFormat="false" ht="14.25" hidden="true" customHeight="false" outlineLevel="0" collapsed="false"/>
    <row r="10612" customFormat="false" ht="14.25" hidden="true" customHeight="false" outlineLevel="0" collapsed="false"/>
    <row r="10613" customFormat="false" ht="14.25" hidden="true" customHeight="false" outlineLevel="0" collapsed="false"/>
    <row r="10614" customFormat="false" ht="14.25" hidden="true" customHeight="false" outlineLevel="0" collapsed="false"/>
    <row r="10615" customFormat="false" ht="14.25" hidden="true" customHeight="false" outlineLevel="0" collapsed="false"/>
    <row r="10616" customFormat="false" ht="14.25" hidden="true" customHeight="false" outlineLevel="0" collapsed="false"/>
    <row r="10617" customFormat="false" ht="14.25" hidden="true" customHeight="false" outlineLevel="0" collapsed="false"/>
    <row r="10618" customFormat="false" ht="14.25" hidden="true" customHeight="false" outlineLevel="0" collapsed="false"/>
    <row r="10619" customFormat="false" ht="14.25" hidden="true" customHeight="false" outlineLevel="0" collapsed="false"/>
    <row r="10620" customFormat="false" ht="14.25" hidden="true" customHeight="false" outlineLevel="0" collapsed="false"/>
    <row r="10621" customFormat="false" ht="14.25" hidden="true" customHeight="false" outlineLevel="0" collapsed="false"/>
    <row r="10622" customFormat="false" ht="14.25" hidden="true" customHeight="false" outlineLevel="0" collapsed="false"/>
    <row r="10623" customFormat="false" ht="14.25" hidden="true" customHeight="false" outlineLevel="0" collapsed="false"/>
    <row r="10624" customFormat="false" ht="14.25" hidden="true" customHeight="false" outlineLevel="0" collapsed="false"/>
    <row r="10625" customFormat="false" ht="14.25" hidden="true" customHeight="false" outlineLevel="0" collapsed="false"/>
    <row r="10626" customFormat="false" ht="14.25" hidden="true" customHeight="false" outlineLevel="0" collapsed="false"/>
    <row r="10627" customFormat="false" ht="14.25" hidden="true" customHeight="false" outlineLevel="0" collapsed="false"/>
    <row r="10628" customFormat="false" ht="14.25" hidden="true" customHeight="false" outlineLevel="0" collapsed="false"/>
    <row r="10629" customFormat="false" ht="14.25" hidden="true" customHeight="false" outlineLevel="0" collapsed="false"/>
    <row r="10630" customFormat="false" ht="14.25" hidden="true" customHeight="false" outlineLevel="0" collapsed="false"/>
    <row r="10631" customFormat="false" ht="14.25" hidden="true" customHeight="false" outlineLevel="0" collapsed="false"/>
    <row r="10632" customFormat="false" ht="14.25" hidden="true" customHeight="false" outlineLevel="0" collapsed="false"/>
    <row r="10633" customFormat="false" ht="14.25" hidden="true" customHeight="false" outlineLevel="0" collapsed="false"/>
    <row r="10634" customFormat="false" ht="14.25" hidden="true" customHeight="false" outlineLevel="0" collapsed="false"/>
    <row r="10635" customFormat="false" ht="14.25" hidden="true" customHeight="false" outlineLevel="0" collapsed="false"/>
    <row r="10636" customFormat="false" ht="14.25" hidden="true" customHeight="false" outlineLevel="0" collapsed="false"/>
    <row r="10637" customFormat="false" ht="14.25" hidden="true" customHeight="false" outlineLevel="0" collapsed="false"/>
    <row r="10638" customFormat="false" ht="14.25" hidden="true" customHeight="false" outlineLevel="0" collapsed="false"/>
    <row r="10639" customFormat="false" ht="14.25" hidden="true" customHeight="false" outlineLevel="0" collapsed="false"/>
    <row r="10640" customFormat="false" ht="14.25" hidden="true" customHeight="false" outlineLevel="0" collapsed="false"/>
    <row r="10641" customFormat="false" ht="14.25" hidden="true" customHeight="false" outlineLevel="0" collapsed="false"/>
    <row r="10642" customFormat="false" ht="14.25" hidden="true" customHeight="false" outlineLevel="0" collapsed="false"/>
    <row r="10643" customFormat="false" ht="14.25" hidden="true" customHeight="false" outlineLevel="0" collapsed="false"/>
    <row r="10644" customFormat="false" ht="14.25" hidden="true" customHeight="false" outlineLevel="0" collapsed="false"/>
    <row r="10645" customFormat="false" ht="14.25" hidden="true" customHeight="false" outlineLevel="0" collapsed="false"/>
    <row r="10646" customFormat="false" ht="14.25" hidden="true" customHeight="false" outlineLevel="0" collapsed="false"/>
    <row r="10647" customFormat="false" ht="14.25" hidden="true" customHeight="false" outlineLevel="0" collapsed="false"/>
    <row r="10648" customFormat="false" ht="14.25" hidden="true" customHeight="false" outlineLevel="0" collapsed="false"/>
    <row r="10649" customFormat="false" ht="14.25" hidden="true" customHeight="false" outlineLevel="0" collapsed="false"/>
    <row r="10650" customFormat="false" ht="14.25" hidden="true" customHeight="false" outlineLevel="0" collapsed="false"/>
    <row r="10651" customFormat="false" ht="14.25" hidden="true" customHeight="false" outlineLevel="0" collapsed="false"/>
    <row r="10652" customFormat="false" ht="14.25" hidden="true" customHeight="false" outlineLevel="0" collapsed="false"/>
    <row r="10653" customFormat="false" ht="14.25" hidden="true" customHeight="false" outlineLevel="0" collapsed="false"/>
    <row r="10654" customFormat="false" ht="14.25" hidden="true" customHeight="false" outlineLevel="0" collapsed="false"/>
    <row r="10655" customFormat="false" ht="14.25" hidden="true" customHeight="false" outlineLevel="0" collapsed="false"/>
    <row r="10656" customFormat="false" ht="14.25" hidden="true" customHeight="false" outlineLevel="0" collapsed="false"/>
    <row r="10657" customFormat="false" ht="14.25" hidden="true" customHeight="false" outlineLevel="0" collapsed="false"/>
    <row r="10658" customFormat="false" ht="14.25" hidden="true" customHeight="false" outlineLevel="0" collapsed="false"/>
    <row r="10659" customFormat="false" ht="14.25" hidden="true" customHeight="false" outlineLevel="0" collapsed="false"/>
    <row r="10660" customFormat="false" ht="14.25" hidden="true" customHeight="false" outlineLevel="0" collapsed="false"/>
    <row r="10661" customFormat="false" ht="14.25" hidden="true" customHeight="false" outlineLevel="0" collapsed="false"/>
    <row r="10662" customFormat="false" ht="14.25" hidden="true" customHeight="false" outlineLevel="0" collapsed="false"/>
    <row r="10663" customFormat="false" ht="14.25" hidden="true" customHeight="false" outlineLevel="0" collapsed="false"/>
    <row r="10664" customFormat="false" ht="14.25" hidden="true" customHeight="false" outlineLevel="0" collapsed="false"/>
    <row r="10665" customFormat="false" ht="14.25" hidden="true" customHeight="false" outlineLevel="0" collapsed="false"/>
    <row r="10666" customFormat="false" ht="14.25" hidden="true" customHeight="false" outlineLevel="0" collapsed="false"/>
    <row r="10667" customFormat="false" ht="14.25" hidden="true" customHeight="false" outlineLevel="0" collapsed="false"/>
    <row r="10668" customFormat="false" ht="14.25" hidden="true" customHeight="false" outlineLevel="0" collapsed="false"/>
    <row r="10669" customFormat="false" ht="14.25" hidden="true" customHeight="false" outlineLevel="0" collapsed="false"/>
    <row r="10670" customFormat="false" ht="14.25" hidden="true" customHeight="false" outlineLevel="0" collapsed="false"/>
    <row r="10671" customFormat="false" ht="14.25" hidden="true" customHeight="false" outlineLevel="0" collapsed="false"/>
    <row r="10672" customFormat="false" ht="14.25" hidden="true" customHeight="false" outlineLevel="0" collapsed="false"/>
    <row r="10673" customFormat="false" ht="14.25" hidden="true" customHeight="false" outlineLevel="0" collapsed="false"/>
    <row r="10674" customFormat="false" ht="14.25" hidden="true" customHeight="false" outlineLevel="0" collapsed="false"/>
    <row r="10675" customFormat="false" ht="14.25" hidden="true" customHeight="false" outlineLevel="0" collapsed="false"/>
    <row r="10676" customFormat="false" ht="14.25" hidden="true" customHeight="false" outlineLevel="0" collapsed="false"/>
    <row r="10677" customFormat="false" ht="14.25" hidden="true" customHeight="false" outlineLevel="0" collapsed="false"/>
    <row r="10678" customFormat="false" ht="14.25" hidden="true" customHeight="false" outlineLevel="0" collapsed="false"/>
    <row r="10679" customFormat="false" ht="14.25" hidden="true" customHeight="false" outlineLevel="0" collapsed="false"/>
    <row r="10680" customFormat="false" ht="14.25" hidden="true" customHeight="false" outlineLevel="0" collapsed="false"/>
    <row r="10681" customFormat="false" ht="14.25" hidden="true" customHeight="false" outlineLevel="0" collapsed="false"/>
    <row r="10682" customFormat="false" ht="14.25" hidden="true" customHeight="false" outlineLevel="0" collapsed="false"/>
    <row r="10683" customFormat="false" ht="14.25" hidden="true" customHeight="false" outlineLevel="0" collapsed="false"/>
    <row r="10684" customFormat="false" ht="14.25" hidden="true" customHeight="false" outlineLevel="0" collapsed="false"/>
    <row r="10685" customFormat="false" ht="14.25" hidden="true" customHeight="false" outlineLevel="0" collapsed="false"/>
    <row r="10686" customFormat="false" ht="14.25" hidden="true" customHeight="false" outlineLevel="0" collapsed="false"/>
    <row r="10687" customFormat="false" ht="14.25" hidden="true" customHeight="false" outlineLevel="0" collapsed="false"/>
    <row r="10688" customFormat="false" ht="14.25" hidden="true" customHeight="false" outlineLevel="0" collapsed="false"/>
    <row r="10689" customFormat="false" ht="14.25" hidden="true" customHeight="false" outlineLevel="0" collapsed="false"/>
    <row r="10690" customFormat="false" ht="14.25" hidden="true" customHeight="false" outlineLevel="0" collapsed="false"/>
    <row r="10691" customFormat="false" ht="14.25" hidden="true" customHeight="false" outlineLevel="0" collapsed="false"/>
    <row r="10692" customFormat="false" ht="14.25" hidden="true" customHeight="false" outlineLevel="0" collapsed="false"/>
    <row r="10693" customFormat="false" ht="14.25" hidden="true" customHeight="false" outlineLevel="0" collapsed="false"/>
    <row r="10694" customFormat="false" ht="14.25" hidden="true" customHeight="false" outlineLevel="0" collapsed="false"/>
    <row r="10695" customFormat="false" ht="14.25" hidden="true" customHeight="false" outlineLevel="0" collapsed="false"/>
    <row r="10696" customFormat="false" ht="14.25" hidden="true" customHeight="false" outlineLevel="0" collapsed="false"/>
    <row r="10697" customFormat="false" ht="14.25" hidden="true" customHeight="false" outlineLevel="0" collapsed="false"/>
    <row r="10698" customFormat="false" ht="14.25" hidden="true" customHeight="false" outlineLevel="0" collapsed="false"/>
    <row r="10699" customFormat="false" ht="14.25" hidden="true" customHeight="false" outlineLevel="0" collapsed="false"/>
    <row r="10700" customFormat="false" ht="14.25" hidden="true" customHeight="false" outlineLevel="0" collapsed="false"/>
    <row r="10701" customFormat="false" ht="14.25" hidden="true" customHeight="false" outlineLevel="0" collapsed="false"/>
    <row r="10702" customFormat="false" ht="14.25" hidden="true" customHeight="false" outlineLevel="0" collapsed="false"/>
    <row r="10703" customFormat="false" ht="14.25" hidden="true" customHeight="false" outlineLevel="0" collapsed="false"/>
    <row r="10704" customFormat="false" ht="14.25" hidden="true" customHeight="false" outlineLevel="0" collapsed="false"/>
    <row r="10705" customFormat="false" ht="14.25" hidden="true" customHeight="false" outlineLevel="0" collapsed="false"/>
    <row r="10706" customFormat="false" ht="14.25" hidden="true" customHeight="false" outlineLevel="0" collapsed="false"/>
    <row r="10707" customFormat="false" ht="14.25" hidden="true" customHeight="false" outlineLevel="0" collapsed="false"/>
    <row r="10708" customFormat="false" ht="14.25" hidden="true" customHeight="false" outlineLevel="0" collapsed="false"/>
    <row r="10709" customFormat="false" ht="14.25" hidden="true" customHeight="false" outlineLevel="0" collapsed="false"/>
    <row r="10710" customFormat="false" ht="14.25" hidden="true" customHeight="false" outlineLevel="0" collapsed="false"/>
    <row r="10711" customFormat="false" ht="14.25" hidden="true" customHeight="false" outlineLevel="0" collapsed="false"/>
    <row r="10712" customFormat="false" ht="14.25" hidden="true" customHeight="false" outlineLevel="0" collapsed="false"/>
    <row r="10713" customFormat="false" ht="14.25" hidden="true" customHeight="false" outlineLevel="0" collapsed="false"/>
    <row r="10714" customFormat="false" ht="14.25" hidden="true" customHeight="false" outlineLevel="0" collapsed="false"/>
    <row r="10715" customFormat="false" ht="14.25" hidden="true" customHeight="false" outlineLevel="0" collapsed="false"/>
    <row r="10716" customFormat="false" ht="14.25" hidden="true" customHeight="false" outlineLevel="0" collapsed="false"/>
    <row r="10717" customFormat="false" ht="14.25" hidden="true" customHeight="false" outlineLevel="0" collapsed="false"/>
    <row r="10718" customFormat="false" ht="14.25" hidden="true" customHeight="false" outlineLevel="0" collapsed="false"/>
    <row r="10719" customFormat="false" ht="14.25" hidden="true" customHeight="false" outlineLevel="0" collapsed="false"/>
    <row r="10720" customFormat="false" ht="14.25" hidden="true" customHeight="false" outlineLevel="0" collapsed="false"/>
    <row r="10721" customFormat="false" ht="14.25" hidden="true" customHeight="false" outlineLevel="0" collapsed="false"/>
    <row r="10722" customFormat="false" ht="14.25" hidden="true" customHeight="false" outlineLevel="0" collapsed="false"/>
    <row r="10723" customFormat="false" ht="14.25" hidden="true" customHeight="false" outlineLevel="0" collapsed="false"/>
    <row r="10724" customFormat="false" ht="14.25" hidden="true" customHeight="false" outlineLevel="0" collapsed="false"/>
    <row r="10725" customFormat="false" ht="14.25" hidden="true" customHeight="false" outlineLevel="0" collapsed="false"/>
    <row r="10726" customFormat="false" ht="14.25" hidden="true" customHeight="false" outlineLevel="0" collapsed="false"/>
    <row r="10727" customFormat="false" ht="14.25" hidden="true" customHeight="false" outlineLevel="0" collapsed="false"/>
    <row r="10728" customFormat="false" ht="14.25" hidden="true" customHeight="false" outlineLevel="0" collapsed="false"/>
    <row r="10729" customFormat="false" ht="14.25" hidden="true" customHeight="false" outlineLevel="0" collapsed="false"/>
    <row r="10730" customFormat="false" ht="14.25" hidden="true" customHeight="false" outlineLevel="0" collapsed="false"/>
    <row r="10731" customFormat="false" ht="14.25" hidden="true" customHeight="false" outlineLevel="0" collapsed="false"/>
    <row r="10732" customFormat="false" ht="14.25" hidden="true" customHeight="false" outlineLevel="0" collapsed="false"/>
    <row r="10733" customFormat="false" ht="14.25" hidden="true" customHeight="false" outlineLevel="0" collapsed="false"/>
    <row r="10734" customFormat="false" ht="14.25" hidden="true" customHeight="false" outlineLevel="0" collapsed="false"/>
    <row r="10735" customFormat="false" ht="14.25" hidden="true" customHeight="false" outlineLevel="0" collapsed="false"/>
    <row r="10736" customFormat="false" ht="14.25" hidden="true" customHeight="false" outlineLevel="0" collapsed="false"/>
    <row r="10737" customFormat="false" ht="14.25" hidden="true" customHeight="false" outlineLevel="0" collapsed="false"/>
    <row r="10738" customFormat="false" ht="14.25" hidden="true" customHeight="false" outlineLevel="0" collapsed="false"/>
    <row r="10739" customFormat="false" ht="14.25" hidden="true" customHeight="false" outlineLevel="0" collapsed="false"/>
    <row r="10740" customFormat="false" ht="14.25" hidden="true" customHeight="false" outlineLevel="0" collapsed="false"/>
    <row r="10741" customFormat="false" ht="14.25" hidden="true" customHeight="false" outlineLevel="0" collapsed="false"/>
    <row r="10742" customFormat="false" ht="14.25" hidden="true" customHeight="false" outlineLevel="0" collapsed="false"/>
    <row r="10743" customFormat="false" ht="14.25" hidden="true" customHeight="false" outlineLevel="0" collapsed="false"/>
    <row r="10744" customFormat="false" ht="14.25" hidden="true" customHeight="false" outlineLevel="0" collapsed="false"/>
    <row r="10745" customFormat="false" ht="14.25" hidden="true" customHeight="false" outlineLevel="0" collapsed="false"/>
    <row r="10746" customFormat="false" ht="14.25" hidden="true" customHeight="false" outlineLevel="0" collapsed="false"/>
    <row r="10747" customFormat="false" ht="14.25" hidden="true" customHeight="false" outlineLevel="0" collapsed="false"/>
    <row r="10748" customFormat="false" ht="14.25" hidden="true" customHeight="false" outlineLevel="0" collapsed="false"/>
    <row r="10749" customFormat="false" ht="14.25" hidden="true" customHeight="false" outlineLevel="0" collapsed="false"/>
    <row r="10750" customFormat="false" ht="14.25" hidden="true" customHeight="false" outlineLevel="0" collapsed="false"/>
    <row r="10751" customFormat="false" ht="14.25" hidden="true" customHeight="false" outlineLevel="0" collapsed="false"/>
    <row r="10752" customFormat="false" ht="14.25" hidden="true" customHeight="false" outlineLevel="0" collapsed="false"/>
    <row r="10753" customFormat="false" ht="14.25" hidden="true" customHeight="false" outlineLevel="0" collapsed="false"/>
    <row r="10754" customFormat="false" ht="14.25" hidden="true" customHeight="false" outlineLevel="0" collapsed="false"/>
    <row r="10755" customFormat="false" ht="14.25" hidden="true" customHeight="false" outlineLevel="0" collapsed="false"/>
    <row r="10756" customFormat="false" ht="14.25" hidden="true" customHeight="false" outlineLevel="0" collapsed="false"/>
    <row r="10757" customFormat="false" ht="14.25" hidden="true" customHeight="false" outlineLevel="0" collapsed="false"/>
    <row r="10758" customFormat="false" ht="14.25" hidden="true" customHeight="false" outlineLevel="0" collapsed="false"/>
    <row r="10759" customFormat="false" ht="14.25" hidden="true" customHeight="false" outlineLevel="0" collapsed="false"/>
    <row r="10760" customFormat="false" ht="14.25" hidden="true" customHeight="false" outlineLevel="0" collapsed="false"/>
    <row r="10761" customFormat="false" ht="14.25" hidden="true" customHeight="false" outlineLevel="0" collapsed="false"/>
    <row r="10762" customFormat="false" ht="14.25" hidden="true" customHeight="false" outlineLevel="0" collapsed="false"/>
    <row r="10763" customFormat="false" ht="14.25" hidden="true" customHeight="false" outlineLevel="0" collapsed="false"/>
    <row r="10764" customFormat="false" ht="14.25" hidden="true" customHeight="false" outlineLevel="0" collapsed="false"/>
    <row r="10765" customFormat="false" ht="14.25" hidden="true" customHeight="false" outlineLevel="0" collapsed="false"/>
    <row r="10766" customFormat="false" ht="14.25" hidden="true" customHeight="false" outlineLevel="0" collapsed="false"/>
    <row r="10767" customFormat="false" ht="14.25" hidden="true" customHeight="false" outlineLevel="0" collapsed="false"/>
    <row r="10768" customFormat="false" ht="14.25" hidden="true" customHeight="false" outlineLevel="0" collapsed="false"/>
    <row r="10769" customFormat="false" ht="14.25" hidden="true" customHeight="false" outlineLevel="0" collapsed="false"/>
    <row r="10770" customFormat="false" ht="14.25" hidden="true" customHeight="false" outlineLevel="0" collapsed="false"/>
    <row r="10771" customFormat="false" ht="14.25" hidden="true" customHeight="false" outlineLevel="0" collapsed="false"/>
    <row r="10772" customFormat="false" ht="14.25" hidden="true" customHeight="false" outlineLevel="0" collapsed="false"/>
    <row r="10773" customFormat="false" ht="14.25" hidden="true" customHeight="false" outlineLevel="0" collapsed="false"/>
    <row r="10774" customFormat="false" ht="14.25" hidden="true" customHeight="false" outlineLevel="0" collapsed="false"/>
    <row r="10775" customFormat="false" ht="14.25" hidden="true" customHeight="false" outlineLevel="0" collapsed="false"/>
    <row r="10776" customFormat="false" ht="14.25" hidden="true" customHeight="false" outlineLevel="0" collapsed="false"/>
    <row r="10777" customFormat="false" ht="14.25" hidden="true" customHeight="false" outlineLevel="0" collapsed="false"/>
    <row r="10778" customFormat="false" ht="14.25" hidden="true" customHeight="false" outlineLevel="0" collapsed="false"/>
    <row r="10779" customFormat="false" ht="14.25" hidden="true" customHeight="false" outlineLevel="0" collapsed="false"/>
    <row r="10780" customFormat="false" ht="14.25" hidden="true" customHeight="false" outlineLevel="0" collapsed="false"/>
    <row r="10781" customFormat="false" ht="14.25" hidden="true" customHeight="false" outlineLevel="0" collapsed="false"/>
    <row r="10782" customFormat="false" ht="14.25" hidden="true" customHeight="false" outlineLevel="0" collapsed="false"/>
    <row r="10783" customFormat="false" ht="14.25" hidden="true" customHeight="false" outlineLevel="0" collapsed="false"/>
    <row r="10784" customFormat="false" ht="14.25" hidden="true" customHeight="false" outlineLevel="0" collapsed="false"/>
    <row r="10785" customFormat="false" ht="14.25" hidden="true" customHeight="false" outlineLevel="0" collapsed="false"/>
    <row r="10786" customFormat="false" ht="14.25" hidden="true" customHeight="false" outlineLevel="0" collapsed="false"/>
    <row r="10787" customFormat="false" ht="14.25" hidden="true" customHeight="false" outlineLevel="0" collapsed="false"/>
    <row r="10788" customFormat="false" ht="14.25" hidden="true" customHeight="false" outlineLevel="0" collapsed="false"/>
    <row r="10789" customFormat="false" ht="14.25" hidden="true" customHeight="false" outlineLevel="0" collapsed="false"/>
    <row r="10790" customFormat="false" ht="14.25" hidden="true" customHeight="false" outlineLevel="0" collapsed="false"/>
    <row r="10791" customFormat="false" ht="14.25" hidden="true" customHeight="false" outlineLevel="0" collapsed="false"/>
    <row r="10792" customFormat="false" ht="14.25" hidden="true" customHeight="false" outlineLevel="0" collapsed="false"/>
    <row r="10793" customFormat="false" ht="14.25" hidden="true" customHeight="false" outlineLevel="0" collapsed="false"/>
    <row r="10794" customFormat="false" ht="14.25" hidden="true" customHeight="false" outlineLevel="0" collapsed="false"/>
    <row r="10795" customFormat="false" ht="14.25" hidden="true" customHeight="false" outlineLevel="0" collapsed="false"/>
    <row r="10796" customFormat="false" ht="14.25" hidden="true" customHeight="false" outlineLevel="0" collapsed="false"/>
    <row r="10797" customFormat="false" ht="14.25" hidden="true" customHeight="false" outlineLevel="0" collapsed="false"/>
    <row r="10798" customFormat="false" ht="14.25" hidden="true" customHeight="false" outlineLevel="0" collapsed="false"/>
    <row r="10799" customFormat="false" ht="14.25" hidden="true" customHeight="false" outlineLevel="0" collapsed="false"/>
    <row r="10800" customFormat="false" ht="14.25" hidden="true" customHeight="false" outlineLevel="0" collapsed="false"/>
    <row r="10801" customFormat="false" ht="14.25" hidden="true" customHeight="false" outlineLevel="0" collapsed="false"/>
    <row r="10802" customFormat="false" ht="14.25" hidden="true" customHeight="false" outlineLevel="0" collapsed="false"/>
    <row r="10803" customFormat="false" ht="14.25" hidden="true" customHeight="false" outlineLevel="0" collapsed="false"/>
    <row r="10804" customFormat="false" ht="14.25" hidden="true" customHeight="false" outlineLevel="0" collapsed="false"/>
    <row r="10805" customFormat="false" ht="14.25" hidden="true" customHeight="false" outlineLevel="0" collapsed="false"/>
    <row r="10806" customFormat="false" ht="14.25" hidden="true" customHeight="false" outlineLevel="0" collapsed="false"/>
    <row r="10807" customFormat="false" ht="14.25" hidden="true" customHeight="false" outlineLevel="0" collapsed="false"/>
    <row r="10808" customFormat="false" ht="14.25" hidden="true" customHeight="false" outlineLevel="0" collapsed="false"/>
    <row r="10809" customFormat="false" ht="14.25" hidden="true" customHeight="false" outlineLevel="0" collapsed="false"/>
    <row r="10810" customFormat="false" ht="14.25" hidden="true" customHeight="false" outlineLevel="0" collapsed="false"/>
    <row r="10811" customFormat="false" ht="14.25" hidden="true" customHeight="false" outlineLevel="0" collapsed="false"/>
    <row r="10812" customFormat="false" ht="14.25" hidden="true" customHeight="false" outlineLevel="0" collapsed="false"/>
    <row r="10813" customFormat="false" ht="14.25" hidden="true" customHeight="false" outlineLevel="0" collapsed="false"/>
    <row r="10814" customFormat="false" ht="14.25" hidden="true" customHeight="false" outlineLevel="0" collapsed="false"/>
    <row r="10815" customFormat="false" ht="14.25" hidden="true" customHeight="false" outlineLevel="0" collapsed="false"/>
    <row r="10816" customFormat="false" ht="14.25" hidden="true" customHeight="false" outlineLevel="0" collapsed="false"/>
    <row r="10817" customFormat="false" ht="14.25" hidden="true" customHeight="false" outlineLevel="0" collapsed="false"/>
    <row r="10818" customFormat="false" ht="14.25" hidden="true" customHeight="false" outlineLevel="0" collapsed="false"/>
    <row r="10819" customFormat="false" ht="14.25" hidden="true" customHeight="false" outlineLevel="0" collapsed="false"/>
    <row r="10820" customFormat="false" ht="14.25" hidden="true" customHeight="false" outlineLevel="0" collapsed="false"/>
    <row r="10821" customFormat="false" ht="14.25" hidden="true" customHeight="false" outlineLevel="0" collapsed="false"/>
    <row r="10822" customFormat="false" ht="14.25" hidden="true" customHeight="false" outlineLevel="0" collapsed="false"/>
    <row r="10823" customFormat="false" ht="14.25" hidden="true" customHeight="false" outlineLevel="0" collapsed="false"/>
    <row r="10824" customFormat="false" ht="14.25" hidden="true" customHeight="false" outlineLevel="0" collapsed="false"/>
    <row r="10825" customFormat="false" ht="14.25" hidden="true" customHeight="false" outlineLevel="0" collapsed="false"/>
    <row r="10826" customFormat="false" ht="14.25" hidden="true" customHeight="false" outlineLevel="0" collapsed="false"/>
    <row r="10827" customFormat="false" ht="14.25" hidden="true" customHeight="false" outlineLevel="0" collapsed="false"/>
    <row r="10828" customFormat="false" ht="14.25" hidden="true" customHeight="false" outlineLevel="0" collapsed="false"/>
    <row r="10829" customFormat="false" ht="14.25" hidden="true" customHeight="false" outlineLevel="0" collapsed="false"/>
    <row r="10830" customFormat="false" ht="14.25" hidden="true" customHeight="false" outlineLevel="0" collapsed="false"/>
    <row r="10831" customFormat="false" ht="14.25" hidden="true" customHeight="false" outlineLevel="0" collapsed="false"/>
    <row r="10832" customFormat="false" ht="14.25" hidden="true" customHeight="false" outlineLevel="0" collapsed="false"/>
    <row r="10833" customFormat="false" ht="14.25" hidden="true" customHeight="false" outlineLevel="0" collapsed="false"/>
    <row r="10834" customFormat="false" ht="14.25" hidden="true" customHeight="false" outlineLevel="0" collapsed="false"/>
    <row r="10835" customFormat="false" ht="14.25" hidden="true" customHeight="false" outlineLevel="0" collapsed="false"/>
    <row r="10836" customFormat="false" ht="14.25" hidden="true" customHeight="false" outlineLevel="0" collapsed="false"/>
    <row r="10837" customFormat="false" ht="14.25" hidden="true" customHeight="false" outlineLevel="0" collapsed="false"/>
    <row r="10838" customFormat="false" ht="14.25" hidden="true" customHeight="false" outlineLevel="0" collapsed="false"/>
    <row r="10839" customFormat="false" ht="14.25" hidden="true" customHeight="false" outlineLevel="0" collapsed="false"/>
    <row r="10840" customFormat="false" ht="14.25" hidden="true" customHeight="false" outlineLevel="0" collapsed="false"/>
    <row r="10841" customFormat="false" ht="14.25" hidden="true" customHeight="false" outlineLevel="0" collapsed="false"/>
    <row r="10842" customFormat="false" ht="14.25" hidden="true" customHeight="false" outlineLevel="0" collapsed="false"/>
    <row r="10843" customFormat="false" ht="14.25" hidden="true" customHeight="false" outlineLevel="0" collapsed="false"/>
    <row r="10844" customFormat="false" ht="14.25" hidden="true" customHeight="false" outlineLevel="0" collapsed="false"/>
    <row r="10845" customFormat="false" ht="14.25" hidden="true" customHeight="false" outlineLevel="0" collapsed="false"/>
    <row r="10846" customFormat="false" ht="14.25" hidden="true" customHeight="false" outlineLevel="0" collapsed="false"/>
    <row r="10847" customFormat="false" ht="14.25" hidden="true" customHeight="false" outlineLevel="0" collapsed="false"/>
    <row r="10848" customFormat="false" ht="14.25" hidden="true" customHeight="false" outlineLevel="0" collapsed="false"/>
    <row r="10849" customFormat="false" ht="14.25" hidden="true" customHeight="false" outlineLevel="0" collapsed="false"/>
    <row r="10850" customFormat="false" ht="14.25" hidden="true" customHeight="false" outlineLevel="0" collapsed="false"/>
    <row r="10851" customFormat="false" ht="14.25" hidden="true" customHeight="false" outlineLevel="0" collapsed="false"/>
    <row r="10852" customFormat="false" ht="14.25" hidden="true" customHeight="false" outlineLevel="0" collapsed="false"/>
    <row r="10853" customFormat="false" ht="14.25" hidden="true" customHeight="false" outlineLevel="0" collapsed="false"/>
    <row r="10854" customFormat="false" ht="14.25" hidden="true" customHeight="false" outlineLevel="0" collapsed="false"/>
    <row r="10855" customFormat="false" ht="14.25" hidden="true" customHeight="false" outlineLevel="0" collapsed="false"/>
    <row r="10856" customFormat="false" ht="14.25" hidden="true" customHeight="false" outlineLevel="0" collapsed="false"/>
    <row r="10857" customFormat="false" ht="14.25" hidden="true" customHeight="false" outlineLevel="0" collapsed="false"/>
    <row r="10858" customFormat="false" ht="14.25" hidden="true" customHeight="false" outlineLevel="0" collapsed="false"/>
    <row r="10859" customFormat="false" ht="14.25" hidden="true" customHeight="false" outlineLevel="0" collapsed="false"/>
    <row r="10860" customFormat="false" ht="14.25" hidden="true" customHeight="false" outlineLevel="0" collapsed="false"/>
    <row r="10861" customFormat="false" ht="14.25" hidden="true" customHeight="false" outlineLevel="0" collapsed="false"/>
    <row r="10862" customFormat="false" ht="14.25" hidden="true" customHeight="false" outlineLevel="0" collapsed="false"/>
    <row r="10863" customFormat="false" ht="14.25" hidden="true" customHeight="false" outlineLevel="0" collapsed="false"/>
    <row r="10864" customFormat="false" ht="14.25" hidden="true" customHeight="false" outlineLevel="0" collapsed="false"/>
    <row r="10865" customFormat="false" ht="14.25" hidden="true" customHeight="false" outlineLevel="0" collapsed="false"/>
    <row r="10866" customFormat="false" ht="14.25" hidden="true" customHeight="false" outlineLevel="0" collapsed="false"/>
    <row r="10867" customFormat="false" ht="14.25" hidden="true" customHeight="false" outlineLevel="0" collapsed="false"/>
    <row r="10868" customFormat="false" ht="14.25" hidden="true" customHeight="false" outlineLevel="0" collapsed="false"/>
    <row r="10869" customFormat="false" ht="14.25" hidden="true" customHeight="false" outlineLevel="0" collapsed="false"/>
    <row r="10870" customFormat="false" ht="14.25" hidden="true" customHeight="false" outlineLevel="0" collapsed="false"/>
    <row r="10871" customFormat="false" ht="14.25" hidden="true" customHeight="false" outlineLevel="0" collapsed="false"/>
    <row r="10872" customFormat="false" ht="14.25" hidden="true" customHeight="false" outlineLevel="0" collapsed="false"/>
    <row r="10873" customFormat="false" ht="14.25" hidden="true" customHeight="false" outlineLevel="0" collapsed="false"/>
    <row r="10874" customFormat="false" ht="14.25" hidden="true" customHeight="false" outlineLevel="0" collapsed="false"/>
    <row r="10875" customFormat="false" ht="14.25" hidden="true" customHeight="false" outlineLevel="0" collapsed="false"/>
    <row r="10876" customFormat="false" ht="14.25" hidden="true" customHeight="false" outlineLevel="0" collapsed="false"/>
    <row r="10877" customFormat="false" ht="14.25" hidden="true" customHeight="false" outlineLevel="0" collapsed="false"/>
    <row r="10878" customFormat="false" ht="14.25" hidden="true" customHeight="false" outlineLevel="0" collapsed="false"/>
    <row r="10879" customFormat="false" ht="14.25" hidden="true" customHeight="false" outlineLevel="0" collapsed="false"/>
    <row r="10880" customFormat="false" ht="14.25" hidden="true" customHeight="false" outlineLevel="0" collapsed="false"/>
    <row r="10881" customFormat="false" ht="14.25" hidden="true" customHeight="false" outlineLevel="0" collapsed="false"/>
    <row r="10882" customFormat="false" ht="14.25" hidden="true" customHeight="false" outlineLevel="0" collapsed="false"/>
    <row r="10883" customFormat="false" ht="14.25" hidden="true" customHeight="false" outlineLevel="0" collapsed="false"/>
    <row r="10884" customFormat="false" ht="14.25" hidden="true" customHeight="false" outlineLevel="0" collapsed="false"/>
    <row r="10885" customFormat="false" ht="14.25" hidden="true" customHeight="false" outlineLevel="0" collapsed="false"/>
    <row r="10886" customFormat="false" ht="14.25" hidden="true" customHeight="false" outlineLevel="0" collapsed="false"/>
    <row r="10887" customFormat="false" ht="14.25" hidden="true" customHeight="false" outlineLevel="0" collapsed="false"/>
    <row r="10888" customFormat="false" ht="14.25" hidden="true" customHeight="false" outlineLevel="0" collapsed="false"/>
    <row r="10889" customFormat="false" ht="14.25" hidden="true" customHeight="false" outlineLevel="0" collapsed="false"/>
    <row r="10890" customFormat="false" ht="14.25" hidden="true" customHeight="false" outlineLevel="0" collapsed="false"/>
    <row r="10891" customFormat="false" ht="14.25" hidden="true" customHeight="false" outlineLevel="0" collapsed="false"/>
    <row r="10892" customFormat="false" ht="14.25" hidden="true" customHeight="false" outlineLevel="0" collapsed="false"/>
    <row r="10893" customFormat="false" ht="14.25" hidden="true" customHeight="false" outlineLevel="0" collapsed="false"/>
    <row r="10894" customFormat="false" ht="14.25" hidden="true" customHeight="false" outlineLevel="0" collapsed="false"/>
    <row r="10895" customFormat="false" ht="14.25" hidden="true" customHeight="false" outlineLevel="0" collapsed="false"/>
    <row r="10896" customFormat="false" ht="14.25" hidden="true" customHeight="false" outlineLevel="0" collapsed="false"/>
    <row r="10897" customFormat="false" ht="14.25" hidden="true" customHeight="false" outlineLevel="0" collapsed="false"/>
    <row r="10898" customFormat="false" ht="14.25" hidden="true" customHeight="false" outlineLevel="0" collapsed="false"/>
    <row r="10899" customFormat="false" ht="14.25" hidden="true" customHeight="false" outlineLevel="0" collapsed="false"/>
    <row r="10900" customFormat="false" ht="14.25" hidden="true" customHeight="false" outlineLevel="0" collapsed="false"/>
    <row r="10901" customFormat="false" ht="14.25" hidden="true" customHeight="false" outlineLevel="0" collapsed="false"/>
    <row r="10902" customFormat="false" ht="14.25" hidden="true" customHeight="false" outlineLevel="0" collapsed="false"/>
    <row r="10903" customFormat="false" ht="14.25" hidden="true" customHeight="false" outlineLevel="0" collapsed="false"/>
    <row r="10904" customFormat="false" ht="14.25" hidden="true" customHeight="false" outlineLevel="0" collapsed="false"/>
    <row r="10905" customFormat="false" ht="14.25" hidden="true" customHeight="false" outlineLevel="0" collapsed="false"/>
    <row r="10906" customFormat="false" ht="14.25" hidden="true" customHeight="false" outlineLevel="0" collapsed="false"/>
    <row r="10907" customFormat="false" ht="14.25" hidden="true" customHeight="false" outlineLevel="0" collapsed="false"/>
    <row r="10908" customFormat="false" ht="14.25" hidden="true" customHeight="false" outlineLevel="0" collapsed="false"/>
    <row r="10909" customFormat="false" ht="14.25" hidden="true" customHeight="false" outlineLevel="0" collapsed="false"/>
    <row r="10910" customFormat="false" ht="14.25" hidden="true" customHeight="false" outlineLevel="0" collapsed="false"/>
    <row r="10911" customFormat="false" ht="14.25" hidden="true" customHeight="false" outlineLevel="0" collapsed="false"/>
    <row r="10912" customFormat="false" ht="14.25" hidden="true" customHeight="false" outlineLevel="0" collapsed="false"/>
    <row r="10913" customFormat="false" ht="14.25" hidden="true" customHeight="false" outlineLevel="0" collapsed="false"/>
    <row r="10914" customFormat="false" ht="14.25" hidden="true" customHeight="false" outlineLevel="0" collapsed="false"/>
    <row r="10915" customFormat="false" ht="14.25" hidden="true" customHeight="false" outlineLevel="0" collapsed="false"/>
    <row r="10916" customFormat="false" ht="14.25" hidden="true" customHeight="false" outlineLevel="0" collapsed="false"/>
    <row r="10917" customFormat="false" ht="14.25" hidden="true" customHeight="false" outlineLevel="0" collapsed="false"/>
    <row r="10918" customFormat="false" ht="14.25" hidden="true" customHeight="false" outlineLevel="0" collapsed="false"/>
    <row r="10919" customFormat="false" ht="14.25" hidden="true" customHeight="false" outlineLevel="0" collapsed="false"/>
    <row r="10920" customFormat="false" ht="14.25" hidden="true" customHeight="false" outlineLevel="0" collapsed="false"/>
    <row r="10921" customFormat="false" ht="14.25" hidden="true" customHeight="false" outlineLevel="0" collapsed="false"/>
    <row r="10922" customFormat="false" ht="14.25" hidden="true" customHeight="false" outlineLevel="0" collapsed="false"/>
    <row r="10923" customFormat="false" ht="14.25" hidden="true" customHeight="false" outlineLevel="0" collapsed="false"/>
    <row r="10924" customFormat="false" ht="14.25" hidden="true" customHeight="false" outlineLevel="0" collapsed="false"/>
    <row r="10925" customFormat="false" ht="14.25" hidden="true" customHeight="false" outlineLevel="0" collapsed="false"/>
    <row r="10926" customFormat="false" ht="14.25" hidden="true" customHeight="false" outlineLevel="0" collapsed="false"/>
    <row r="10927" customFormat="false" ht="14.25" hidden="true" customHeight="false" outlineLevel="0" collapsed="false"/>
    <row r="10928" customFormat="false" ht="14.25" hidden="true" customHeight="false" outlineLevel="0" collapsed="false"/>
    <row r="10929" customFormat="false" ht="14.25" hidden="true" customHeight="false" outlineLevel="0" collapsed="false"/>
    <row r="10930" customFormat="false" ht="14.25" hidden="true" customHeight="false" outlineLevel="0" collapsed="false"/>
    <row r="10931" customFormat="false" ht="14.25" hidden="true" customHeight="false" outlineLevel="0" collapsed="false"/>
    <row r="10932" customFormat="false" ht="14.25" hidden="true" customHeight="false" outlineLevel="0" collapsed="false"/>
    <row r="10933" customFormat="false" ht="14.25" hidden="true" customHeight="false" outlineLevel="0" collapsed="false"/>
    <row r="10934" customFormat="false" ht="14.25" hidden="true" customHeight="false" outlineLevel="0" collapsed="false"/>
    <row r="10935" customFormat="false" ht="14.25" hidden="true" customHeight="false" outlineLevel="0" collapsed="false"/>
    <row r="10936" customFormat="false" ht="14.25" hidden="true" customHeight="false" outlineLevel="0" collapsed="false"/>
    <row r="10937" customFormat="false" ht="14.25" hidden="true" customHeight="false" outlineLevel="0" collapsed="false"/>
    <row r="10938" customFormat="false" ht="14.25" hidden="true" customHeight="false" outlineLevel="0" collapsed="false"/>
    <row r="10939" customFormat="false" ht="14.25" hidden="true" customHeight="false" outlineLevel="0" collapsed="false"/>
    <row r="10940" customFormat="false" ht="14.25" hidden="true" customHeight="false" outlineLevel="0" collapsed="false"/>
    <row r="10941" customFormat="false" ht="14.25" hidden="true" customHeight="false" outlineLevel="0" collapsed="false"/>
    <row r="10942" customFormat="false" ht="14.25" hidden="true" customHeight="false" outlineLevel="0" collapsed="false"/>
    <row r="10943" customFormat="false" ht="14.25" hidden="true" customHeight="false" outlineLevel="0" collapsed="false"/>
    <row r="10944" customFormat="false" ht="14.25" hidden="true" customHeight="false" outlineLevel="0" collapsed="false"/>
    <row r="10945" customFormat="false" ht="14.25" hidden="true" customHeight="false" outlineLevel="0" collapsed="false"/>
    <row r="10946" customFormat="false" ht="14.25" hidden="true" customHeight="false" outlineLevel="0" collapsed="false"/>
    <row r="10947" customFormat="false" ht="14.25" hidden="true" customHeight="false" outlineLevel="0" collapsed="false"/>
    <row r="10948" customFormat="false" ht="14.25" hidden="true" customHeight="false" outlineLevel="0" collapsed="false"/>
    <row r="10949" customFormat="false" ht="14.25" hidden="true" customHeight="false" outlineLevel="0" collapsed="false"/>
    <row r="10950" customFormat="false" ht="14.25" hidden="true" customHeight="false" outlineLevel="0" collapsed="false"/>
    <row r="10951" customFormat="false" ht="14.25" hidden="true" customHeight="false" outlineLevel="0" collapsed="false"/>
    <row r="10952" customFormat="false" ht="14.25" hidden="true" customHeight="false" outlineLevel="0" collapsed="false"/>
    <row r="10953" customFormat="false" ht="14.25" hidden="true" customHeight="false" outlineLevel="0" collapsed="false"/>
    <row r="10954" customFormat="false" ht="14.25" hidden="true" customHeight="false" outlineLevel="0" collapsed="false"/>
    <row r="10955" customFormat="false" ht="14.25" hidden="true" customHeight="false" outlineLevel="0" collapsed="false"/>
    <row r="10956" customFormat="false" ht="14.25" hidden="true" customHeight="false" outlineLevel="0" collapsed="false"/>
    <row r="10957" customFormat="false" ht="14.25" hidden="true" customHeight="false" outlineLevel="0" collapsed="false"/>
    <row r="10958" customFormat="false" ht="14.25" hidden="true" customHeight="false" outlineLevel="0" collapsed="false"/>
    <row r="10959" customFormat="false" ht="14.25" hidden="true" customHeight="false" outlineLevel="0" collapsed="false"/>
    <row r="10960" customFormat="false" ht="14.25" hidden="true" customHeight="false" outlineLevel="0" collapsed="false"/>
    <row r="10961" customFormat="false" ht="14.25" hidden="true" customHeight="false" outlineLevel="0" collapsed="false"/>
    <row r="10962" customFormat="false" ht="14.25" hidden="true" customHeight="false" outlineLevel="0" collapsed="false"/>
    <row r="10963" customFormat="false" ht="14.25" hidden="true" customHeight="false" outlineLevel="0" collapsed="false"/>
    <row r="10964" customFormat="false" ht="14.25" hidden="true" customHeight="false" outlineLevel="0" collapsed="false"/>
    <row r="10965" customFormat="false" ht="14.25" hidden="true" customHeight="false" outlineLevel="0" collapsed="false"/>
    <row r="10966" customFormat="false" ht="14.25" hidden="true" customHeight="false" outlineLevel="0" collapsed="false"/>
    <row r="10967" customFormat="false" ht="14.25" hidden="true" customHeight="false" outlineLevel="0" collapsed="false"/>
    <row r="10968" customFormat="false" ht="14.25" hidden="true" customHeight="false" outlineLevel="0" collapsed="false"/>
    <row r="10969" customFormat="false" ht="14.25" hidden="true" customHeight="false" outlineLevel="0" collapsed="false"/>
    <row r="10970" customFormat="false" ht="14.25" hidden="true" customHeight="false" outlineLevel="0" collapsed="false"/>
    <row r="10971" customFormat="false" ht="14.25" hidden="true" customHeight="false" outlineLevel="0" collapsed="false"/>
    <row r="10972" customFormat="false" ht="14.25" hidden="true" customHeight="false" outlineLevel="0" collapsed="false"/>
    <row r="10973" customFormat="false" ht="14.25" hidden="true" customHeight="false" outlineLevel="0" collapsed="false"/>
    <row r="10974" customFormat="false" ht="14.25" hidden="true" customHeight="false" outlineLevel="0" collapsed="false"/>
    <row r="10975" customFormat="false" ht="14.25" hidden="true" customHeight="false" outlineLevel="0" collapsed="false"/>
    <row r="10976" customFormat="false" ht="14.25" hidden="true" customHeight="false" outlineLevel="0" collapsed="false"/>
    <row r="10977" customFormat="false" ht="14.25" hidden="true" customHeight="false" outlineLevel="0" collapsed="false"/>
    <row r="10978" customFormat="false" ht="14.25" hidden="true" customHeight="false" outlineLevel="0" collapsed="false"/>
    <row r="10979" customFormat="false" ht="14.25" hidden="true" customHeight="false" outlineLevel="0" collapsed="false"/>
    <row r="10980" customFormat="false" ht="14.25" hidden="true" customHeight="false" outlineLevel="0" collapsed="false"/>
    <row r="10981" customFormat="false" ht="14.25" hidden="true" customHeight="false" outlineLevel="0" collapsed="false"/>
    <row r="10982" customFormat="false" ht="14.25" hidden="true" customHeight="false" outlineLevel="0" collapsed="false"/>
    <row r="10983" customFormat="false" ht="14.25" hidden="true" customHeight="false" outlineLevel="0" collapsed="false"/>
    <row r="10984" customFormat="false" ht="14.25" hidden="true" customHeight="false" outlineLevel="0" collapsed="false"/>
    <row r="10985" customFormat="false" ht="14.25" hidden="true" customHeight="false" outlineLevel="0" collapsed="false"/>
    <row r="10986" customFormat="false" ht="14.25" hidden="true" customHeight="false" outlineLevel="0" collapsed="false"/>
    <row r="10987" customFormat="false" ht="14.25" hidden="true" customHeight="false" outlineLevel="0" collapsed="false"/>
    <row r="10988" customFormat="false" ht="14.25" hidden="true" customHeight="false" outlineLevel="0" collapsed="false"/>
    <row r="10989" customFormat="false" ht="14.25" hidden="true" customHeight="false" outlineLevel="0" collapsed="false"/>
    <row r="10990" customFormat="false" ht="14.25" hidden="true" customHeight="false" outlineLevel="0" collapsed="false"/>
    <row r="10991" customFormat="false" ht="14.25" hidden="true" customHeight="false" outlineLevel="0" collapsed="false"/>
    <row r="10992" customFormat="false" ht="14.25" hidden="true" customHeight="false" outlineLevel="0" collapsed="false"/>
    <row r="10993" customFormat="false" ht="14.25" hidden="true" customHeight="false" outlineLevel="0" collapsed="false"/>
    <row r="10994" customFormat="false" ht="14.25" hidden="true" customHeight="false" outlineLevel="0" collapsed="false"/>
    <row r="10995" customFormat="false" ht="14.25" hidden="true" customHeight="false" outlineLevel="0" collapsed="false"/>
    <row r="10996" customFormat="false" ht="14.25" hidden="true" customHeight="false" outlineLevel="0" collapsed="false"/>
    <row r="10997" customFormat="false" ht="14.25" hidden="true" customHeight="false" outlineLevel="0" collapsed="false"/>
    <row r="10998" customFormat="false" ht="14.25" hidden="true" customHeight="false" outlineLevel="0" collapsed="false"/>
    <row r="10999" customFormat="false" ht="14.25" hidden="true" customHeight="false" outlineLevel="0" collapsed="false"/>
    <row r="11000" customFormat="false" ht="14.25" hidden="true" customHeight="false" outlineLevel="0" collapsed="false"/>
    <row r="11001" customFormat="false" ht="14.25" hidden="true" customHeight="false" outlineLevel="0" collapsed="false"/>
    <row r="11002" customFormat="false" ht="14.25" hidden="true" customHeight="false" outlineLevel="0" collapsed="false"/>
    <row r="11003" customFormat="false" ht="14.25" hidden="true" customHeight="false" outlineLevel="0" collapsed="false"/>
    <row r="11004" customFormat="false" ht="14.25" hidden="true" customHeight="false" outlineLevel="0" collapsed="false"/>
    <row r="11005" customFormat="false" ht="14.25" hidden="true" customHeight="false" outlineLevel="0" collapsed="false"/>
    <row r="11006" customFormat="false" ht="14.25" hidden="true" customHeight="false" outlineLevel="0" collapsed="false"/>
    <row r="11007" customFormat="false" ht="14.25" hidden="true" customHeight="false" outlineLevel="0" collapsed="false"/>
    <row r="11008" customFormat="false" ht="14.25" hidden="true" customHeight="false" outlineLevel="0" collapsed="false"/>
    <row r="11009" customFormat="false" ht="14.25" hidden="true" customHeight="false" outlineLevel="0" collapsed="false"/>
    <row r="11010" customFormat="false" ht="14.25" hidden="true" customHeight="false" outlineLevel="0" collapsed="false"/>
    <row r="11011" customFormat="false" ht="14.25" hidden="true" customHeight="false" outlineLevel="0" collapsed="false"/>
    <row r="11012" customFormat="false" ht="14.25" hidden="true" customHeight="false" outlineLevel="0" collapsed="false"/>
    <row r="11013" customFormat="false" ht="14.25" hidden="true" customHeight="false" outlineLevel="0" collapsed="false"/>
    <row r="11014" customFormat="false" ht="14.25" hidden="true" customHeight="false" outlineLevel="0" collapsed="false"/>
    <row r="11015" customFormat="false" ht="14.25" hidden="true" customHeight="false" outlineLevel="0" collapsed="false"/>
    <row r="11016" customFormat="false" ht="14.25" hidden="true" customHeight="false" outlineLevel="0" collapsed="false"/>
    <row r="11017" customFormat="false" ht="14.25" hidden="true" customHeight="false" outlineLevel="0" collapsed="false"/>
    <row r="11018" customFormat="false" ht="14.25" hidden="true" customHeight="false" outlineLevel="0" collapsed="false"/>
    <row r="11019" customFormat="false" ht="14.25" hidden="true" customHeight="false" outlineLevel="0" collapsed="false"/>
    <row r="11020" customFormat="false" ht="14.25" hidden="true" customHeight="false" outlineLevel="0" collapsed="false"/>
    <row r="11021" customFormat="false" ht="14.25" hidden="true" customHeight="false" outlineLevel="0" collapsed="false"/>
    <row r="11022" customFormat="false" ht="14.25" hidden="true" customHeight="false" outlineLevel="0" collapsed="false"/>
    <row r="11023" customFormat="false" ht="14.25" hidden="true" customHeight="false" outlineLevel="0" collapsed="false"/>
    <row r="11024" customFormat="false" ht="14.25" hidden="true" customHeight="false" outlineLevel="0" collapsed="false"/>
    <row r="11025" customFormat="false" ht="14.25" hidden="true" customHeight="false" outlineLevel="0" collapsed="false"/>
    <row r="11026" customFormat="false" ht="14.25" hidden="true" customHeight="false" outlineLevel="0" collapsed="false"/>
    <row r="11027" customFormat="false" ht="14.25" hidden="true" customHeight="false" outlineLevel="0" collapsed="false"/>
    <row r="11028" customFormat="false" ht="14.25" hidden="true" customHeight="false" outlineLevel="0" collapsed="false"/>
    <row r="11029" customFormat="false" ht="14.25" hidden="true" customHeight="false" outlineLevel="0" collapsed="false"/>
    <row r="11030" customFormat="false" ht="14.25" hidden="true" customHeight="false" outlineLevel="0" collapsed="false"/>
    <row r="11031" customFormat="false" ht="14.25" hidden="true" customHeight="false" outlineLevel="0" collapsed="false"/>
    <row r="11032" customFormat="false" ht="14.25" hidden="true" customHeight="false" outlineLevel="0" collapsed="false"/>
    <row r="11033" customFormat="false" ht="14.25" hidden="true" customHeight="false" outlineLevel="0" collapsed="false"/>
    <row r="11034" customFormat="false" ht="14.25" hidden="true" customHeight="false" outlineLevel="0" collapsed="false"/>
    <row r="11035" customFormat="false" ht="14.25" hidden="true" customHeight="false" outlineLevel="0" collapsed="false"/>
    <row r="11036" customFormat="false" ht="14.25" hidden="true" customHeight="false" outlineLevel="0" collapsed="false"/>
    <row r="11037" customFormat="false" ht="14.25" hidden="true" customHeight="false" outlineLevel="0" collapsed="false"/>
    <row r="11038" customFormat="false" ht="14.25" hidden="true" customHeight="false" outlineLevel="0" collapsed="false"/>
    <row r="11039" customFormat="false" ht="14.25" hidden="true" customHeight="false" outlineLevel="0" collapsed="false"/>
    <row r="11040" customFormat="false" ht="14.25" hidden="true" customHeight="false" outlineLevel="0" collapsed="false"/>
    <row r="11041" customFormat="false" ht="14.25" hidden="true" customHeight="false" outlineLevel="0" collapsed="false"/>
    <row r="11042" customFormat="false" ht="14.25" hidden="true" customHeight="false" outlineLevel="0" collapsed="false"/>
    <row r="11043" customFormat="false" ht="14.25" hidden="true" customHeight="false" outlineLevel="0" collapsed="false"/>
    <row r="11044" customFormat="false" ht="14.25" hidden="true" customHeight="false" outlineLevel="0" collapsed="false"/>
    <row r="11045" customFormat="false" ht="14.25" hidden="true" customHeight="false" outlineLevel="0" collapsed="false"/>
    <row r="11046" customFormat="false" ht="14.25" hidden="true" customHeight="false" outlineLevel="0" collapsed="false"/>
    <row r="11047" customFormat="false" ht="14.25" hidden="true" customHeight="false" outlineLevel="0" collapsed="false"/>
    <row r="11048" customFormat="false" ht="14.25" hidden="true" customHeight="false" outlineLevel="0" collapsed="false"/>
    <row r="11049" customFormat="false" ht="14.25" hidden="true" customHeight="false" outlineLevel="0" collapsed="false"/>
    <row r="11050" customFormat="false" ht="14.25" hidden="true" customHeight="false" outlineLevel="0" collapsed="false"/>
    <row r="11051" customFormat="false" ht="14.25" hidden="true" customHeight="false" outlineLevel="0" collapsed="false"/>
    <row r="11052" customFormat="false" ht="14.25" hidden="true" customHeight="false" outlineLevel="0" collapsed="false"/>
    <row r="11053" customFormat="false" ht="14.25" hidden="true" customHeight="false" outlineLevel="0" collapsed="false"/>
    <row r="11054" customFormat="false" ht="14.25" hidden="true" customHeight="false" outlineLevel="0" collapsed="false"/>
    <row r="11055" customFormat="false" ht="14.25" hidden="true" customHeight="false" outlineLevel="0" collapsed="false"/>
    <row r="11056" customFormat="false" ht="14.25" hidden="true" customHeight="false" outlineLevel="0" collapsed="false"/>
    <row r="11057" customFormat="false" ht="14.25" hidden="true" customHeight="false" outlineLevel="0" collapsed="false"/>
    <row r="11058" customFormat="false" ht="14.25" hidden="true" customHeight="false" outlineLevel="0" collapsed="false"/>
    <row r="11059" customFormat="false" ht="14.25" hidden="true" customHeight="false" outlineLevel="0" collapsed="false"/>
    <row r="11060" customFormat="false" ht="14.25" hidden="true" customHeight="false" outlineLevel="0" collapsed="false"/>
    <row r="11061" customFormat="false" ht="14.25" hidden="true" customHeight="false" outlineLevel="0" collapsed="false"/>
    <row r="11062" customFormat="false" ht="14.25" hidden="true" customHeight="false" outlineLevel="0" collapsed="false"/>
    <row r="11063" customFormat="false" ht="14.25" hidden="true" customHeight="false" outlineLevel="0" collapsed="false"/>
    <row r="11064" customFormat="false" ht="14.25" hidden="true" customHeight="false" outlineLevel="0" collapsed="false"/>
    <row r="11065" customFormat="false" ht="14.25" hidden="true" customHeight="false" outlineLevel="0" collapsed="false"/>
    <row r="11066" customFormat="false" ht="14.25" hidden="true" customHeight="false" outlineLevel="0" collapsed="false"/>
    <row r="11067" customFormat="false" ht="14.25" hidden="true" customHeight="false" outlineLevel="0" collapsed="false"/>
    <row r="11068" customFormat="false" ht="14.25" hidden="true" customHeight="false" outlineLevel="0" collapsed="false"/>
    <row r="11069" customFormat="false" ht="14.25" hidden="true" customHeight="false" outlineLevel="0" collapsed="false"/>
    <row r="11070" customFormat="false" ht="14.25" hidden="true" customHeight="false" outlineLevel="0" collapsed="false"/>
    <row r="11071" customFormat="false" ht="14.25" hidden="true" customHeight="false" outlineLevel="0" collapsed="false"/>
    <row r="11072" customFormat="false" ht="14.25" hidden="true" customHeight="false" outlineLevel="0" collapsed="false"/>
    <row r="11073" customFormat="false" ht="14.25" hidden="true" customHeight="false" outlineLevel="0" collapsed="false"/>
    <row r="11074" customFormat="false" ht="14.25" hidden="true" customHeight="false" outlineLevel="0" collapsed="false"/>
    <row r="11075" customFormat="false" ht="14.25" hidden="true" customHeight="false" outlineLevel="0" collapsed="false"/>
    <row r="11076" customFormat="false" ht="14.25" hidden="true" customHeight="false" outlineLevel="0" collapsed="false"/>
    <row r="11077" customFormat="false" ht="14.25" hidden="true" customHeight="false" outlineLevel="0" collapsed="false"/>
    <row r="11078" customFormat="false" ht="14.25" hidden="true" customHeight="false" outlineLevel="0" collapsed="false"/>
    <row r="11079" customFormat="false" ht="14.25" hidden="true" customHeight="false" outlineLevel="0" collapsed="false"/>
    <row r="11080" customFormat="false" ht="14.25" hidden="true" customHeight="false" outlineLevel="0" collapsed="false"/>
    <row r="11081" customFormat="false" ht="14.25" hidden="true" customHeight="false" outlineLevel="0" collapsed="false"/>
    <row r="11082" customFormat="false" ht="14.25" hidden="true" customHeight="false" outlineLevel="0" collapsed="false"/>
    <row r="11083" customFormat="false" ht="14.25" hidden="true" customHeight="false" outlineLevel="0" collapsed="false"/>
    <row r="11084" customFormat="false" ht="14.25" hidden="true" customHeight="false" outlineLevel="0" collapsed="false"/>
    <row r="11085" customFormat="false" ht="14.25" hidden="true" customHeight="false" outlineLevel="0" collapsed="false"/>
    <row r="11086" customFormat="false" ht="14.25" hidden="true" customHeight="false" outlineLevel="0" collapsed="false"/>
    <row r="11087" customFormat="false" ht="14.25" hidden="true" customHeight="false" outlineLevel="0" collapsed="false"/>
    <row r="11088" customFormat="false" ht="14.25" hidden="true" customHeight="false" outlineLevel="0" collapsed="false"/>
    <row r="11089" customFormat="false" ht="14.25" hidden="true" customHeight="false" outlineLevel="0" collapsed="false"/>
    <row r="11090" customFormat="false" ht="14.25" hidden="true" customHeight="false" outlineLevel="0" collapsed="false"/>
    <row r="11091" customFormat="false" ht="14.25" hidden="true" customHeight="false" outlineLevel="0" collapsed="false"/>
    <row r="11092" customFormat="false" ht="14.25" hidden="true" customHeight="false" outlineLevel="0" collapsed="false"/>
    <row r="11093" customFormat="false" ht="14.25" hidden="true" customHeight="false" outlineLevel="0" collapsed="false"/>
    <row r="11094" customFormat="false" ht="14.25" hidden="true" customHeight="false" outlineLevel="0" collapsed="false"/>
    <row r="11095" customFormat="false" ht="14.25" hidden="true" customHeight="false" outlineLevel="0" collapsed="false"/>
    <row r="11096" customFormat="false" ht="14.25" hidden="true" customHeight="false" outlineLevel="0" collapsed="false"/>
    <row r="11097" customFormat="false" ht="14.25" hidden="true" customHeight="false" outlineLevel="0" collapsed="false"/>
    <row r="11098" customFormat="false" ht="14.25" hidden="true" customHeight="false" outlineLevel="0" collapsed="false"/>
    <row r="11099" customFormat="false" ht="14.25" hidden="true" customHeight="false" outlineLevel="0" collapsed="false"/>
    <row r="11100" customFormat="false" ht="14.25" hidden="true" customHeight="false" outlineLevel="0" collapsed="false"/>
    <row r="11101" customFormat="false" ht="14.25" hidden="true" customHeight="false" outlineLevel="0" collapsed="false"/>
    <row r="11102" customFormat="false" ht="14.25" hidden="true" customHeight="false" outlineLevel="0" collapsed="false"/>
    <row r="11103" customFormat="false" ht="14.25" hidden="true" customHeight="false" outlineLevel="0" collapsed="false"/>
    <row r="11104" customFormat="false" ht="14.25" hidden="true" customHeight="false" outlineLevel="0" collapsed="false"/>
    <row r="11105" customFormat="false" ht="14.25" hidden="true" customHeight="false" outlineLevel="0" collapsed="false"/>
    <row r="11106" customFormat="false" ht="14.25" hidden="true" customHeight="false" outlineLevel="0" collapsed="false"/>
    <row r="11107" customFormat="false" ht="14.25" hidden="true" customHeight="false" outlineLevel="0" collapsed="false"/>
    <row r="11108" customFormat="false" ht="14.25" hidden="true" customHeight="false" outlineLevel="0" collapsed="false"/>
    <row r="11109" customFormat="false" ht="14.25" hidden="true" customHeight="false" outlineLevel="0" collapsed="false"/>
    <row r="11110" customFormat="false" ht="14.25" hidden="true" customHeight="false" outlineLevel="0" collapsed="false"/>
    <row r="11111" customFormat="false" ht="14.25" hidden="true" customHeight="false" outlineLevel="0" collapsed="false"/>
    <row r="11112" customFormat="false" ht="14.25" hidden="true" customHeight="false" outlineLevel="0" collapsed="false"/>
    <row r="11113" customFormat="false" ht="14.25" hidden="true" customHeight="false" outlineLevel="0" collapsed="false"/>
    <row r="11114" customFormat="false" ht="14.25" hidden="true" customHeight="false" outlineLevel="0" collapsed="false"/>
    <row r="11115" customFormat="false" ht="14.25" hidden="true" customHeight="false" outlineLevel="0" collapsed="false"/>
    <row r="11116" customFormat="false" ht="14.25" hidden="true" customHeight="false" outlineLevel="0" collapsed="false"/>
    <row r="11117" customFormat="false" ht="14.25" hidden="true" customHeight="false" outlineLevel="0" collapsed="false"/>
    <row r="11118" customFormat="false" ht="14.25" hidden="true" customHeight="false" outlineLevel="0" collapsed="false"/>
    <row r="11119" customFormat="false" ht="14.25" hidden="true" customHeight="false" outlineLevel="0" collapsed="false"/>
    <row r="11120" customFormat="false" ht="14.25" hidden="true" customHeight="false" outlineLevel="0" collapsed="false"/>
    <row r="11121" customFormat="false" ht="14.25" hidden="true" customHeight="false" outlineLevel="0" collapsed="false"/>
    <row r="11122" customFormat="false" ht="14.25" hidden="true" customHeight="false" outlineLevel="0" collapsed="false"/>
    <row r="11123" customFormat="false" ht="14.25" hidden="true" customHeight="false" outlineLevel="0" collapsed="false"/>
    <row r="11124" customFormat="false" ht="14.25" hidden="true" customHeight="false" outlineLevel="0" collapsed="false"/>
    <row r="11125" customFormat="false" ht="14.25" hidden="true" customHeight="false" outlineLevel="0" collapsed="false"/>
    <row r="11126" customFormat="false" ht="14.25" hidden="true" customHeight="false" outlineLevel="0" collapsed="false"/>
    <row r="11127" customFormat="false" ht="14.25" hidden="true" customHeight="false" outlineLevel="0" collapsed="false"/>
    <row r="11128" customFormat="false" ht="14.25" hidden="true" customHeight="false" outlineLevel="0" collapsed="false"/>
    <row r="11129" customFormat="false" ht="14.25" hidden="true" customHeight="false" outlineLevel="0" collapsed="false"/>
    <row r="11130" customFormat="false" ht="14.25" hidden="true" customHeight="false" outlineLevel="0" collapsed="false"/>
    <row r="11131" customFormat="false" ht="14.25" hidden="true" customHeight="false" outlineLevel="0" collapsed="false"/>
    <row r="11132" customFormat="false" ht="14.25" hidden="true" customHeight="false" outlineLevel="0" collapsed="false"/>
    <row r="11133" customFormat="false" ht="14.25" hidden="true" customHeight="false" outlineLevel="0" collapsed="false"/>
    <row r="11134" customFormat="false" ht="14.25" hidden="true" customHeight="false" outlineLevel="0" collapsed="false"/>
    <row r="11135" customFormat="false" ht="14.25" hidden="true" customHeight="false" outlineLevel="0" collapsed="false"/>
    <row r="11136" customFormat="false" ht="14.25" hidden="true" customHeight="false" outlineLevel="0" collapsed="false"/>
    <row r="11137" customFormat="false" ht="14.25" hidden="true" customHeight="false" outlineLevel="0" collapsed="false"/>
    <row r="11138" customFormat="false" ht="14.25" hidden="true" customHeight="false" outlineLevel="0" collapsed="false"/>
    <row r="11139" customFormat="false" ht="14.25" hidden="true" customHeight="false" outlineLevel="0" collapsed="false"/>
    <row r="11140" customFormat="false" ht="14.25" hidden="true" customHeight="false" outlineLevel="0" collapsed="false"/>
    <row r="11141" customFormat="false" ht="14.25" hidden="true" customHeight="false" outlineLevel="0" collapsed="false"/>
    <row r="11142" customFormat="false" ht="14.25" hidden="true" customHeight="false" outlineLevel="0" collapsed="false"/>
    <row r="11143" customFormat="false" ht="14.25" hidden="true" customHeight="false" outlineLevel="0" collapsed="false"/>
    <row r="11144" customFormat="false" ht="14.25" hidden="true" customHeight="false" outlineLevel="0" collapsed="false"/>
    <row r="11145" customFormat="false" ht="14.25" hidden="true" customHeight="false" outlineLevel="0" collapsed="false"/>
    <row r="11146" customFormat="false" ht="14.25" hidden="true" customHeight="false" outlineLevel="0" collapsed="false"/>
    <row r="11147" customFormat="false" ht="14.25" hidden="true" customHeight="false" outlineLevel="0" collapsed="false"/>
    <row r="11148" customFormat="false" ht="14.25" hidden="true" customHeight="false" outlineLevel="0" collapsed="false"/>
    <row r="11149" customFormat="false" ht="14.25" hidden="true" customHeight="false" outlineLevel="0" collapsed="false"/>
    <row r="11150" customFormat="false" ht="14.25" hidden="true" customHeight="false" outlineLevel="0" collapsed="false"/>
    <row r="11151" customFormat="false" ht="14.25" hidden="true" customHeight="false" outlineLevel="0" collapsed="false"/>
    <row r="11152" customFormat="false" ht="14.25" hidden="true" customHeight="false" outlineLevel="0" collapsed="false"/>
    <row r="11153" customFormat="false" ht="14.25" hidden="true" customHeight="false" outlineLevel="0" collapsed="false"/>
    <row r="11154" customFormat="false" ht="14.25" hidden="true" customHeight="false" outlineLevel="0" collapsed="false"/>
    <row r="11155" customFormat="false" ht="14.25" hidden="true" customHeight="false" outlineLevel="0" collapsed="false"/>
    <row r="11156" customFormat="false" ht="14.25" hidden="true" customHeight="false" outlineLevel="0" collapsed="false"/>
    <row r="11157" customFormat="false" ht="14.25" hidden="true" customHeight="false" outlineLevel="0" collapsed="false"/>
    <row r="11158" customFormat="false" ht="14.25" hidden="true" customHeight="false" outlineLevel="0" collapsed="false"/>
    <row r="11159" customFormat="false" ht="14.25" hidden="true" customHeight="false" outlineLevel="0" collapsed="false"/>
    <row r="11160" customFormat="false" ht="14.25" hidden="true" customHeight="false" outlineLevel="0" collapsed="false"/>
    <row r="11161" customFormat="false" ht="14.25" hidden="true" customHeight="false" outlineLevel="0" collapsed="false"/>
    <row r="11162" customFormat="false" ht="14.25" hidden="true" customHeight="false" outlineLevel="0" collapsed="false"/>
    <row r="11163" customFormat="false" ht="14.25" hidden="true" customHeight="false" outlineLevel="0" collapsed="false"/>
    <row r="11164" customFormat="false" ht="14.25" hidden="true" customHeight="false" outlineLevel="0" collapsed="false"/>
    <row r="11165" customFormat="false" ht="14.25" hidden="true" customHeight="false" outlineLevel="0" collapsed="false"/>
    <row r="11166" customFormat="false" ht="14.25" hidden="true" customHeight="false" outlineLevel="0" collapsed="false"/>
    <row r="11167" customFormat="false" ht="14.25" hidden="true" customHeight="false" outlineLevel="0" collapsed="false"/>
    <row r="11168" customFormat="false" ht="14.25" hidden="true" customHeight="false" outlineLevel="0" collapsed="false"/>
    <row r="11169" customFormat="false" ht="14.25" hidden="true" customHeight="false" outlineLevel="0" collapsed="false"/>
    <row r="11170" customFormat="false" ht="14.25" hidden="true" customHeight="false" outlineLevel="0" collapsed="false"/>
    <row r="11171" customFormat="false" ht="14.25" hidden="true" customHeight="false" outlineLevel="0" collapsed="false"/>
    <row r="11172" customFormat="false" ht="14.25" hidden="true" customHeight="false" outlineLevel="0" collapsed="false"/>
    <row r="11173" customFormat="false" ht="14.25" hidden="true" customHeight="false" outlineLevel="0" collapsed="false"/>
    <row r="11174" customFormat="false" ht="14.25" hidden="true" customHeight="false" outlineLevel="0" collapsed="false"/>
    <row r="11175" customFormat="false" ht="14.25" hidden="true" customHeight="false" outlineLevel="0" collapsed="false"/>
    <row r="11176" customFormat="false" ht="14.25" hidden="true" customHeight="false" outlineLevel="0" collapsed="false"/>
    <row r="11177" customFormat="false" ht="14.25" hidden="true" customHeight="false" outlineLevel="0" collapsed="false"/>
    <row r="11178" customFormat="false" ht="14.25" hidden="true" customHeight="false" outlineLevel="0" collapsed="false"/>
    <row r="11179" customFormat="false" ht="14.25" hidden="true" customHeight="false" outlineLevel="0" collapsed="false"/>
    <row r="11180" customFormat="false" ht="14.25" hidden="true" customHeight="false" outlineLevel="0" collapsed="false"/>
    <row r="11181" customFormat="false" ht="14.25" hidden="true" customHeight="false" outlineLevel="0" collapsed="false"/>
    <row r="11182" customFormat="false" ht="14.25" hidden="true" customHeight="false" outlineLevel="0" collapsed="false"/>
    <row r="11183" customFormat="false" ht="14.25" hidden="true" customHeight="false" outlineLevel="0" collapsed="false"/>
    <row r="11184" customFormat="false" ht="14.25" hidden="true" customHeight="false" outlineLevel="0" collapsed="false"/>
    <row r="11185" customFormat="false" ht="14.25" hidden="true" customHeight="false" outlineLevel="0" collapsed="false"/>
    <row r="11186" customFormat="false" ht="14.25" hidden="true" customHeight="false" outlineLevel="0" collapsed="false"/>
    <row r="11187" customFormat="false" ht="14.25" hidden="true" customHeight="false" outlineLevel="0" collapsed="false"/>
    <row r="11188" customFormat="false" ht="14.25" hidden="true" customHeight="false" outlineLevel="0" collapsed="false"/>
    <row r="11189" customFormat="false" ht="14.25" hidden="true" customHeight="false" outlineLevel="0" collapsed="false"/>
    <row r="11190" customFormat="false" ht="14.25" hidden="true" customHeight="false" outlineLevel="0" collapsed="false"/>
    <row r="11191" customFormat="false" ht="14.25" hidden="true" customHeight="false" outlineLevel="0" collapsed="false"/>
    <row r="11192" customFormat="false" ht="14.25" hidden="true" customHeight="false" outlineLevel="0" collapsed="false"/>
    <row r="11193" customFormat="false" ht="14.25" hidden="true" customHeight="false" outlineLevel="0" collapsed="false"/>
    <row r="11194" customFormat="false" ht="14.25" hidden="true" customHeight="false" outlineLevel="0" collapsed="false"/>
    <row r="11195" customFormat="false" ht="14.25" hidden="true" customHeight="false" outlineLevel="0" collapsed="false"/>
    <row r="11196" customFormat="false" ht="14.25" hidden="true" customHeight="false" outlineLevel="0" collapsed="false"/>
    <row r="11197" customFormat="false" ht="14.25" hidden="true" customHeight="false" outlineLevel="0" collapsed="false"/>
    <row r="11198" customFormat="false" ht="14.25" hidden="true" customHeight="false" outlineLevel="0" collapsed="false"/>
    <row r="11199" customFormat="false" ht="14.25" hidden="true" customHeight="false" outlineLevel="0" collapsed="false"/>
    <row r="11200" customFormat="false" ht="14.25" hidden="true" customHeight="false" outlineLevel="0" collapsed="false"/>
    <row r="11201" customFormat="false" ht="14.25" hidden="true" customHeight="false" outlineLevel="0" collapsed="false"/>
    <row r="11202" customFormat="false" ht="14.25" hidden="true" customHeight="false" outlineLevel="0" collapsed="false"/>
    <row r="11203" customFormat="false" ht="14.25" hidden="true" customHeight="false" outlineLevel="0" collapsed="false"/>
    <row r="11204" customFormat="false" ht="14.25" hidden="true" customHeight="false" outlineLevel="0" collapsed="false"/>
    <row r="11205" customFormat="false" ht="14.25" hidden="true" customHeight="false" outlineLevel="0" collapsed="false"/>
    <row r="11206" customFormat="false" ht="14.25" hidden="true" customHeight="false" outlineLevel="0" collapsed="false"/>
    <row r="11207" customFormat="false" ht="14.25" hidden="true" customHeight="false" outlineLevel="0" collapsed="false"/>
    <row r="11208" customFormat="false" ht="14.25" hidden="true" customHeight="false" outlineLevel="0" collapsed="false"/>
    <row r="11209" customFormat="false" ht="14.25" hidden="true" customHeight="false" outlineLevel="0" collapsed="false"/>
    <row r="11210" customFormat="false" ht="14.25" hidden="true" customHeight="false" outlineLevel="0" collapsed="false"/>
    <row r="11211" customFormat="false" ht="14.25" hidden="true" customHeight="false" outlineLevel="0" collapsed="false"/>
    <row r="11212" customFormat="false" ht="14.25" hidden="true" customHeight="false" outlineLevel="0" collapsed="false"/>
    <row r="11213" customFormat="false" ht="14.25" hidden="true" customHeight="false" outlineLevel="0" collapsed="false"/>
    <row r="11214" customFormat="false" ht="14.25" hidden="true" customHeight="false" outlineLevel="0" collapsed="false"/>
    <row r="11215" customFormat="false" ht="14.25" hidden="true" customHeight="false" outlineLevel="0" collapsed="false"/>
    <row r="11216" customFormat="false" ht="14.25" hidden="true" customHeight="false" outlineLevel="0" collapsed="false"/>
    <row r="11217" customFormat="false" ht="14.25" hidden="true" customHeight="false" outlineLevel="0" collapsed="false"/>
    <row r="11218" customFormat="false" ht="14.25" hidden="true" customHeight="false" outlineLevel="0" collapsed="false"/>
    <row r="11219" customFormat="false" ht="14.25" hidden="true" customHeight="false" outlineLevel="0" collapsed="false"/>
    <row r="11220" customFormat="false" ht="14.25" hidden="true" customHeight="false" outlineLevel="0" collapsed="false"/>
    <row r="11221" customFormat="false" ht="14.25" hidden="true" customHeight="false" outlineLevel="0" collapsed="false"/>
    <row r="11222" customFormat="false" ht="14.25" hidden="true" customHeight="false" outlineLevel="0" collapsed="false"/>
    <row r="11223" customFormat="false" ht="14.25" hidden="true" customHeight="false" outlineLevel="0" collapsed="false"/>
    <row r="11224" customFormat="false" ht="14.25" hidden="true" customHeight="false" outlineLevel="0" collapsed="false"/>
    <row r="11225" customFormat="false" ht="14.25" hidden="true" customHeight="false" outlineLevel="0" collapsed="false"/>
    <row r="11226" customFormat="false" ht="14.25" hidden="true" customHeight="false" outlineLevel="0" collapsed="false"/>
    <row r="11227" customFormat="false" ht="14.25" hidden="true" customHeight="false" outlineLevel="0" collapsed="false"/>
    <row r="11228" customFormat="false" ht="14.25" hidden="true" customHeight="false" outlineLevel="0" collapsed="false"/>
    <row r="11229" customFormat="false" ht="14.25" hidden="true" customHeight="false" outlineLevel="0" collapsed="false"/>
    <row r="11230" customFormat="false" ht="14.25" hidden="true" customHeight="false" outlineLevel="0" collapsed="false"/>
    <row r="11231" customFormat="false" ht="14.25" hidden="true" customHeight="false" outlineLevel="0" collapsed="false"/>
    <row r="11232" customFormat="false" ht="14.25" hidden="true" customHeight="false" outlineLevel="0" collapsed="false"/>
    <row r="11233" customFormat="false" ht="14.25" hidden="true" customHeight="false" outlineLevel="0" collapsed="false"/>
    <row r="11234" customFormat="false" ht="14.25" hidden="true" customHeight="false" outlineLevel="0" collapsed="false"/>
    <row r="11235" customFormat="false" ht="14.25" hidden="true" customHeight="false" outlineLevel="0" collapsed="false"/>
    <row r="11236" customFormat="false" ht="14.25" hidden="true" customHeight="false" outlineLevel="0" collapsed="false"/>
    <row r="11237" customFormat="false" ht="14.25" hidden="true" customHeight="false" outlineLevel="0" collapsed="false"/>
    <row r="11238" customFormat="false" ht="14.25" hidden="true" customHeight="false" outlineLevel="0" collapsed="false"/>
    <row r="11239" customFormat="false" ht="14.25" hidden="true" customHeight="false" outlineLevel="0" collapsed="false"/>
    <row r="11240" customFormat="false" ht="14.25" hidden="true" customHeight="false" outlineLevel="0" collapsed="false"/>
    <row r="11241" customFormat="false" ht="14.25" hidden="true" customHeight="false" outlineLevel="0" collapsed="false"/>
    <row r="11242" customFormat="false" ht="14.25" hidden="true" customHeight="false" outlineLevel="0" collapsed="false"/>
    <row r="11243" customFormat="false" ht="14.25" hidden="true" customHeight="false" outlineLevel="0" collapsed="false"/>
    <row r="11244" customFormat="false" ht="14.25" hidden="true" customHeight="false" outlineLevel="0" collapsed="false"/>
    <row r="11245" customFormat="false" ht="14.25" hidden="true" customHeight="false" outlineLevel="0" collapsed="false"/>
    <row r="11246" customFormat="false" ht="14.25" hidden="true" customHeight="false" outlineLevel="0" collapsed="false"/>
    <row r="11247" customFormat="false" ht="14.25" hidden="true" customHeight="false" outlineLevel="0" collapsed="false"/>
    <row r="11248" customFormat="false" ht="14.25" hidden="true" customHeight="false" outlineLevel="0" collapsed="false"/>
    <row r="11249" customFormat="false" ht="14.25" hidden="true" customHeight="false" outlineLevel="0" collapsed="false"/>
    <row r="11250" customFormat="false" ht="14.25" hidden="true" customHeight="false" outlineLevel="0" collapsed="false"/>
    <row r="11251" customFormat="false" ht="14.25" hidden="true" customHeight="false" outlineLevel="0" collapsed="false"/>
    <row r="11252" customFormat="false" ht="14.25" hidden="true" customHeight="false" outlineLevel="0" collapsed="false"/>
    <row r="11253" customFormat="false" ht="14.25" hidden="true" customHeight="false" outlineLevel="0" collapsed="false"/>
    <row r="11254" customFormat="false" ht="14.25" hidden="true" customHeight="false" outlineLevel="0" collapsed="false"/>
    <row r="11255" customFormat="false" ht="14.25" hidden="true" customHeight="false" outlineLevel="0" collapsed="false"/>
    <row r="11256" customFormat="false" ht="14.25" hidden="true" customHeight="false" outlineLevel="0" collapsed="false"/>
    <row r="11257" customFormat="false" ht="14.25" hidden="true" customHeight="false" outlineLevel="0" collapsed="false"/>
    <row r="11258" customFormat="false" ht="14.25" hidden="true" customHeight="false" outlineLevel="0" collapsed="false"/>
    <row r="11259" customFormat="false" ht="14.25" hidden="true" customHeight="false" outlineLevel="0" collapsed="false"/>
    <row r="11260" customFormat="false" ht="14.25" hidden="true" customHeight="false" outlineLevel="0" collapsed="false"/>
    <row r="11261" customFormat="false" ht="14.25" hidden="true" customHeight="false" outlineLevel="0" collapsed="false"/>
    <row r="11262" customFormat="false" ht="14.25" hidden="true" customHeight="false" outlineLevel="0" collapsed="false"/>
    <row r="11263" customFormat="false" ht="14.25" hidden="true" customHeight="false" outlineLevel="0" collapsed="false"/>
    <row r="11264" customFormat="false" ht="14.25" hidden="true" customHeight="false" outlineLevel="0" collapsed="false"/>
    <row r="11265" customFormat="false" ht="14.25" hidden="true" customHeight="false" outlineLevel="0" collapsed="false"/>
    <row r="11266" customFormat="false" ht="14.25" hidden="true" customHeight="false" outlineLevel="0" collapsed="false"/>
    <row r="11267" customFormat="false" ht="14.25" hidden="true" customHeight="false" outlineLevel="0" collapsed="false"/>
    <row r="11268" customFormat="false" ht="14.25" hidden="true" customHeight="false" outlineLevel="0" collapsed="false"/>
    <row r="11269" customFormat="false" ht="14.25" hidden="true" customHeight="false" outlineLevel="0" collapsed="false"/>
    <row r="11270" customFormat="false" ht="14.25" hidden="true" customHeight="false" outlineLevel="0" collapsed="false"/>
    <row r="11271" customFormat="false" ht="14.25" hidden="true" customHeight="false" outlineLevel="0" collapsed="false"/>
    <row r="11272" customFormat="false" ht="14.25" hidden="true" customHeight="false" outlineLevel="0" collapsed="false"/>
    <row r="11273" customFormat="false" ht="14.25" hidden="true" customHeight="false" outlineLevel="0" collapsed="false"/>
    <row r="11274" customFormat="false" ht="14.25" hidden="true" customHeight="false" outlineLevel="0" collapsed="false"/>
    <row r="11275" customFormat="false" ht="14.25" hidden="true" customHeight="false" outlineLevel="0" collapsed="false"/>
    <row r="11276" customFormat="false" ht="14.25" hidden="true" customHeight="false" outlineLevel="0" collapsed="false"/>
    <row r="11277" customFormat="false" ht="14.25" hidden="true" customHeight="false" outlineLevel="0" collapsed="false"/>
    <row r="11278" customFormat="false" ht="14.25" hidden="true" customHeight="false" outlineLevel="0" collapsed="false"/>
    <row r="11279" customFormat="false" ht="14.25" hidden="true" customHeight="false" outlineLevel="0" collapsed="false"/>
    <row r="11280" customFormat="false" ht="14.25" hidden="true" customHeight="false" outlineLevel="0" collapsed="false"/>
    <row r="11281" customFormat="false" ht="14.25" hidden="true" customHeight="false" outlineLevel="0" collapsed="false"/>
    <row r="11282" customFormat="false" ht="14.25" hidden="true" customHeight="false" outlineLevel="0" collapsed="false"/>
    <row r="11283" customFormat="false" ht="14.25" hidden="true" customHeight="false" outlineLevel="0" collapsed="false"/>
    <row r="11284" customFormat="false" ht="14.25" hidden="true" customHeight="false" outlineLevel="0" collapsed="false"/>
    <row r="11285" customFormat="false" ht="14.25" hidden="true" customHeight="false" outlineLevel="0" collapsed="false"/>
    <row r="11286" customFormat="false" ht="14.25" hidden="true" customHeight="false" outlineLevel="0" collapsed="false"/>
    <row r="11287" customFormat="false" ht="14.25" hidden="true" customHeight="false" outlineLevel="0" collapsed="false"/>
    <row r="11288" customFormat="false" ht="14.25" hidden="true" customHeight="false" outlineLevel="0" collapsed="false"/>
    <row r="11289" customFormat="false" ht="14.25" hidden="true" customHeight="false" outlineLevel="0" collapsed="false"/>
    <row r="11290" customFormat="false" ht="14.25" hidden="true" customHeight="false" outlineLevel="0" collapsed="false"/>
    <row r="11291" customFormat="false" ht="14.25" hidden="true" customHeight="false" outlineLevel="0" collapsed="false"/>
    <row r="11292" customFormat="false" ht="14.25" hidden="true" customHeight="false" outlineLevel="0" collapsed="false"/>
    <row r="11293" customFormat="false" ht="14.25" hidden="true" customHeight="false" outlineLevel="0" collapsed="false"/>
    <row r="11294" customFormat="false" ht="14.25" hidden="true" customHeight="false" outlineLevel="0" collapsed="false"/>
    <row r="11295" customFormat="false" ht="14.25" hidden="true" customHeight="false" outlineLevel="0" collapsed="false"/>
    <row r="11296" customFormat="false" ht="14.25" hidden="true" customHeight="false" outlineLevel="0" collapsed="false"/>
    <row r="11297" customFormat="false" ht="14.25" hidden="true" customHeight="false" outlineLevel="0" collapsed="false"/>
    <row r="11298" customFormat="false" ht="14.25" hidden="true" customHeight="false" outlineLevel="0" collapsed="false"/>
    <row r="11299" customFormat="false" ht="14.25" hidden="true" customHeight="false" outlineLevel="0" collapsed="false"/>
    <row r="11300" customFormat="false" ht="14.25" hidden="true" customHeight="false" outlineLevel="0" collapsed="false"/>
    <row r="11301" customFormat="false" ht="14.25" hidden="true" customHeight="false" outlineLevel="0" collapsed="false"/>
    <row r="11302" customFormat="false" ht="14.25" hidden="true" customHeight="false" outlineLevel="0" collapsed="false"/>
    <row r="11303" customFormat="false" ht="14.25" hidden="true" customHeight="false" outlineLevel="0" collapsed="false"/>
    <row r="11304" customFormat="false" ht="14.25" hidden="true" customHeight="false" outlineLevel="0" collapsed="false"/>
    <row r="11305" customFormat="false" ht="14.25" hidden="true" customHeight="false" outlineLevel="0" collapsed="false"/>
    <row r="11306" customFormat="false" ht="14.25" hidden="true" customHeight="false" outlineLevel="0" collapsed="false"/>
    <row r="11307" customFormat="false" ht="14.25" hidden="true" customHeight="false" outlineLevel="0" collapsed="false"/>
    <row r="11308" customFormat="false" ht="14.25" hidden="true" customHeight="false" outlineLevel="0" collapsed="false"/>
    <row r="11309" customFormat="false" ht="14.25" hidden="true" customHeight="false" outlineLevel="0" collapsed="false"/>
    <row r="11310" customFormat="false" ht="14.25" hidden="true" customHeight="false" outlineLevel="0" collapsed="false"/>
    <row r="11311" customFormat="false" ht="14.25" hidden="true" customHeight="false" outlineLevel="0" collapsed="false"/>
    <row r="11312" customFormat="false" ht="14.25" hidden="true" customHeight="false" outlineLevel="0" collapsed="false"/>
    <row r="11313" customFormat="false" ht="14.25" hidden="true" customHeight="false" outlineLevel="0" collapsed="false"/>
    <row r="11314" customFormat="false" ht="14.25" hidden="true" customHeight="false" outlineLevel="0" collapsed="false"/>
    <row r="11315" customFormat="false" ht="14.25" hidden="true" customHeight="false" outlineLevel="0" collapsed="false"/>
    <row r="11316" customFormat="false" ht="14.25" hidden="true" customHeight="false" outlineLevel="0" collapsed="false"/>
    <row r="11317" customFormat="false" ht="14.25" hidden="true" customHeight="false" outlineLevel="0" collapsed="false"/>
    <row r="11318" customFormat="false" ht="14.25" hidden="true" customHeight="false" outlineLevel="0" collapsed="false"/>
    <row r="11319" customFormat="false" ht="14.25" hidden="true" customHeight="false" outlineLevel="0" collapsed="false"/>
    <row r="11320" customFormat="false" ht="14.25" hidden="true" customHeight="false" outlineLevel="0" collapsed="false"/>
    <row r="11321" customFormat="false" ht="14.25" hidden="true" customHeight="false" outlineLevel="0" collapsed="false"/>
    <row r="11322" customFormat="false" ht="14.25" hidden="true" customHeight="false" outlineLevel="0" collapsed="false"/>
    <row r="11323" customFormat="false" ht="14.25" hidden="true" customHeight="false" outlineLevel="0" collapsed="false"/>
    <row r="11324" customFormat="false" ht="14.25" hidden="true" customHeight="false" outlineLevel="0" collapsed="false"/>
    <row r="11325" customFormat="false" ht="14.25" hidden="true" customHeight="false" outlineLevel="0" collapsed="false"/>
    <row r="11326" customFormat="false" ht="14.25" hidden="true" customHeight="false" outlineLevel="0" collapsed="false"/>
    <row r="11327" customFormat="false" ht="14.25" hidden="true" customHeight="false" outlineLevel="0" collapsed="false"/>
    <row r="11328" customFormat="false" ht="14.25" hidden="true" customHeight="false" outlineLevel="0" collapsed="false"/>
    <row r="11329" customFormat="false" ht="14.25" hidden="true" customHeight="false" outlineLevel="0" collapsed="false"/>
    <row r="11330" customFormat="false" ht="14.25" hidden="true" customHeight="false" outlineLevel="0" collapsed="false"/>
    <row r="11331" customFormat="false" ht="14.25" hidden="true" customHeight="false" outlineLevel="0" collapsed="false"/>
    <row r="11332" customFormat="false" ht="14.25" hidden="true" customHeight="false" outlineLevel="0" collapsed="false"/>
    <row r="11333" customFormat="false" ht="14.25" hidden="true" customHeight="false" outlineLevel="0" collapsed="false"/>
    <row r="11334" customFormat="false" ht="14.25" hidden="true" customHeight="false" outlineLevel="0" collapsed="false"/>
    <row r="11335" customFormat="false" ht="14.25" hidden="true" customHeight="false" outlineLevel="0" collapsed="false"/>
    <row r="11336" customFormat="false" ht="14.25" hidden="true" customHeight="false" outlineLevel="0" collapsed="false"/>
    <row r="11337" customFormat="false" ht="14.25" hidden="true" customHeight="false" outlineLevel="0" collapsed="false"/>
    <row r="11338" customFormat="false" ht="14.25" hidden="true" customHeight="false" outlineLevel="0" collapsed="false"/>
    <row r="11339" customFormat="false" ht="14.25" hidden="true" customHeight="false" outlineLevel="0" collapsed="false"/>
    <row r="11340" customFormat="false" ht="14.25" hidden="true" customHeight="false" outlineLevel="0" collapsed="false"/>
    <row r="11341" customFormat="false" ht="14.25" hidden="true" customHeight="false" outlineLevel="0" collapsed="false"/>
    <row r="11342" customFormat="false" ht="14.25" hidden="true" customHeight="false" outlineLevel="0" collapsed="false"/>
    <row r="11343" customFormat="false" ht="14.25" hidden="true" customHeight="false" outlineLevel="0" collapsed="false"/>
    <row r="11344" customFormat="false" ht="14.25" hidden="true" customHeight="false" outlineLevel="0" collapsed="false"/>
    <row r="11345" customFormat="false" ht="14.25" hidden="true" customHeight="false" outlineLevel="0" collapsed="false"/>
    <row r="11346" customFormat="false" ht="14.25" hidden="true" customHeight="false" outlineLevel="0" collapsed="false"/>
    <row r="11347" customFormat="false" ht="14.25" hidden="true" customHeight="false" outlineLevel="0" collapsed="false"/>
    <row r="11348" customFormat="false" ht="14.25" hidden="true" customHeight="false" outlineLevel="0" collapsed="false"/>
    <row r="11349" customFormat="false" ht="14.25" hidden="true" customHeight="false" outlineLevel="0" collapsed="false"/>
    <row r="11350" customFormat="false" ht="14.25" hidden="true" customHeight="false" outlineLevel="0" collapsed="false"/>
    <row r="11351" customFormat="false" ht="14.25" hidden="true" customHeight="false" outlineLevel="0" collapsed="false"/>
    <row r="11352" customFormat="false" ht="14.25" hidden="true" customHeight="false" outlineLevel="0" collapsed="false"/>
    <row r="11353" customFormat="false" ht="14.25" hidden="true" customHeight="false" outlineLevel="0" collapsed="false"/>
    <row r="11354" customFormat="false" ht="14.25" hidden="true" customHeight="false" outlineLevel="0" collapsed="false"/>
    <row r="11355" customFormat="false" ht="14.25" hidden="true" customHeight="false" outlineLevel="0" collapsed="false"/>
    <row r="11356" customFormat="false" ht="14.25" hidden="true" customHeight="false" outlineLevel="0" collapsed="false"/>
    <row r="11357" customFormat="false" ht="14.25" hidden="true" customHeight="false" outlineLevel="0" collapsed="false"/>
    <row r="11358" customFormat="false" ht="14.25" hidden="true" customHeight="false" outlineLevel="0" collapsed="false"/>
    <row r="11359" customFormat="false" ht="14.25" hidden="true" customHeight="false" outlineLevel="0" collapsed="false"/>
    <row r="11360" customFormat="false" ht="14.25" hidden="true" customHeight="false" outlineLevel="0" collapsed="false"/>
    <row r="11361" customFormat="false" ht="14.25" hidden="true" customHeight="false" outlineLevel="0" collapsed="false"/>
    <row r="11362" customFormat="false" ht="14.25" hidden="true" customHeight="false" outlineLevel="0" collapsed="false"/>
    <row r="11363" customFormat="false" ht="14.25" hidden="true" customHeight="false" outlineLevel="0" collapsed="false"/>
    <row r="11364" customFormat="false" ht="14.25" hidden="true" customHeight="false" outlineLevel="0" collapsed="false"/>
    <row r="11365" customFormat="false" ht="14.25" hidden="true" customHeight="false" outlineLevel="0" collapsed="false"/>
    <row r="11366" customFormat="false" ht="14.25" hidden="true" customHeight="false" outlineLevel="0" collapsed="false"/>
    <row r="11367" customFormat="false" ht="14.25" hidden="true" customHeight="false" outlineLevel="0" collapsed="false"/>
    <row r="11368" customFormat="false" ht="14.25" hidden="true" customHeight="false" outlineLevel="0" collapsed="false"/>
    <row r="11369" customFormat="false" ht="14.25" hidden="true" customHeight="false" outlineLevel="0" collapsed="false"/>
    <row r="11370" customFormat="false" ht="14.25" hidden="true" customHeight="false" outlineLevel="0" collapsed="false"/>
    <row r="11371" customFormat="false" ht="14.25" hidden="true" customHeight="false" outlineLevel="0" collapsed="false"/>
    <row r="11372" customFormat="false" ht="14.25" hidden="true" customHeight="false" outlineLevel="0" collapsed="false"/>
    <row r="11373" customFormat="false" ht="14.25" hidden="true" customHeight="false" outlineLevel="0" collapsed="false"/>
    <row r="11374" customFormat="false" ht="14.25" hidden="true" customHeight="false" outlineLevel="0" collapsed="false"/>
    <row r="11375" customFormat="false" ht="14.25" hidden="true" customHeight="false" outlineLevel="0" collapsed="false"/>
    <row r="11376" customFormat="false" ht="14.25" hidden="true" customHeight="false" outlineLevel="0" collapsed="false"/>
    <row r="11377" customFormat="false" ht="14.25" hidden="true" customHeight="false" outlineLevel="0" collapsed="false"/>
    <row r="11378" customFormat="false" ht="14.25" hidden="true" customHeight="false" outlineLevel="0" collapsed="false"/>
    <row r="11379" customFormat="false" ht="14.25" hidden="true" customHeight="false" outlineLevel="0" collapsed="false"/>
    <row r="11380" customFormat="false" ht="14.25" hidden="true" customHeight="false" outlineLevel="0" collapsed="false"/>
    <row r="11381" customFormat="false" ht="14.25" hidden="true" customHeight="false" outlineLevel="0" collapsed="false"/>
    <row r="11382" customFormat="false" ht="14.25" hidden="true" customHeight="false" outlineLevel="0" collapsed="false"/>
    <row r="11383" customFormat="false" ht="14.25" hidden="true" customHeight="false" outlineLevel="0" collapsed="false"/>
    <row r="11384" customFormat="false" ht="14.25" hidden="true" customHeight="false" outlineLevel="0" collapsed="false"/>
    <row r="11385" customFormat="false" ht="14.25" hidden="true" customHeight="false" outlineLevel="0" collapsed="false"/>
    <row r="11386" customFormat="false" ht="14.25" hidden="true" customHeight="false" outlineLevel="0" collapsed="false"/>
    <row r="11387" customFormat="false" ht="14.25" hidden="true" customHeight="false" outlineLevel="0" collapsed="false"/>
    <row r="11388" customFormat="false" ht="14.25" hidden="true" customHeight="false" outlineLevel="0" collapsed="false"/>
    <row r="11389" customFormat="false" ht="14.25" hidden="true" customHeight="false" outlineLevel="0" collapsed="false"/>
    <row r="11390" customFormat="false" ht="14.25" hidden="true" customHeight="false" outlineLevel="0" collapsed="false"/>
    <row r="11391" customFormat="false" ht="14.25" hidden="true" customHeight="false" outlineLevel="0" collapsed="false"/>
    <row r="11392" customFormat="false" ht="14.25" hidden="true" customHeight="false" outlineLevel="0" collapsed="false"/>
    <row r="11393" customFormat="false" ht="14.25" hidden="true" customHeight="false" outlineLevel="0" collapsed="false"/>
    <row r="11394" customFormat="false" ht="14.25" hidden="true" customHeight="false" outlineLevel="0" collapsed="false"/>
    <row r="11395" customFormat="false" ht="14.25" hidden="true" customHeight="false" outlineLevel="0" collapsed="false"/>
    <row r="11396" customFormat="false" ht="14.25" hidden="true" customHeight="false" outlineLevel="0" collapsed="false"/>
    <row r="11397" customFormat="false" ht="14.25" hidden="true" customHeight="false" outlineLevel="0" collapsed="false"/>
    <row r="11398" customFormat="false" ht="14.25" hidden="true" customHeight="false" outlineLevel="0" collapsed="false"/>
    <row r="11399" customFormat="false" ht="14.25" hidden="true" customHeight="false" outlineLevel="0" collapsed="false"/>
    <row r="11400" customFormat="false" ht="14.25" hidden="true" customHeight="false" outlineLevel="0" collapsed="false"/>
    <row r="11401" customFormat="false" ht="14.25" hidden="true" customHeight="false" outlineLevel="0" collapsed="false"/>
    <row r="11402" customFormat="false" ht="14.25" hidden="true" customHeight="false" outlineLevel="0" collapsed="false"/>
    <row r="11403" customFormat="false" ht="14.25" hidden="true" customHeight="false" outlineLevel="0" collapsed="false"/>
    <row r="11404" customFormat="false" ht="14.25" hidden="true" customHeight="false" outlineLevel="0" collapsed="false"/>
    <row r="11405" customFormat="false" ht="14.25" hidden="true" customHeight="false" outlineLevel="0" collapsed="false"/>
    <row r="11406" customFormat="false" ht="14.25" hidden="true" customHeight="false" outlineLevel="0" collapsed="false"/>
    <row r="11407" customFormat="false" ht="14.25" hidden="true" customHeight="false" outlineLevel="0" collapsed="false"/>
    <row r="11408" customFormat="false" ht="14.25" hidden="true" customHeight="false" outlineLevel="0" collapsed="false"/>
    <row r="11409" customFormat="false" ht="14.25" hidden="true" customHeight="false" outlineLevel="0" collapsed="false"/>
    <row r="11410" customFormat="false" ht="14.25" hidden="true" customHeight="false" outlineLevel="0" collapsed="false"/>
    <row r="11411" customFormat="false" ht="14.25" hidden="true" customHeight="false" outlineLevel="0" collapsed="false"/>
    <row r="11412" customFormat="false" ht="14.25" hidden="true" customHeight="false" outlineLevel="0" collapsed="false"/>
    <row r="11413" customFormat="false" ht="14.25" hidden="true" customHeight="false" outlineLevel="0" collapsed="false"/>
    <row r="11414" customFormat="false" ht="14.25" hidden="true" customHeight="false" outlineLevel="0" collapsed="false"/>
    <row r="11415" customFormat="false" ht="14.25" hidden="true" customHeight="false" outlineLevel="0" collapsed="false"/>
    <row r="11416" customFormat="false" ht="14.25" hidden="true" customHeight="false" outlineLevel="0" collapsed="false"/>
    <row r="11417" customFormat="false" ht="14.25" hidden="true" customHeight="false" outlineLevel="0" collapsed="false"/>
    <row r="11418" customFormat="false" ht="14.25" hidden="true" customHeight="false" outlineLevel="0" collapsed="false"/>
    <row r="11419" customFormat="false" ht="14.25" hidden="true" customHeight="false" outlineLevel="0" collapsed="false"/>
    <row r="11420" customFormat="false" ht="14.25" hidden="true" customHeight="false" outlineLevel="0" collapsed="false"/>
    <row r="11421" customFormat="false" ht="14.25" hidden="true" customHeight="false" outlineLevel="0" collapsed="false"/>
    <row r="11422" customFormat="false" ht="14.25" hidden="true" customHeight="false" outlineLevel="0" collapsed="false"/>
    <row r="11423" customFormat="false" ht="14.25" hidden="true" customHeight="false" outlineLevel="0" collapsed="false"/>
    <row r="11424" customFormat="false" ht="14.25" hidden="true" customHeight="false" outlineLevel="0" collapsed="false"/>
    <row r="11425" customFormat="false" ht="14.25" hidden="true" customHeight="false" outlineLevel="0" collapsed="false"/>
    <row r="11426" customFormat="false" ht="14.25" hidden="true" customHeight="false" outlineLevel="0" collapsed="false"/>
    <row r="11427" customFormat="false" ht="14.25" hidden="true" customHeight="false" outlineLevel="0" collapsed="false"/>
    <row r="11428" customFormat="false" ht="14.25" hidden="true" customHeight="false" outlineLevel="0" collapsed="false"/>
    <row r="11429" customFormat="false" ht="14.25" hidden="true" customHeight="false" outlineLevel="0" collapsed="false"/>
    <row r="11430" customFormat="false" ht="14.25" hidden="true" customHeight="false" outlineLevel="0" collapsed="false"/>
    <row r="11431" customFormat="false" ht="14.25" hidden="true" customHeight="false" outlineLevel="0" collapsed="false"/>
    <row r="11432" customFormat="false" ht="14.25" hidden="true" customHeight="false" outlineLevel="0" collapsed="false"/>
    <row r="11433" customFormat="false" ht="14.25" hidden="true" customHeight="false" outlineLevel="0" collapsed="false"/>
    <row r="11434" customFormat="false" ht="14.25" hidden="true" customHeight="false" outlineLevel="0" collapsed="false"/>
    <row r="11435" customFormat="false" ht="14.25" hidden="true" customHeight="false" outlineLevel="0" collapsed="false"/>
    <row r="11436" customFormat="false" ht="14.25" hidden="true" customHeight="false" outlineLevel="0" collapsed="false"/>
    <row r="11437" customFormat="false" ht="14.25" hidden="true" customHeight="false" outlineLevel="0" collapsed="false"/>
    <row r="11438" customFormat="false" ht="14.25" hidden="true" customHeight="false" outlineLevel="0" collapsed="false"/>
    <row r="11439" customFormat="false" ht="14.25" hidden="true" customHeight="false" outlineLevel="0" collapsed="false"/>
    <row r="11440" customFormat="false" ht="14.25" hidden="true" customHeight="false" outlineLevel="0" collapsed="false"/>
    <row r="11441" customFormat="false" ht="14.25" hidden="true" customHeight="false" outlineLevel="0" collapsed="false"/>
    <row r="11442" customFormat="false" ht="14.25" hidden="true" customHeight="false" outlineLevel="0" collapsed="false"/>
    <row r="11443" customFormat="false" ht="14.25" hidden="true" customHeight="false" outlineLevel="0" collapsed="false"/>
    <row r="11444" customFormat="false" ht="14.25" hidden="true" customHeight="false" outlineLevel="0" collapsed="false"/>
    <row r="11445" customFormat="false" ht="14.25" hidden="true" customHeight="false" outlineLevel="0" collapsed="false"/>
    <row r="11446" customFormat="false" ht="14.25" hidden="true" customHeight="false" outlineLevel="0" collapsed="false"/>
    <row r="11447" customFormat="false" ht="14.25" hidden="true" customHeight="false" outlineLevel="0" collapsed="false"/>
    <row r="11448" customFormat="false" ht="14.25" hidden="true" customHeight="false" outlineLevel="0" collapsed="false"/>
    <row r="11449" customFormat="false" ht="14.25" hidden="true" customHeight="false" outlineLevel="0" collapsed="false"/>
    <row r="11450" customFormat="false" ht="14.25" hidden="true" customHeight="false" outlineLevel="0" collapsed="false"/>
    <row r="11451" customFormat="false" ht="14.25" hidden="true" customHeight="false" outlineLevel="0" collapsed="false"/>
    <row r="11452" customFormat="false" ht="14.25" hidden="true" customHeight="false" outlineLevel="0" collapsed="false"/>
    <row r="11453" customFormat="false" ht="14.25" hidden="true" customHeight="false" outlineLevel="0" collapsed="false"/>
    <row r="11454" customFormat="false" ht="14.25" hidden="true" customHeight="false" outlineLevel="0" collapsed="false"/>
    <row r="11455" customFormat="false" ht="14.25" hidden="true" customHeight="false" outlineLevel="0" collapsed="false"/>
    <row r="11456" customFormat="false" ht="14.25" hidden="true" customHeight="false" outlineLevel="0" collapsed="false"/>
    <row r="11457" customFormat="false" ht="14.25" hidden="true" customHeight="false" outlineLevel="0" collapsed="false"/>
    <row r="11458" customFormat="false" ht="14.25" hidden="true" customHeight="false" outlineLevel="0" collapsed="false"/>
    <row r="11459" customFormat="false" ht="14.25" hidden="true" customHeight="false" outlineLevel="0" collapsed="false"/>
    <row r="11460" customFormat="false" ht="14.25" hidden="true" customHeight="false" outlineLevel="0" collapsed="false"/>
    <row r="11461" customFormat="false" ht="14.25" hidden="true" customHeight="false" outlineLevel="0" collapsed="false"/>
    <row r="11462" customFormat="false" ht="14.25" hidden="true" customHeight="false" outlineLevel="0" collapsed="false"/>
    <row r="11463" customFormat="false" ht="14.25" hidden="true" customHeight="false" outlineLevel="0" collapsed="false"/>
    <row r="11464" customFormat="false" ht="14.25" hidden="true" customHeight="false" outlineLevel="0" collapsed="false"/>
    <row r="11465" customFormat="false" ht="14.25" hidden="true" customHeight="false" outlineLevel="0" collapsed="false"/>
    <row r="11466" customFormat="false" ht="14.25" hidden="true" customHeight="false" outlineLevel="0" collapsed="false"/>
    <row r="11467" customFormat="false" ht="14.25" hidden="true" customHeight="false" outlineLevel="0" collapsed="false"/>
    <row r="11468" customFormat="false" ht="14.25" hidden="true" customHeight="false" outlineLevel="0" collapsed="false"/>
    <row r="11469" customFormat="false" ht="14.25" hidden="true" customHeight="false" outlineLevel="0" collapsed="false"/>
    <row r="11470" customFormat="false" ht="14.25" hidden="true" customHeight="false" outlineLevel="0" collapsed="false"/>
    <row r="11471" customFormat="false" ht="14.25" hidden="true" customHeight="false" outlineLevel="0" collapsed="false"/>
    <row r="11472" customFormat="false" ht="14.25" hidden="true" customHeight="false" outlineLevel="0" collapsed="false"/>
    <row r="11473" customFormat="false" ht="14.25" hidden="true" customHeight="false" outlineLevel="0" collapsed="false"/>
    <row r="11474" customFormat="false" ht="14.25" hidden="true" customHeight="false" outlineLevel="0" collapsed="false"/>
    <row r="11475" customFormat="false" ht="14.25" hidden="true" customHeight="false" outlineLevel="0" collapsed="false"/>
    <row r="11476" customFormat="false" ht="14.25" hidden="true" customHeight="false" outlineLevel="0" collapsed="false"/>
    <row r="11477" customFormat="false" ht="14.25" hidden="true" customHeight="false" outlineLevel="0" collapsed="false"/>
    <row r="11478" customFormat="false" ht="14.25" hidden="true" customHeight="false" outlineLevel="0" collapsed="false"/>
    <row r="11479" customFormat="false" ht="14.25" hidden="true" customHeight="false" outlineLevel="0" collapsed="false"/>
    <row r="11480" customFormat="false" ht="14.25" hidden="true" customHeight="false" outlineLevel="0" collapsed="false"/>
    <row r="11481" customFormat="false" ht="14.25" hidden="true" customHeight="false" outlineLevel="0" collapsed="false"/>
    <row r="11482" customFormat="false" ht="14.25" hidden="true" customHeight="false" outlineLevel="0" collapsed="false"/>
    <row r="11483" customFormat="false" ht="14.25" hidden="true" customHeight="false" outlineLevel="0" collapsed="false"/>
    <row r="11484" customFormat="false" ht="14.25" hidden="true" customHeight="false" outlineLevel="0" collapsed="false"/>
    <row r="11485" customFormat="false" ht="14.25" hidden="true" customHeight="false" outlineLevel="0" collapsed="false"/>
    <row r="11486" customFormat="false" ht="14.25" hidden="true" customHeight="false" outlineLevel="0" collapsed="false"/>
    <row r="11487" customFormat="false" ht="14.25" hidden="true" customHeight="false" outlineLevel="0" collapsed="false"/>
    <row r="11488" customFormat="false" ht="14.25" hidden="true" customHeight="false" outlineLevel="0" collapsed="false"/>
    <row r="11489" customFormat="false" ht="14.25" hidden="true" customHeight="false" outlineLevel="0" collapsed="false"/>
    <row r="11490" customFormat="false" ht="14.25" hidden="true" customHeight="false" outlineLevel="0" collapsed="false"/>
    <row r="11491" customFormat="false" ht="14.25" hidden="true" customHeight="false" outlineLevel="0" collapsed="false"/>
    <row r="11492" customFormat="false" ht="14.25" hidden="true" customHeight="false" outlineLevel="0" collapsed="false"/>
    <row r="11493" customFormat="false" ht="14.25" hidden="true" customHeight="false" outlineLevel="0" collapsed="false"/>
    <row r="11494" customFormat="false" ht="14.25" hidden="true" customHeight="false" outlineLevel="0" collapsed="false"/>
    <row r="11495" customFormat="false" ht="14.25" hidden="true" customHeight="false" outlineLevel="0" collapsed="false"/>
    <row r="11496" customFormat="false" ht="14.25" hidden="true" customHeight="false" outlineLevel="0" collapsed="false"/>
    <row r="11497" customFormat="false" ht="14.25" hidden="true" customHeight="false" outlineLevel="0" collapsed="false"/>
    <row r="11498" customFormat="false" ht="14.25" hidden="true" customHeight="false" outlineLevel="0" collapsed="false"/>
    <row r="11499" customFormat="false" ht="14.25" hidden="true" customHeight="false" outlineLevel="0" collapsed="false"/>
    <row r="11500" customFormat="false" ht="14.25" hidden="true" customHeight="false" outlineLevel="0" collapsed="false"/>
    <row r="11501" customFormat="false" ht="14.25" hidden="true" customHeight="false" outlineLevel="0" collapsed="false"/>
    <row r="11502" customFormat="false" ht="14.25" hidden="true" customHeight="false" outlineLevel="0" collapsed="false"/>
    <row r="11503" customFormat="false" ht="14.25" hidden="true" customHeight="false" outlineLevel="0" collapsed="false"/>
    <row r="11504" customFormat="false" ht="14.25" hidden="true" customHeight="false" outlineLevel="0" collapsed="false"/>
    <row r="11505" customFormat="false" ht="14.25" hidden="true" customHeight="false" outlineLevel="0" collapsed="false"/>
    <row r="11506" customFormat="false" ht="14.25" hidden="true" customHeight="false" outlineLevel="0" collapsed="false"/>
    <row r="11507" customFormat="false" ht="14.25" hidden="true" customHeight="false" outlineLevel="0" collapsed="false"/>
    <row r="11508" customFormat="false" ht="14.25" hidden="true" customHeight="false" outlineLevel="0" collapsed="false"/>
    <row r="11509" customFormat="false" ht="14.25" hidden="true" customHeight="false" outlineLevel="0" collapsed="false"/>
    <row r="11510" customFormat="false" ht="14.25" hidden="true" customHeight="false" outlineLevel="0" collapsed="false"/>
    <row r="11511" customFormat="false" ht="14.25" hidden="true" customHeight="false" outlineLevel="0" collapsed="false"/>
    <row r="11512" customFormat="false" ht="14.25" hidden="true" customHeight="false" outlineLevel="0" collapsed="false"/>
    <row r="11513" customFormat="false" ht="14.25" hidden="true" customHeight="false" outlineLevel="0" collapsed="false"/>
    <row r="11514" customFormat="false" ht="14.25" hidden="true" customHeight="false" outlineLevel="0" collapsed="false"/>
    <row r="11515" customFormat="false" ht="14.25" hidden="true" customHeight="false" outlineLevel="0" collapsed="false"/>
    <row r="11516" customFormat="false" ht="14.25" hidden="true" customHeight="false" outlineLevel="0" collapsed="false"/>
    <row r="11517" customFormat="false" ht="14.25" hidden="true" customHeight="false" outlineLevel="0" collapsed="false"/>
    <row r="11518" customFormat="false" ht="14.25" hidden="true" customHeight="false" outlineLevel="0" collapsed="false"/>
    <row r="11519" customFormat="false" ht="14.25" hidden="true" customHeight="false" outlineLevel="0" collapsed="false"/>
    <row r="11520" customFormat="false" ht="14.25" hidden="true" customHeight="false" outlineLevel="0" collapsed="false"/>
    <row r="11521" customFormat="false" ht="14.25" hidden="true" customHeight="false" outlineLevel="0" collapsed="false"/>
    <row r="11522" customFormat="false" ht="14.25" hidden="true" customHeight="false" outlineLevel="0" collapsed="false"/>
    <row r="11523" customFormat="false" ht="14.25" hidden="true" customHeight="false" outlineLevel="0" collapsed="false"/>
    <row r="11524" customFormat="false" ht="14.25" hidden="true" customHeight="false" outlineLevel="0" collapsed="false"/>
    <row r="11525" customFormat="false" ht="14.25" hidden="true" customHeight="false" outlineLevel="0" collapsed="false"/>
    <row r="11526" customFormat="false" ht="14.25" hidden="true" customHeight="false" outlineLevel="0" collapsed="false"/>
    <row r="11527" customFormat="false" ht="14.25" hidden="true" customHeight="false" outlineLevel="0" collapsed="false"/>
    <row r="11528" customFormat="false" ht="14.25" hidden="true" customHeight="false" outlineLevel="0" collapsed="false"/>
    <row r="11529" customFormat="false" ht="14.25" hidden="true" customHeight="false" outlineLevel="0" collapsed="false"/>
    <row r="11530" customFormat="false" ht="14.25" hidden="true" customHeight="false" outlineLevel="0" collapsed="false"/>
    <row r="11531" customFormat="false" ht="14.25" hidden="true" customHeight="false" outlineLevel="0" collapsed="false"/>
    <row r="11532" customFormat="false" ht="14.25" hidden="true" customHeight="false" outlineLevel="0" collapsed="false"/>
    <row r="11533" customFormat="false" ht="14.25" hidden="true" customHeight="false" outlineLevel="0" collapsed="false"/>
    <row r="11534" customFormat="false" ht="14.25" hidden="true" customHeight="false" outlineLevel="0" collapsed="false"/>
    <row r="11535" customFormat="false" ht="14.25" hidden="true" customHeight="false" outlineLevel="0" collapsed="false"/>
    <row r="11536" customFormat="false" ht="14.25" hidden="true" customHeight="false" outlineLevel="0" collapsed="false"/>
    <row r="11537" customFormat="false" ht="14.25" hidden="true" customHeight="false" outlineLevel="0" collapsed="false"/>
    <row r="11538" customFormat="false" ht="14.25" hidden="true" customHeight="false" outlineLevel="0" collapsed="false"/>
    <row r="11539" customFormat="false" ht="14.25" hidden="true" customHeight="false" outlineLevel="0" collapsed="false"/>
    <row r="11540" customFormat="false" ht="14.25" hidden="true" customHeight="false" outlineLevel="0" collapsed="false"/>
    <row r="11541" customFormat="false" ht="14.25" hidden="true" customHeight="false" outlineLevel="0" collapsed="false"/>
    <row r="11542" customFormat="false" ht="14.25" hidden="true" customHeight="false" outlineLevel="0" collapsed="false"/>
    <row r="11543" customFormat="false" ht="14.25" hidden="true" customHeight="false" outlineLevel="0" collapsed="false"/>
    <row r="11544" customFormat="false" ht="14.25" hidden="true" customHeight="false" outlineLevel="0" collapsed="false"/>
    <row r="11545" customFormat="false" ht="14.25" hidden="true" customHeight="false" outlineLevel="0" collapsed="false"/>
    <row r="11546" customFormat="false" ht="14.25" hidden="true" customHeight="false" outlineLevel="0" collapsed="false"/>
    <row r="11547" customFormat="false" ht="14.25" hidden="true" customHeight="false" outlineLevel="0" collapsed="false"/>
    <row r="11548" customFormat="false" ht="14.25" hidden="true" customHeight="false" outlineLevel="0" collapsed="false"/>
    <row r="11549" customFormat="false" ht="14.25" hidden="true" customHeight="false" outlineLevel="0" collapsed="false"/>
    <row r="11550" customFormat="false" ht="14.25" hidden="true" customHeight="false" outlineLevel="0" collapsed="false"/>
    <row r="11551" customFormat="false" ht="14.25" hidden="true" customHeight="false" outlineLevel="0" collapsed="false"/>
    <row r="11552" customFormat="false" ht="14.25" hidden="true" customHeight="false" outlineLevel="0" collapsed="false"/>
    <row r="11553" customFormat="false" ht="14.25" hidden="true" customHeight="false" outlineLevel="0" collapsed="false"/>
    <row r="11554" customFormat="false" ht="14.25" hidden="true" customHeight="false" outlineLevel="0" collapsed="false"/>
    <row r="11555" customFormat="false" ht="14.25" hidden="true" customHeight="false" outlineLevel="0" collapsed="false"/>
    <row r="11556" customFormat="false" ht="14.25" hidden="true" customHeight="false" outlineLevel="0" collapsed="false"/>
    <row r="11557" customFormat="false" ht="14.25" hidden="true" customHeight="false" outlineLevel="0" collapsed="false"/>
    <row r="11558" customFormat="false" ht="14.25" hidden="true" customHeight="false" outlineLevel="0" collapsed="false"/>
    <row r="11559" customFormat="false" ht="14.25" hidden="true" customHeight="false" outlineLevel="0" collapsed="false"/>
    <row r="11560" customFormat="false" ht="14.25" hidden="true" customHeight="false" outlineLevel="0" collapsed="false"/>
    <row r="11561" customFormat="false" ht="14.25" hidden="true" customHeight="false" outlineLevel="0" collapsed="false"/>
    <row r="11562" customFormat="false" ht="14.25" hidden="true" customHeight="false" outlineLevel="0" collapsed="false"/>
    <row r="11563" customFormat="false" ht="14.25" hidden="true" customHeight="false" outlineLevel="0" collapsed="false"/>
    <row r="11564" customFormat="false" ht="14.25" hidden="true" customHeight="false" outlineLevel="0" collapsed="false"/>
    <row r="11565" customFormat="false" ht="14.25" hidden="true" customHeight="false" outlineLevel="0" collapsed="false"/>
    <row r="11566" customFormat="false" ht="14.25" hidden="true" customHeight="false" outlineLevel="0" collapsed="false"/>
    <row r="11567" customFormat="false" ht="14.25" hidden="true" customHeight="false" outlineLevel="0" collapsed="false"/>
    <row r="11568" customFormat="false" ht="14.25" hidden="true" customHeight="false" outlineLevel="0" collapsed="false"/>
    <row r="11569" customFormat="false" ht="14.25" hidden="true" customHeight="false" outlineLevel="0" collapsed="false"/>
    <row r="11570" customFormat="false" ht="14.25" hidden="true" customHeight="false" outlineLevel="0" collapsed="false"/>
    <row r="11571" customFormat="false" ht="14.25" hidden="true" customHeight="false" outlineLevel="0" collapsed="false"/>
    <row r="11572" customFormat="false" ht="14.25" hidden="true" customHeight="false" outlineLevel="0" collapsed="false"/>
    <row r="11573" customFormat="false" ht="14.25" hidden="true" customHeight="false" outlineLevel="0" collapsed="false"/>
    <row r="11574" customFormat="false" ht="14.25" hidden="true" customHeight="false" outlineLevel="0" collapsed="false"/>
    <row r="11575" customFormat="false" ht="14.25" hidden="true" customHeight="false" outlineLevel="0" collapsed="false"/>
    <row r="11576" customFormat="false" ht="14.25" hidden="true" customHeight="false" outlineLevel="0" collapsed="false"/>
    <row r="11577" customFormat="false" ht="14.25" hidden="true" customHeight="false" outlineLevel="0" collapsed="false"/>
    <row r="11578" customFormat="false" ht="14.25" hidden="true" customHeight="false" outlineLevel="0" collapsed="false"/>
    <row r="11579" customFormat="false" ht="14.25" hidden="true" customHeight="false" outlineLevel="0" collapsed="false"/>
    <row r="11580" customFormat="false" ht="14.25" hidden="true" customHeight="false" outlineLevel="0" collapsed="false"/>
    <row r="11581" customFormat="false" ht="14.25" hidden="true" customHeight="false" outlineLevel="0" collapsed="false"/>
    <row r="11582" customFormat="false" ht="14.25" hidden="true" customHeight="false" outlineLevel="0" collapsed="false"/>
    <row r="11583" customFormat="false" ht="14.25" hidden="true" customHeight="false" outlineLevel="0" collapsed="false"/>
    <row r="11584" customFormat="false" ht="14.25" hidden="true" customHeight="false" outlineLevel="0" collapsed="false"/>
    <row r="11585" customFormat="false" ht="14.25" hidden="true" customHeight="false" outlineLevel="0" collapsed="false"/>
    <row r="11586" customFormat="false" ht="14.25" hidden="true" customHeight="false" outlineLevel="0" collapsed="false"/>
    <row r="11587" customFormat="false" ht="14.25" hidden="true" customHeight="false" outlineLevel="0" collapsed="false"/>
    <row r="11588" customFormat="false" ht="14.25" hidden="true" customHeight="false" outlineLevel="0" collapsed="false"/>
    <row r="11589" customFormat="false" ht="14.25" hidden="true" customHeight="false" outlineLevel="0" collapsed="false"/>
    <row r="11590" customFormat="false" ht="14.25" hidden="true" customHeight="false" outlineLevel="0" collapsed="false"/>
    <row r="11591" customFormat="false" ht="14.25" hidden="true" customHeight="false" outlineLevel="0" collapsed="false"/>
    <row r="11592" customFormat="false" ht="14.25" hidden="true" customHeight="false" outlineLevel="0" collapsed="false"/>
    <row r="11593" customFormat="false" ht="14.25" hidden="true" customHeight="false" outlineLevel="0" collapsed="false"/>
    <row r="11594" customFormat="false" ht="14.25" hidden="true" customHeight="false" outlineLevel="0" collapsed="false"/>
    <row r="11595" customFormat="false" ht="14.25" hidden="true" customHeight="false" outlineLevel="0" collapsed="false"/>
    <row r="11596" customFormat="false" ht="14.25" hidden="true" customHeight="false" outlineLevel="0" collapsed="false"/>
    <row r="11597" customFormat="false" ht="14.25" hidden="true" customHeight="false" outlineLevel="0" collapsed="false"/>
    <row r="11598" customFormat="false" ht="14.25" hidden="true" customHeight="false" outlineLevel="0" collapsed="false"/>
    <row r="11599" customFormat="false" ht="14.25" hidden="true" customHeight="false" outlineLevel="0" collapsed="false"/>
    <row r="11600" customFormat="false" ht="14.25" hidden="true" customHeight="false" outlineLevel="0" collapsed="false"/>
    <row r="11601" customFormat="false" ht="14.25" hidden="true" customHeight="false" outlineLevel="0" collapsed="false"/>
    <row r="11602" customFormat="false" ht="14.25" hidden="true" customHeight="false" outlineLevel="0" collapsed="false"/>
    <row r="11603" customFormat="false" ht="14.25" hidden="true" customHeight="false" outlineLevel="0" collapsed="false"/>
    <row r="11604" customFormat="false" ht="14.25" hidden="true" customHeight="false" outlineLevel="0" collapsed="false"/>
    <row r="11605" customFormat="false" ht="14.25" hidden="true" customHeight="false" outlineLevel="0" collapsed="false"/>
    <row r="11606" customFormat="false" ht="14.25" hidden="true" customHeight="false" outlineLevel="0" collapsed="false"/>
    <row r="11607" customFormat="false" ht="14.25" hidden="true" customHeight="false" outlineLevel="0" collapsed="false"/>
    <row r="11608" customFormat="false" ht="14.25" hidden="true" customHeight="false" outlineLevel="0" collapsed="false"/>
    <row r="11609" customFormat="false" ht="14.25" hidden="true" customHeight="false" outlineLevel="0" collapsed="false"/>
    <row r="11610" customFormat="false" ht="14.25" hidden="true" customHeight="false" outlineLevel="0" collapsed="false"/>
    <row r="11611" customFormat="false" ht="14.25" hidden="true" customHeight="false" outlineLevel="0" collapsed="false"/>
    <row r="11612" customFormat="false" ht="14.25" hidden="true" customHeight="false" outlineLevel="0" collapsed="false"/>
    <row r="11613" customFormat="false" ht="14.25" hidden="true" customHeight="false" outlineLevel="0" collapsed="false"/>
    <row r="11614" customFormat="false" ht="14.25" hidden="true" customHeight="false" outlineLevel="0" collapsed="false"/>
    <row r="11615" customFormat="false" ht="14.25" hidden="true" customHeight="false" outlineLevel="0" collapsed="false"/>
    <row r="11616" customFormat="false" ht="14.25" hidden="true" customHeight="false" outlineLevel="0" collapsed="false"/>
    <row r="11617" customFormat="false" ht="14.25" hidden="true" customHeight="false" outlineLevel="0" collapsed="false"/>
    <row r="11618" customFormat="false" ht="14.25" hidden="true" customHeight="false" outlineLevel="0" collapsed="false"/>
    <row r="11619" customFormat="false" ht="14.25" hidden="true" customHeight="false" outlineLevel="0" collapsed="false"/>
    <row r="11620" customFormat="false" ht="14.25" hidden="true" customHeight="false" outlineLevel="0" collapsed="false"/>
    <row r="11621" customFormat="false" ht="14.25" hidden="true" customHeight="false" outlineLevel="0" collapsed="false"/>
    <row r="11622" customFormat="false" ht="14.25" hidden="true" customHeight="false" outlineLevel="0" collapsed="false"/>
    <row r="11623" customFormat="false" ht="14.25" hidden="true" customHeight="false" outlineLevel="0" collapsed="false"/>
    <row r="11624" customFormat="false" ht="14.25" hidden="true" customHeight="false" outlineLevel="0" collapsed="false"/>
    <row r="11625" customFormat="false" ht="14.25" hidden="true" customHeight="false" outlineLevel="0" collapsed="false"/>
    <row r="11626" customFormat="false" ht="14.25" hidden="true" customHeight="false" outlineLevel="0" collapsed="false"/>
    <row r="11627" customFormat="false" ht="14.25" hidden="true" customHeight="false" outlineLevel="0" collapsed="false"/>
    <row r="11628" customFormat="false" ht="14.25" hidden="true" customHeight="false" outlineLevel="0" collapsed="false"/>
    <row r="11629" customFormat="false" ht="14.25" hidden="true" customHeight="false" outlineLevel="0" collapsed="false"/>
    <row r="11630" customFormat="false" ht="14.25" hidden="true" customHeight="false" outlineLevel="0" collapsed="false"/>
    <row r="11631" customFormat="false" ht="14.25" hidden="true" customHeight="false" outlineLevel="0" collapsed="false"/>
    <row r="11632" customFormat="false" ht="14.25" hidden="true" customHeight="false" outlineLevel="0" collapsed="false"/>
    <row r="11633" customFormat="false" ht="14.25" hidden="true" customHeight="false" outlineLevel="0" collapsed="false"/>
    <row r="11634" customFormat="false" ht="14.25" hidden="true" customHeight="false" outlineLevel="0" collapsed="false"/>
    <row r="11635" customFormat="false" ht="14.25" hidden="true" customHeight="false" outlineLevel="0" collapsed="false"/>
    <row r="11636" customFormat="false" ht="14.25" hidden="true" customHeight="false" outlineLevel="0" collapsed="false"/>
    <row r="11637" customFormat="false" ht="14.25" hidden="true" customHeight="false" outlineLevel="0" collapsed="false"/>
    <row r="11638" customFormat="false" ht="14.25" hidden="true" customHeight="false" outlineLevel="0" collapsed="false"/>
    <row r="11639" customFormat="false" ht="14.25" hidden="true" customHeight="false" outlineLevel="0" collapsed="false"/>
    <row r="11640" customFormat="false" ht="14.25" hidden="true" customHeight="false" outlineLevel="0" collapsed="false"/>
    <row r="11641" customFormat="false" ht="14.25" hidden="true" customHeight="false" outlineLevel="0" collapsed="false"/>
    <row r="11642" customFormat="false" ht="14.25" hidden="true" customHeight="false" outlineLevel="0" collapsed="false"/>
    <row r="11643" customFormat="false" ht="14.25" hidden="true" customHeight="false" outlineLevel="0" collapsed="false"/>
    <row r="11644" customFormat="false" ht="14.25" hidden="true" customHeight="false" outlineLevel="0" collapsed="false"/>
    <row r="11645" customFormat="false" ht="14.25" hidden="true" customHeight="false" outlineLevel="0" collapsed="false"/>
    <row r="11646" customFormat="false" ht="14.25" hidden="true" customHeight="false" outlineLevel="0" collapsed="false"/>
    <row r="11647" customFormat="false" ht="14.25" hidden="true" customHeight="false" outlineLevel="0" collapsed="false"/>
    <row r="11648" customFormat="false" ht="14.25" hidden="true" customHeight="false" outlineLevel="0" collapsed="false"/>
    <row r="11649" customFormat="false" ht="14.25" hidden="true" customHeight="false" outlineLevel="0" collapsed="false"/>
    <row r="11650" customFormat="false" ht="14.25" hidden="true" customHeight="false" outlineLevel="0" collapsed="false"/>
    <row r="11651" customFormat="false" ht="14.25" hidden="true" customHeight="false" outlineLevel="0" collapsed="false"/>
    <row r="11652" customFormat="false" ht="14.25" hidden="true" customHeight="false" outlineLevel="0" collapsed="false"/>
    <row r="11653" customFormat="false" ht="14.25" hidden="true" customHeight="false" outlineLevel="0" collapsed="false"/>
    <row r="11654" customFormat="false" ht="14.25" hidden="true" customHeight="false" outlineLevel="0" collapsed="false"/>
    <row r="11655" customFormat="false" ht="14.25" hidden="true" customHeight="false" outlineLevel="0" collapsed="false"/>
    <row r="11656" customFormat="false" ht="14.25" hidden="true" customHeight="false" outlineLevel="0" collapsed="false"/>
    <row r="11657" customFormat="false" ht="14.25" hidden="true" customHeight="false" outlineLevel="0" collapsed="false"/>
    <row r="11658" customFormat="false" ht="14.25" hidden="true" customHeight="false" outlineLevel="0" collapsed="false"/>
    <row r="11659" customFormat="false" ht="14.25" hidden="true" customHeight="false" outlineLevel="0" collapsed="false"/>
    <row r="11660" customFormat="false" ht="14.25" hidden="true" customHeight="false" outlineLevel="0" collapsed="false"/>
    <row r="11661" customFormat="false" ht="14.25" hidden="true" customHeight="false" outlineLevel="0" collapsed="false"/>
    <row r="11662" customFormat="false" ht="14.25" hidden="true" customHeight="false" outlineLevel="0" collapsed="false"/>
    <row r="11663" customFormat="false" ht="14.25" hidden="true" customHeight="false" outlineLevel="0" collapsed="false"/>
    <row r="11664" customFormat="false" ht="14.25" hidden="true" customHeight="false" outlineLevel="0" collapsed="false"/>
    <row r="11665" customFormat="false" ht="14.25" hidden="true" customHeight="false" outlineLevel="0" collapsed="false"/>
    <row r="11666" customFormat="false" ht="14.25" hidden="true" customHeight="false" outlineLevel="0" collapsed="false"/>
    <row r="11667" customFormat="false" ht="14.25" hidden="true" customHeight="false" outlineLevel="0" collapsed="false"/>
    <row r="11668" customFormat="false" ht="14.25" hidden="true" customHeight="false" outlineLevel="0" collapsed="false"/>
    <row r="11669" customFormat="false" ht="14.25" hidden="true" customHeight="false" outlineLevel="0" collapsed="false"/>
    <row r="11670" customFormat="false" ht="14.25" hidden="true" customHeight="false" outlineLevel="0" collapsed="false"/>
    <row r="11671" customFormat="false" ht="14.25" hidden="true" customHeight="false" outlineLevel="0" collapsed="false"/>
    <row r="11672" customFormat="false" ht="14.25" hidden="true" customHeight="false" outlineLevel="0" collapsed="false"/>
    <row r="11673" customFormat="false" ht="14.25" hidden="true" customHeight="false" outlineLevel="0" collapsed="false"/>
    <row r="11674" customFormat="false" ht="14.25" hidden="true" customHeight="false" outlineLevel="0" collapsed="false"/>
    <row r="11675" customFormat="false" ht="14.25" hidden="true" customHeight="false" outlineLevel="0" collapsed="false"/>
    <row r="11676" customFormat="false" ht="14.25" hidden="true" customHeight="false" outlineLevel="0" collapsed="false"/>
    <row r="11677" customFormat="false" ht="14.25" hidden="true" customHeight="false" outlineLevel="0" collapsed="false"/>
    <row r="11678" customFormat="false" ht="14.25" hidden="true" customHeight="false" outlineLevel="0" collapsed="false"/>
    <row r="11679" customFormat="false" ht="14.25" hidden="true" customHeight="false" outlineLevel="0" collapsed="false"/>
    <row r="11680" customFormat="false" ht="14.25" hidden="true" customHeight="false" outlineLevel="0" collapsed="false"/>
    <row r="11681" customFormat="false" ht="14.25" hidden="true" customHeight="false" outlineLevel="0" collapsed="false"/>
    <row r="11682" customFormat="false" ht="14.25" hidden="true" customHeight="false" outlineLevel="0" collapsed="false"/>
    <row r="11683" customFormat="false" ht="14.25" hidden="true" customHeight="false" outlineLevel="0" collapsed="false"/>
    <row r="11684" customFormat="false" ht="14.25" hidden="true" customHeight="false" outlineLevel="0" collapsed="false"/>
    <row r="11685" customFormat="false" ht="14.25" hidden="true" customHeight="false" outlineLevel="0" collapsed="false"/>
    <row r="11686" customFormat="false" ht="14.25" hidden="true" customHeight="false" outlineLevel="0" collapsed="false"/>
    <row r="11687" customFormat="false" ht="14.25" hidden="true" customHeight="false" outlineLevel="0" collapsed="false"/>
    <row r="11688" customFormat="false" ht="14.25" hidden="true" customHeight="false" outlineLevel="0" collapsed="false"/>
    <row r="11689" customFormat="false" ht="14.25" hidden="true" customHeight="false" outlineLevel="0" collapsed="false"/>
    <row r="11690" customFormat="false" ht="14.25" hidden="true" customHeight="false" outlineLevel="0" collapsed="false"/>
    <row r="11691" customFormat="false" ht="14.25" hidden="true" customHeight="false" outlineLevel="0" collapsed="false"/>
    <row r="11692" customFormat="false" ht="14.25" hidden="true" customHeight="false" outlineLevel="0" collapsed="false"/>
    <row r="11693" customFormat="false" ht="14.25" hidden="true" customHeight="false" outlineLevel="0" collapsed="false"/>
    <row r="11694" customFormat="false" ht="14.25" hidden="true" customHeight="false" outlineLevel="0" collapsed="false"/>
    <row r="11695" customFormat="false" ht="14.25" hidden="true" customHeight="false" outlineLevel="0" collapsed="false"/>
    <row r="11696" customFormat="false" ht="14.25" hidden="true" customHeight="false" outlineLevel="0" collapsed="false"/>
    <row r="11697" customFormat="false" ht="14.25" hidden="true" customHeight="false" outlineLevel="0" collapsed="false"/>
    <row r="11698" customFormat="false" ht="14.25" hidden="true" customHeight="false" outlineLevel="0" collapsed="false"/>
    <row r="11699" customFormat="false" ht="14.25" hidden="true" customHeight="false" outlineLevel="0" collapsed="false"/>
    <row r="11700" customFormat="false" ht="14.25" hidden="true" customHeight="false" outlineLevel="0" collapsed="false"/>
    <row r="11701" customFormat="false" ht="14.25" hidden="true" customHeight="false" outlineLevel="0" collapsed="false"/>
    <row r="11702" customFormat="false" ht="14.25" hidden="true" customHeight="false" outlineLevel="0" collapsed="false"/>
    <row r="11703" customFormat="false" ht="14.25" hidden="true" customHeight="false" outlineLevel="0" collapsed="false"/>
    <row r="11704" customFormat="false" ht="14.25" hidden="true" customHeight="false" outlineLevel="0" collapsed="false"/>
    <row r="11705" customFormat="false" ht="14.25" hidden="true" customHeight="false" outlineLevel="0" collapsed="false"/>
    <row r="11706" customFormat="false" ht="14.25" hidden="true" customHeight="false" outlineLevel="0" collapsed="false"/>
    <row r="11707" customFormat="false" ht="14.25" hidden="true" customHeight="false" outlineLevel="0" collapsed="false"/>
    <row r="11708" customFormat="false" ht="14.25" hidden="true" customHeight="false" outlineLevel="0" collapsed="false"/>
    <row r="11709" customFormat="false" ht="14.25" hidden="true" customHeight="false" outlineLevel="0" collapsed="false"/>
    <row r="11710" customFormat="false" ht="14.25" hidden="true" customHeight="false" outlineLevel="0" collapsed="false"/>
    <row r="11711" customFormat="false" ht="14.25" hidden="true" customHeight="false" outlineLevel="0" collapsed="false"/>
    <row r="11712" customFormat="false" ht="14.25" hidden="true" customHeight="false" outlineLevel="0" collapsed="false"/>
    <row r="11713" customFormat="false" ht="14.25" hidden="true" customHeight="false" outlineLevel="0" collapsed="false"/>
    <row r="11714" customFormat="false" ht="14.25" hidden="true" customHeight="false" outlineLevel="0" collapsed="false"/>
    <row r="11715" customFormat="false" ht="14.25" hidden="true" customHeight="false" outlineLevel="0" collapsed="false"/>
    <row r="11716" customFormat="false" ht="14.25" hidden="true" customHeight="false" outlineLevel="0" collapsed="false"/>
    <row r="11717" customFormat="false" ht="14.25" hidden="true" customHeight="false" outlineLevel="0" collapsed="false"/>
    <row r="11718" customFormat="false" ht="14.25" hidden="true" customHeight="false" outlineLevel="0" collapsed="false"/>
    <row r="11719" customFormat="false" ht="14.25" hidden="true" customHeight="false" outlineLevel="0" collapsed="false"/>
    <row r="11720" customFormat="false" ht="14.25" hidden="true" customHeight="false" outlineLevel="0" collapsed="false"/>
    <row r="11721" customFormat="false" ht="14.25" hidden="true" customHeight="false" outlineLevel="0" collapsed="false"/>
    <row r="11722" customFormat="false" ht="14.25" hidden="true" customHeight="false" outlineLevel="0" collapsed="false"/>
    <row r="11723" customFormat="false" ht="14.25" hidden="true" customHeight="false" outlineLevel="0" collapsed="false"/>
    <row r="11724" customFormat="false" ht="14.25" hidden="true" customHeight="false" outlineLevel="0" collapsed="false"/>
    <row r="11725" customFormat="false" ht="14.25" hidden="true" customHeight="false" outlineLevel="0" collapsed="false"/>
    <row r="11726" customFormat="false" ht="14.25" hidden="true" customHeight="false" outlineLevel="0" collapsed="false"/>
    <row r="11727" customFormat="false" ht="14.25" hidden="true" customHeight="false" outlineLevel="0" collapsed="false"/>
    <row r="11728" customFormat="false" ht="14.25" hidden="true" customHeight="false" outlineLevel="0" collapsed="false"/>
    <row r="11729" customFormat="false" ht="14.25" hidden="true" customHeight="false" outlineLevel="0" collapsed="false"/>
    <row r="11730" customFormat="false" ht="14.25" hidden="true" customHeight="false" outlineLevel="0" collapsed="false"/>
    <row r="11731" customFormat="false" ht="14.25" hidden="true" customHeight="false" outlineLevel="0" collapsed="false"/>
    <row r="11732" customFormat="false" ht="14.25" hidden="true" customHeight="false" outlineLevel="0" collapsed="false"/>
    <row r="11733" customFormat="false" ht="14.25" hidden="true" customHeight="false" outlineLevel="0" collapsed="false"/>
    <row r="11734" customFormat="false" ht="14.25" hidden="true" customHeight="false" outlineLevel="0" collapsed="false"/>
    <row r="11735" customFormat="false" ht="14.25" hidden="true" customHeight="false" outlineLevel="0" collapsed="false"/>
    <row r="11736" customFormat="false" ht="14.25" hidden="true" customHeight="false" outlineLevel="0" collapsed="false"/>
    <row r="11737" customFormat="false" ht="14.25" hidden="true" customHeight="false" outlineLevel="0" collapsed="false"/>
    <row r="11738" customFormat="false" ht="14.25" hidden="true" customHeight="false" outlineLevel="0" collapsed="false"/>
    <row r="11739" customFormat="false" ht="14.25" hidden="true" customHeight="false" outlineLevel="0" collapsed="false"/>
    <row r="11740" customFormat="false" ht="14.25" hidden="true" customHeight="false" outlineLevel="0" collapsed="false"/>
    <row r="11741" customFormat="false" ht="14.25" hidden="true" customHeight="false" outlineLevel="0" collapsed="false"/>
    <row r="11742" customFormat="false" ht="14.25" hidden="true" customHeight="false" outlineLevel="0" collapsed="false"/>
    <row r="11743" customFormat="false" ht="14.25" hidden="true" customHeight="false" outlineLevel="0" collapsed="false"/>
    <row r="11744" customFormat="false" ht="14.25" hidden="true" customHeight="false" outlineLevel="0" collapsed="false"/>
    <row r="11745" customFormat="false" ht="14.25" hidden="true" customHeight="false" outlineLevel="0" collapsed="false"/>
    <row r="11746" customFormat="false" ht="14.25" hidden="true" customHeight="false" outlineLevel="0" collapsed="false"/>
    <row r="11747" customFormat="false" ht="14.25" hidden="true" customHeight="false" outlineLevel="0" collapsed="false"/>
    <row r="11748" customFormat="false" ht="14.25" hidden="true" customHeight="false" outlineLevel="0" collapsed="false"/>
    <row r="11749" customFormat="false" ht="14.25" hidden="true" customHeight="false" outlineLevel="0" collapsed="false"/>
    <row r="11750" customFormat="false" ht="14.25" hidden="true" customHeight="false" outlineLevel="0" collapsed="false"/>
    <row r="11751" customFormat="false" ht="14.25" hidden="true" customHeight="false" outlineLevel="0" collapsed="false"/>
    <row r="11752" customFormat="false" ht="14.25" hidden="true" customHeight="false" outlineLevel="0" collapsed="false"/>
    <row r="11753" customFormat="false" ht="14.25" hidden="true" customHeight="false" outlineLevel="0" collapsed="false"/>
    <row r="11754" customFormat="false" ht="14.25" hidden="true" customHeight="false" outlineLevel="0" collapsed="false"/>
    <row r="11755" customFormat="false" ht="14.25" hidden="true" customHeight="false" outlineLevel="0" collapsed="false"/>
    <row r="11756" customFormat="false" ht="14.25" hidden="true" customHeight="false" outlineLevel="0" collapsed="false"/>
    <row r="11757" customFormat="false" ht="14.25" hidden="true" customHeight="false" outlineLevel="0" collapsed="false"/>
    <row r="11758" customFormat="false" ht="14.25" hidden="true" customHeight="false" outlineLevel="0" collapsed="false"/>
    <row r="11759" customFormat="false" ht="14.25" hidden="true" customHeight="false" outlineLevel="0" collapsed="false"/>
    <row r="11760" customFormat="false" ht="14.25" hidden="true" customHeight="false" outlineLevel="0" collapsed="false"/>
    <row r="11761" customFormat="false" ht="14.25" hidden="true" customHeight="false" outlineLevel="0" collapsed="false"/>
    <row r="11762" customFormat="false" ht="14.25" hidden="true" customHeight="false" outlineLevel="0" collapsed="false"/>
    <row r="11763" customFormat="false" ht="14.25" hidden="true" customHeight="false" outlineLevel="0" collapsed="false"/>
    <row r="11764" customFormat="false" ht="14.25" hidden="true" customHeight="false" outlineLevel="0" collapsed="false"/>
    <row r="11765" customFormat="false" ht="14.25" hidden="true" customHeight="false" outlineLevel="0" collapsed="false"/>
    <row r="11766" customFormat="false" ht="14.25" hidden="true" customHeight="false" outlineLevel="0" collapsed="false"/>
    <row r="11767" customFormat="false" ht="14.25" hidden="true" customHeight="false" outlineLevel="0" collapsed="false"/>
    <row r="11768" customFormat="false" ht="14.25" hidden="true" customHeight="false" outlineLevel="0" collapsed="false"/>
    <row r="11769" customFormat="false" ht="14.25" hidden="true" customHeight="false" outlineLevel="0" collapsed="false"/>
    <row r="11770" customFormat="false" ht="14.25" hidden="true" customHeight="false" outlineLevel="0" collapsed="false"/>
    <row r="11771" customFormat="false" ht="14.25" hidden="true" customHeight="false" outlineLevel="0" collapsed="false"/>
    <row r="11772" customFormat="false" ht="14.25" hidden="true" customHeight="false" outlineLevel="0" collapsed="false"/>
    <row r="11773" customFormat="false" ht="14.25" hidden="true" customHeight="false" outlineLevel="0" collapsed="false"/>
    <row r="11774" customFormat="false" ht="14.25" hidden="true" customHeight="false" outlineLevel="0" collapsed="false"/>
    <row r="11775" customFormat="false" ht="14.25" hidden="true" customHeight="false" outlineLevel="0" collapsed="false"/>
    <row r="11776" customFormat="false" ht="14.25" hidden="true" customHeight="false" outlineLevel="0" collapsed="false"/>
    <row r="11777" customFormat="false" ht="14.25" hidden="true" customHeight="false" outlineLevel="0" collapsed="false"/>
    <row r="11778" customFormat="false" ht="14.25" hidden="true" customHeight="false" outlineLevel="0" collapsed="false"/>
    <row r="11779" customFormat="false" ht="14.25" hidden="true" customHeight="false" outlineLevel="0" collapsed="false"/>
    <row r="11780" customFormat="false" ht="14.25" hidden="true" customHeight="false" outlineLevel="0" collapsed="false"/>
    <row r="11781" customFormat="false" ht="14.25" hidden="true" customHeight="false" outlineLevel="0" collapsed="false"/>
    <row r="11782" customFormat="false" ht="14.25" hidden="true" customHeight="false" outlineLevel="0" collapsed="false"/>
    <row r="11783" customFormat="false" ht="14.25" hidden="true" customHeight="false" outlineLevel="0" collapsed="false"/>
    <row r="11784" customFormat="false" ht="14.25" hidden="true" customHeight="false" outlineLevel="0" collapsed="false"/>
    <row r="11785" customFormat="false" ht="14.25" hidden="true" customHeight="false" outlineLevel="0" collapsed="false"/>
    <row r="11786" customFormat="false" ht="14.25" hidden="true" customHeight="false" outlineLevel="0" collapsed="false"/>
    <row r="11787" customFormat="false" ht="14.25" hidden="true" customHeight="false" outlineLevel="0" collapsed="false"/>
    <row r="11788" customFormat="false" ht="14.25" hidden="true" customHeight="false" outlineLevel="0" collapsed="false"/>
    <row r="11789" customFormat="false" ht="14.25" hidden="true" customHeight="false" outlineLevel="0" collapsed="false"/>
    <row r="11790" customFormat="false" ht="14.25" hidden="true" customHeight="false" outlineLevel="0" collapsed="false"/>
    <row r="11791" customFormat="false" ht="14.25" hidden="true" customHeight="false" outlineLevel="0" collapsed="false"/>
    <row r="11792" customFormat="false" ht="14.25" hidden="true" customHeight="false" outlineLevel="0" collapsed="false"/>
    <row r="11793" customFormat="false" ht="14.25" hidden="true" customHeight="false" outlineLevel="0" collapsed="false"/>
    <row r="11794" customFormat="false" ht="14.25" hidden="true" customHeight="false" outlineLevel="0" collapsed="false"/>
    <row r="11795" customFormat="false" ht="14.25" hidden="true" customHeight="false" outlineLevel="0" collapsed="false"/>
    <row r="11796" customFormat="false" ht="14.25" hidden="true" customHeight="false" outlineLevel="0" collapsed="false"/>
    <row r="11797" customFormat="false" ht="14.25" hidden="true" customHeight="false" outlineLevel="0" collapsed="false"/>
    <row r="11798" customFormat="false" ht="14.25" hidden="true" customHeight="false" outlineLevel="0" collapsed="false"/>
    <row r="11799" customFormat="false" ht="14.25" hidden="true" customHeight="false" outlineLevel="0" collapsed="false"/>
    <row r="11800" customFormat="false" ht="14.25" hidden="true" customHeight="false" outlineLevel="0" collapsed="false"/>
    <row r="11801" customFormat="false" ht="14.25" hidden="true" customHeight="false" outlineLevel="0" collapsed="false"/>
    <row r="11802" customFormat="false" ht="14.25" hidden="true" customHeight="false" outlineLevel="0" collapsed="false"/>
    <row r="11803" customFormat="false" ht="14.25" hidden="true" customHeight="false" outlineLevel="0" collapsed="false"/>
    <row r="11804" customFormat="false" ht="14.25" hidden="true" customHeight="false" outlineLevel="0" collapsed="false"/>
    <row r="11805" customFormat="false" ht="14.25" hidden="true" customHeight="false" outlineLevel="0" collapsed="false"/>
    <row r="11806" customFormat="false" ht="14.25" hidden="true" customHeight="false" outlineLevel="0" collapsed="false"/>
    <row r="11807" customFormat="false" ht="14.25" hidden="true" customHeight="false" outlineLevel="0" collapsed="false"/>
    <row r="11808" customFormat="false" ht="14.25" hidden="true" customHeight="false" outlineLevel="0" collapsed="false"/>
    <row r="11809" customFormat="false" ht="14.25" hidden="true" customHeight="false" outlineLevel="0" collapsed="false"/>
    <row r="11810" customFormat="false" ht="14.25" hidden="true" customHeight="false" outlineLevel="0" collapsed="false"/>
    <row r="11811" customFormat="false" ht="14.25" hidden="true" customHeight="false" outlineLevel="0" collapsed="false"/>
    <row r="11812" customFormat="false" ht="14.25" hidden="true" customHeight="false" outlineLevel="0" collapsed="false"/>
    <row r="11813" customFormat="false" ht="14.25" hidden="true" customHeight="false" outlineLevel="0" collapsed="false"/>
    <row r="11814" customFormat="false" ht="14.25" hidden="true" customHeight="false" outlineLevel="0" collapsed="false"/>
    <row r="11815" customFormat="false" ht="14.25" hidden="true" customHeight="false" outlineLevel="0" collapsed="false"/>
    <row r="11816" customFormat="false" ht="14.25" hidden="true" customHeight="false" outlineLevel="0" collapsed="false"/>
    <row r="11817" customFormat="false" ht="14.25" hidden="true" customHeight="false" outlineLevel="0" collapsed="false"/>
    <row r="11818" customFormat="false" ht="14.25" hidden="true" customHeight="false" outlineLevel="0" collapsed="false"/>
    <row r="11819" customFormat="false" ht="14.25" hidden="true" customHeight="false" outlineLevel="0" collapsed="false"/>
    <row r="11820" customFormat="false" ht="14.25" hidden="true" customHeight="false" outlineLevel="0" collapsed="false"/>
    <row r="11821" customFormat="false" ht="14.25" hidden="true" customHeight="false" outlineLevel="0" collapsed="false"/>
    <row r="11822" customFormat="false" ht="14.25" hidden="true" customHeight="false" outlineLevel="0" collapsed="false"/>
    <row r="11823" customFormat="false" ht="14.25" hidden="true" customHeight="false" outlineLevel="0" collapsed="false"/>
    <row r="11824" customFormat="false" ht="14.25" hidden="true" customHeight="false" outlineLevel="0" collapsed="false"/>
    <row r="11825" customFormat="false" ht="14.25" hidden="true" customHeight="false" outlineLevel="0" collapsed="false"/>
    <row r="11826" customFormat="false" ht="14.25" hidden="true" customHeight="false" outlineLevel="0" collapsed="false"/>
    <row r="11827" customFormat="false" ht="14.25" hidden="true" customHeight="false" outlineLevel="0" collapsed="false"/>
    <row r="11828" customFormat="false" ht="14.25" hidden="true" customHeight="false" outlineLevel="0" collapsed="false"/>
    <row r="11829" customFormat="false" ht="14.25" hidden="true" customHeight="false" outlineLevel="0" collapsed="false"/>
    <row r="11830" customFormat="false" ht="14.25" hidden="true" customHeight="false" outlineLevel="0" collapsed="false"/>
    <row r="11831" customFormat="false" ht="14.25" hidden="true" customHeight="false" outlineLevel="0" collapsed="false"/>
    <row r="11832" customFormat="false" ht="14.25" hidden="true" customHeight="false" outlineLevel="0" collapsed="false"/>
    <row r="11833" customFormat="false" ht="14.25" hidden="true" customHeight="false" outlineLevel="0" collapsed="false"/>
    <row r="11834" customFormat="false" ht="14.25" hidden="true" customHeight="false" outlineLevel="0" collapsed="false"/>
    <row r="11835" customFormat="false" ht="14.25" hidden="true" customHeight="false" outlineLevel="0" collapsed="false"/>
    <row r="11836" customFormat="false" ht="14.25" hidden="true" customHeight="false" outlineLevel="0" collapsed="false"/>
    <row r="11837" customFormat="false" ht="14.25" hidden="true" customHeight="false" outlineLevel="0" collapsed="false"/>
    <row r="11838" customFormat="false" ht="14.25" hidden="true" customHeight="false" outlineLevel="0" collapsed="false"/>
    <row r="11839" customFormat="false" ht="14.25" hidden="true" customHeight="false" outlineLevel="0" collapsed="false"/>
    <row r="11840" customFormat="false" ht="14.25" hidden="true" customHeight="false" outlineLevel="0" collapsed="false"/>
    <row r="11841" customFormat="false" ht="14.25" hidden="true" customHeight="false" outlineLevel="0" collapsed="false"/>
    <row r="11842" customFormat="false" ht="14.25" hidden="true" customHeight="false" outlineLevel="0" collapsed="false"/>
    <row r="11843" customFormat="false" ht="14.25" hidden="true" customHeight="false" outlineLevel="0" collapsed="false"/>
    <row r="11844" customFormat="false" ht="14.25" hidden="true" customHeight="false" outlineLevel="0" collapsed="false"/>
    <row r="11845" customFormat="false" ht="14.25" hidden="true" customHeight="false" outlineLevel="0" collapsed="false"/>
    <row r="11846" customFormat="false" ht="14.25" hidden="true" customHeight="false" outlineLevel="0" collapsed="false"/>
    <row r="11847" customFormat="false" ht="14.25" hidden="true" customHeight="false" outlineLevel="0" collapsed="false"/>
    <row r="11848" customFormat="false" ht="14.25" hidden="true" customHeight="false" outlineLevel="0" collapsed="false"/>
    <row r="11849" customFormat="false" ht="14.25" hidden="true" customHeight="false" outlineLevel="0" collapsed="false"/>
    <row r="11850" customFormat="false" ht="14.25" hidden="true" customHeight="false" outlineLevel="0" collapsed="false"/>
    <row r="11851" customFormat="false" ht="14.25" hidden="true" customHeight="false" outlineLevel="0" collapsed="false"/>
    <row r="11852" customFormat="false" ht="14.25" hidden="true" customHeight="false" outlineLevel="0" collapsed="false"/>
    <row r="11853" customFormat="false" ht="14.25" hidden="true" customHeight="false" outlineLevel="0" collapsed="false"/>
    <row r="11854" customFormat="false" ht="14.25" hidden="true" customHeight="false" outlineLevel="0" collapsed="false"/>
    <row r="11855" customFormat="false" ht="14.25" hidden="true" customHeight="false" outlineLevel="0" collapsed="false"/>
    <row r="11856" customFormat="false" ht="14.25" hidden="true" customHeight="false" outlineLevel="0" collapsed="false"/>
    <row r="11857" customFormat="false" ht="14.25" hidden="true" customHeight="false" outlineLevel="0" collapsed="false"/>
    <row r="11858" customFormat="false" ht="14.25" hidden="true" customHeight="false" outlineLevel="0" collapsed="false"/>
    <row r="11859" customFormat="false" ht="14.25" hidden="true" customHeight="false" outlineLevel="0" collapsed="false"/>
    <row r="11860" customFormat="false" ht="14.25" hidden="true" customHeight="false" outlineLevel="0" collapsed="false"/>
    <row r="11861" customFormat="false" ht="14.25" hidden="true" customHeight="false" outlineLevel="0" collapsed="false"/>
    <row r="11862" customFormat="false" ht="14.25" hidden="true" customHeight="false" outlineLevel="0" collapsed="false"/>
    <row r="11863" customFormat="false" ht="14.25" hidden="true" customHeight="false" outlineLevel="0" collapsed="false"/>
    <row r="11864" customFormat="false" ht="14.25" hidden="true" customHeight="false" outlineLevel="0" collapsed="false"/>
    <row r="11865" customFormat="false" ht="14.25" hidden="true" customHeight="false" outlineLevel="0" collapsed="false"/>
    <row r="11866" customFormat="false" ht="14.25" hidden="true" customHeight="false" outlineLevel="0" collapsed="false"/>
    <row r="11867" customFormat="false" ht="14.25" hidden="true" customHeight="false" outlineLevel="0" collapsed="false"/>
    <row r="11868" customFormat="false" ht="14.25" hidden="true" customHeight="false" outlineLevel="0" collapsed="false"/>
    <row r="11869" customFormat="false" ht="14.25" hidden="true" customHeight="false" outlineLevel="0" collapsed="false"/>
    <row r="11870" customFormat="false" ht="14.25" hidden="true" customHeight="false" outlineLevel="0" collapsed="false"/>
    <row r="11871" customFormat="false" ht="14.25" hidden="true" customHeight="false" outlineLevel="0" collapsed="false"/>
    <row r="11872" customFormat="false" ht="14.25" hidden="true" customHeight="false" outlineLevel="0" collapsed="false"/>
    <row r="11873" customFormat="false" ht="14.25" hidden="true" customHeight="false" outlineLevel="0" collapsed="false"/>
    <row r="11874" customFormat="false" ht="14.25" hidden="true" customHeight="false" outlineLevel="0" collapsed="false"/>
    <row r="11875" customFormat="false" ht="14.25" hidden="true" customHeight="false" outlineLevel="0" collapsed="false"/>
    <row r="11876" customFormat="false" ht="14.25" hidden="true" customHeight="false" outlineLevel="0" collapsed="false"/>
    <row r="11877" customFormat="false" ht="14.25" hidden="true" customHeight="false" outlineLevel="0" collapsed="false"/>
    <row r="11878" customFormat="false" ht="14.25" hidden="true" customHeight="false" outlineLevel="0" collapsed="false"/>
    <row r="11879" customFormat="false" ht="14.25" hidden="true" customHeight="false" outlineLevel="0" collapsed="false"/>
    <row r="11880" customFormat="false" ht="14.25" hidden="true" customHeight="false" outlineLevel="0" collapsed="false"/>
    <row r="11881" customFormat="false" ht="14.25" hidden="true" customHeight="false" outlineLevel="0" collapsed="false"/>
    <row r="11882" customFormat="false" ht="14.25" hidden="true" customHeight="false" outlineLevel="0" collapsed="false"/>
    <row r="11883" customFormat="false" ht="14.25" hidden="true" customHeight="false" outlineLevel="0" collapsed="false"/>
    <row r="11884" customFormat="false" ht="14.25" hidden="true" customHeight="false" outlineLevel="0" collapsed="false"/>
    <row r="11885" customFormat="false" ht="14.25" hidden="true" customHeight="false" outlineLevel="0" collapsed="false"/>
    <row r="11886" customFormat="false" ht="14.25" hidden="true" customHeight="false" outlineLevel="0" collapsed="false"/>
    <row r="11887" customFormat="false" ht="14.25" hidden="true" customHeight="false" outlineLevel="0" collapsed="false"/>
    <row r="11888" customFormat="false" ht="14.25" hidden="true" customHeight="false" outlineLevel="0" collapsed="false"/>
    <row r="11889" customFormat="false" ht="14.25" hidden="true" customHeight="false" outlineLevel="0" collapsed="false"/>
    <row r="11890" customFormat="false" ht="14.25" hidden="true" customHeight="false" outlineLevel="0" collapsed="false"/>
    <row r="11891" customFormat="false" ht="14.25" hidden="true" customHeight="false" outlineLevel="0" collapsed="false"/>
    <row r="11892" customFormat="false" ht="14.25" hidden="true" customHeight="false" outlineLevel="0" collapsed="false"/>
    <row r="11893" customFormat="false" ht="14.25" hidden="true" customHeight="false" outlineLevel="0" collapsed="false"/>
    <row r="11894" customFormat="false" ht="14.25" hidden="true" customHeight="false" outlineLevel="0" collapsed="false"/>
    <row r="11895" customFormat="false" ht="14.25" hidden="true" customHeight="false" outlineLevel="0" collapsed="false"/>
    <row r="11896" customFormat="false" ht="14.25" hidden="true" customHeight="false" outlineLevel="0" collapsed="false"/>
    <row r="11897" customFormat="false" ht="14.25" hidden="true" customHeight="false" outlineLevel="0" collapsed="false"/>
    <row r="11898" customFormat="false" ht="14.25" hidden="true" customHeight="false" outlineLevel="0" collapsed="false"/>
    <row r="11899" customFormat="false" ht="14.25" hidden="true" customHeight="false" outlineLevel="0" collapsed="false"/>
    <row r="11900" customFormat="false" ht="14.25" hidden="true" customHeight="false" outlineLevel="0" collapsed="false"/>
    <row r="11901" customFormat="false" ht="14.25" hidden="true" customHeight="false" outlineLevel="0" collapsed="false"/>
    <row r="11902" customFormat="false" ht="14.25" hidden="true" customHeight="false" outlineLevel="0" collapsed="false"/>
    <row r="11903" customFormat="false" ht="14.25" hidden="true" customHeight="false" outlineLevel="0" collapsed="false"/>
    <row r="11904" customFormat="false" ht="14.25" hidden="true" customHeight="false" outlineLevel="0" collapsed="false"/>
    <row r="11905" customFormat="false" ht="14.25" hidden="true" customHeight="false" outlineLevel="0" collapsed="false"/>
    <row r="11906" customFormat="false" ht="14.25" hidden="true" customHeight="false" outlineLevel="0" collapsed="false"/>
    <row r="11907" customFormat="false" ht="14.25" hidden="true" customHeight="false" outlineLevel="0" collapsed="false"/>
    <row r="11908" customFormat="false" ht="14.25" hidden="true" customHeight="false" outlineLevel="0" collapsed="false"/>
    <row r="11909" customFormat="false" ht="14.25" hidden="true" customHeight="false" outlineLevel="0" collapsed="false"/>
    <row r="11910" customFormat="false" ht="14.25" hidden="true" customHeight="false" outlineLevel="0" collapsed="false"/>
    <row r="11911" customFormat="false" ht="14.25" hidden="true" customHeight="false" outlineLevel="0" collapsed="false"/>
    <row r="11912" customFormat="false" ht="14.25" hidden="true" customHeight="false" outlineLevel="0" collapsed="false"/>
    <row r="11913" customFormat="false" ht="14.25" hidden="true" customHeight="false" outlineLevel="0" collapsed="false"/>
    <row r="11914" customFormat="false" ht="14.25" hidden="true" customHeight="false" outlineLevel="0" collapsed="false"/>
    <row r="11915" customFormat="false" ht="14.25" hidden="true" customHeight="false" outlineLevel="0" collapsed="false"/>
    <row r="11916" customFormat="false" ht="14.25" hidden="true" customHeight="false" outlineLevel="0" collapsed="false"/>
    <row r="11917" customFormat="false" ht="14.25" hidden="true" customHeight="false" outlineLevel="0" collapsed="false"/>
    <row r="11918" customFormat="false" ht="14.25" hidden="true" customHeight="false" outlineLevel="0" collapsed="false"/>
    <row r="11919" customFormat="false" ht="14.25" hidden="true" customHeight="false" outlineLevel="0" collapsed="false"/>
    <row r="11920" customFormat="false" ht="14.25" hidden="true" customHeight="false" outlineLevel="0" collapsed="false"/>
    <row r="11921" customFormat="false" ht="14.25" hidden="true" customHeight="false" outlineLevel="0" collapsed="false"/>
    <row r="11922" customFormat="false" ht="14.25" hidden="true" customHeight="false" outlineLevel="0" collapsed="false"/>
    <row r="11923" customFormat="false" ht="14.25" hidden="true" customHeight="false" outlineLevel="0" collapsed="false"/>
    <row r="11924" customFormat="false" ht="14.25" hidden="true" customHeight="false" outlineLevel="0" collapsed="false"/>
    <row r="11925" customFormat="false" ht="14.25" hidden="true" customHeight="false" outlineLevel="0" collapsed="false"/>
    <row r="11926" customFormat="false" ht="14.25" hidden="true" customHeight="false" outlineLevel="0" collapsed="false"/>
    <row r="11927" customFormat="false" ht="14.25" hidden="true" customHeight="false" outlineLevel="0" collapsed="false"/>
    <row r="11928" customFormat="false" ht="14.25" hidden="true" customHeight="false" outlineLevel="0" collapsed="false"/>
    <row r="11929" customFormat="false" ht="14.25" hidden="true" customHeight="false" outlineLevel="0" collapsed="false"/>
    <row r="11930" customFormat="false" ht="14.25" hidden="true" customHeight="false" outlineLevel="0" collapsed="false"/>
    <row r="11931" customFormat="false" ht="14.25" hidden="true" customHeight="false" outlineLevel="0" collapsed="false"/>
    <row r="11932" customFormat="false" ht="14.25" hidden="true" customHeight="false" outlineLevel="0" collapsed="false"/>
    <row r="11933" customFormat="false" ht="14.25" hidden="true" customHeight="false" outlineLevel="0" collapsed="false"/>
    <row r="11934" customFormat="false" ht="14.25" hidden="true" customHeight="false" outlineLevel="0" collapsed="false"/>
    <row r="11935" customFormat="false" ht="14.25" hidden="true" customHeight="false" outlineLevel="0" collapsed="false"/>
    <row r="11936" customFormat="false" ht="14.25" hidden="true" customHeight="false" outlineLevel="0" collapsed="false"/>
    <row r="11937" customFormat="false" ht="14.25" hidden="true" customHeight="false" outlineLevel="0" collapsed="false"/>
    <row r="11938" customFormat="false" ht="14.25" hidden="true" customHeight="false" outlineLevel="0" collapsed="false"/>
    <row r="11939" customFormat="false" ht="14.25" hidden="true" customHeight="false" outlineLevel="0" collapsed="false"/>
    <row r="11940" customFormat="false" ht="14.25" hidden="true" customHeight="false" outlineLevel="0" collapsed="false"/>
    <row r="11941" customFormat="false" ht="14.25" hidden="true" customHeight="false" outlineLevel="0" collapsed="false"/>
    <row r="11942" customFormat="false" ht="14.25" hidden="true" customHeight="false" outlineLevel="0" collapsed="false"/>
    <row r="11943" customFormat="false" ht="14.25" hidden="true" customHeight="false" outlineLevel="0" collapsed="false"/>
    <row r="11944" customFormat="false" ht="14.25" hidden="true" customHeight="false" outlineLevel="0" collapsed="false"/>
    <row r="11945" customFormat="false" ht="14.25" hidden="true" customHeight="false" outlineLevel="0" collapsed="false"/>
    <row r="11946" customFormat="false" ht="14.25" hidden="true" customHeight="false" outlineLevel="0" collapsed="false"/>
    <row r="11947" customFormat="false" ht="14.25" hidden="true" customHeight="false" outlineLevel="0" collapsed="false"/>
    <row r="11948" customFormat="false" ht="14.25" hidden="true" customHeight="false" outlineLevel="0" collapsed="false"/>
    <row r="11949" customFormat="false" ht="14.25" hidden="true" customHeight="false" outlineLevel="0" collapsed="false"/>
    <row r="11950" customFormat="false" ht="14.25" hidden="true" customHeight="false" outlineLevel="0" collapsed="false"/>
    <row r="11951" customFormat="false" ht="14.25" hidden="true" customHeight="false" outlineLevel="0" collapsed="false"/>
    <row r="11952" customFormat="false" ht="14.25" hidden="true" customHeight="false" outlineLevel="0" collapsed="false"/>
    <row r="11953" customFormat="false" ht="14.25" hidden="true" customHeight="false" outlineLevel="0" collapsed="false"/>
    <row r="11954" customFormat="false" ht="14.25" hidden="true" customHeight="false" outlineLevel="0" collapsed="false"/>
    <row r="11955" customFormat="false" ht="14.25" hidden="true" customHeight="false" outlineLevel="0" collapsed="false"/>
    <row r="11956" customFormat="false" ht="14.25" hidden="true" customHeight="false" outlineLevel="0" collapsed="false"/>
    <row r="11957" customFormat="false" ht="14.25" hidden="true" customHeight="false" outlineLevel="0" collapsed="false"/>
    <row r="11958" customFormat="false" ht="14.25" hidden="true" customHeight="false" outlineLevel="0" collapsed="false"/>
    <row r="11959" customFormat="false" ht="14.25" hidden="true" customHeight="false" outlineLevel="0" collapsed="false"/>
    <row r="11960" customFormat="false" ht="14.25" hidden="true" customHeight="false" outlineLevel="0" collapsed="false"/>
    <row r="11961" customFormat="false" ht="14.25" hidden="true" customHeight="false" outlineLevel="0" collapsed="false"/>
    <row r="11962" customFormat="false" ht="14.25" hidden="true" customHeight="false" outlineLevel="0" collapsed="false"/>
    <row r="11963" customFormat="false" ht="14.25" hidden="true" customHeight="false" outlineLevel="0" collapsed="false"/>
    <row r="11964" customFormat="false" ht="14.25" hidden="true" customHeight="false" outlineLevel="0" collapsed="false"/>
    <row r="11965" customFormat="false" ht="14.25" hidden="true" customHeight="false" outlineLevel="0" collapsed="false"/>
    <row r="11966" customFormat="false" ht="14.25" hidden="true" customHeight="false" outlineLevel="0" collapsed="false"/>
    <row r="11967" customFormat="false" ht="14.25" hidden="true" customHeight="false" outlineLevel="0" collapsed="false"/>
    <row r="11968" customFormat="false" ht="14.25" hidden="true" customHeight="false" outlineLevel="0" collapsed="false"/>
    <row r="11969" customFormat="false" ht="14.25" hidden="true" customHeight="false" outlineLevel="0" collapsed="false"/>
    <row r="11970" customFormat="false" ht="14.25" hidden="true" customHeight="false" outlineLevel="0" collapsed="false"/>
    <row r="11971" customFormat="false" ht="14.25" hidden="true" customHeight="false" outlineLevel="0" collapsed="false"/>
    <row r="11972" customFormat="false" ht="14.25" hidden="true" customHeight="false" outlineLevel="0" collapsed="false"/>
    <row r="11973" customFormat="false" ht="14.25" hidden="true" customHeight="false" outlineLevel="0" collapsed="false"/>
    <row r="11974" customFormat="false" ht="14.25" hidden="true" customHeight="false" outlineLevel="0" collapsed="false"/>
    <row r="11975" customFormat="false" ht="14.25" hidden="true" customHeight="false" outlineLevel="0" collapsed="false"/>
    <row r="11976" customFormat="false" ht="14.25" hidden="true" customHeight="false" outlineLevel="0" collapsed="false"/>
    <row r="11977" customFormat="false" ht="14.25" hidden="true" customHeight="false" outlineLevel="0" collapsed="false"/>
    <row r="11978" customFormat="false" ht="14.25" hidden="true" customHeight="false" outlineLevel="0" collapsed="false"/>
    <row r="11979" customFormat="false" ht="14.25" hidden="true" customHeight="false" outlineLevel="0" collapsed="false"/>
    <row r="11980" customFormat="false" ht="14.25" hidden="true" customHeight="false" outlineLevel="0" collapsed="false"/>
    <row r="11981" customFormat="false" ht="14.25" hidden="true" customHeight="false" outlineLevel="0" collapsed="false"/>
    <row r="11982" customFormat="false" ht="14.25" hidden="true" customHeight="false" outlineLevel="0" collapsed="false"/>
    <row r="11983" customFormat="false" ht="14.25" hidden="true" customHeight="false" outlineLevel="0" collapsed="false"/>
    <row r="11984" customFormat="false" ht="14.25" hidden="true" customHeight="false" outlineLevel="0" collapsed="false"/>
    <row r="11985" customFormat="false" ht="14.25" hidden="true" customHeight="false" outlineLevel="0" collapsed="false"/>
    <row r="11986" customFormat="false" ht="14.25" hidden="true" customHeight="false" outlineLevel="0" collapsed="false"/>
    <row r="11987" customFormat="false" ht="14.25" hidden="true" customHeight="false" outlineLevel="0" collapsed="false"/>
    <row r="11988" customFormat="false" ht="14.25" hidden="true" customHeight="false" outlineLevel="0" collapsed="false"/>
    <row r="11989" customFormat="false" ht="14.25" hidden="true" customHeight="false" outlineLevel="0" collapsed="false"/>
    <row r="11990" customFormat="false" ht="14.25" hidden="true" customHeight="false" outlineLevel="0" collapsed="false"/>
    <row r="11991" customFormat="false" ht="14.25" hidden="true" customHeight="false" outlineLevel="0" collapsed="false"/>
    <row r="11992" customFormat="false" ht="14.25" hidden="true" customHeight="false" outlineLevel="0" collapsed="false"/>
    <row r="11993" customFormat="false" ht="14.25" hidden="true" customHeight="false" outlineLevel="0" collapsed="false"/>
    <row r="11994" customFormat="false" ht="14.25" hidden="true" customHeight="false" outlineLevel="0" collapsed="false"/>
    <row r="11995" customFormat="false" ht="14.25" hidden="true" customHeight="false" outlineLevel="0" collapsed="false"/>
    <row r="11996" customFormat="false" ht="14.25" hidden="true" customHeight="false" outlineLevel="0" collapsed="false"/>
    <row r="11997" customFormat="false" ht="14.25" hidden="true" customHeight="false" outlineLevel="0" collapsed="false"/>
    <row r="11998" customFormat="false" ht="14.25" hidden="true" customHeight="false" outlineLevel="0" collapsed="false"/>
    <row r="11999" customFormat="false" ht="14.25" hidden="true" customHeight="false" outlineLevel="0" collapsed="false"/>
    <row r="12000" customFormat="false" ht="14.25" hidden="true" customHeight="false" outlineLevel="0" collapsed="false"/>
    <row r="12001" customFormat="false" ht="14.25" hidden="true" customHeight="false" outlineLevel="0" collapsed="false"/>
    <row r="12002" customFormat="false" ht="14.25" hidden="true" customHeight="false" outlineLevel="0" collapsed="false"/>
    <row r="12003" customFormat="false" ht="14.25" hidden="true" customHeight="false" outlineLevel="0" collapsed="false"/>
    <row r="12004" customFormat="false" ht="14.25" hidden="true" customHeight="false" outlineLevel="0" collapsed="false"/>
    <row r="12005" customFormat="false" ht="14.25" hidden="true" customHeight="false" outlineLevel="0" collapsed="false"/>
    <row r="12006" customFormat="false" ht="14.25" hidden="true" customHeight="false" outlineLevel="0" collapsed="false"/>
    <row r="12007" customFormat="false" ht="14.25" hidden="true" customHeight="false" outlineLevel="0" collapsed="false"/>
    <row r="12008" customFormat="false" ht="14.25" hidden="true" customHeight="false" outlineLevel="0" collapsed="false"/>
    <row r="12009" customFormat="false" ht="14.25" hidden="true" customHeight="false" outlineLevel="0" collapsed="false"/>
    <row r="12010" customFormat="false" ht="14.25" hidden="true" customHeight="false" outlineLevel="0" collapsed="false"/>
    <row r="12011" customFormat="false" ht="14.25" hidden="true" customHeight="false" outlineLevel="0" collapsed="false"/>
    <row r="12012" customFormat="false" ht="14.25" hidden="true" customHeight="false" outlineLevel="0" collapsed="false"/>
    <row r="12013" customFormat="false" ht="14.25" hidden="true" customHeight="false" outlineLevel="0" collapsed="false"/>
    <row r="12014" customFormat="false" ht="14.25" hidden="true" customHeight="false" outlineLevel="0" collapsed="false"/>
    <row r="12015" customFormat="false" ht="14.25" hidden="true" customHeight="false" outlineLevel="0" collapsed="false"/>
    <row r="12016" customFormat="false" ht="14.25" hidden="true" customHeight="false" outlineLevel="0" collapsed="false"/>
    <row r="12017" customFormat="false" ht="14.25" hidden="true" customHeight="false" outlineLevel="0" collapsed="false"/>
    <row r="12018" customFormat="false" ht="14.25" hidden="true" customHeight="false" outlineLevel="0" collapsed="false"/>
    <row r="12019" customFormat="false" ht="14.25" hidden="true" customHeight="false" outlineLevel="0" collapsed="false"/>
    <row r="12020" customFormat="false" ht="14.25" hidden="true" customHeight="false" outlineLevel="0" collapsed="false"/>
    <row r="12021" customFormat="false" ht="14.25" hidden="true" customHeight="false" outlineLevel="0" collapsed="false"/>
    <row r="12022" customFormat="false" ht="14.25" hidden="true" customHeight="false" outlineLevel="0" collapsed="false"/>
    <row r="12023" customFormat="false" ht="14.25" hidden="true" customHeight="false" outlineLevel="0" collapsed="false"/>
    <row r="12024" customFormat="false" ht="14.25" hidden="true" customHeight="false" outlineLevel="0" collapsed="false"/>
    <row r="12025" customFormat="false" ht="14.25" hidden="true" customHeight="false" outlineLevel="0" collapsed="false"/>
    <row r="12026" customFormat="false" ht="14.25" hidden="true" customHeight="false" outlineLevel="0" collapsed="false"/>
    <row r="12027" customFormat="false" ht="14.25" hidden="true" customHeight="false" outlineLevel="0" collapsed="false"/>
    <row r="12028" customFormat="false" ht="14.25" hidden="true" customHeight="false" outlineLevel="0" collapsed="false"/>
    <row r="12029" customFormat="false" ht="14.25" hidden="true" customHeight="false" outlineLevel="0" collapsed="false"/>
    <row r="12030" customFormat="false" ht="14.25" hidden="true" customHeight="false" outlineLevel="0" collapsed="false"/>
    <row r="12031" customFormat="false" ht="14.25" hidden="true" customHeight="false" outlineLevel="0" collapsed="false"/>
    <row r="12032" customFormat="false" ht="14.25" hidden="true" customHeight="false" outlineLevel="0" collapsed="false"/>
    <row r="12033" customFormat="false" ht="14.25" hidden="true" customHeight="false" outlineLevel="0" collapsed="false"/>
    <row r="12034" customFormat="false" ht="14.25" hidden="true" customHeight="false" outlineLevel="0" collapsed="false"/>
    <row r="12035" customFormat="false" ht="14.25" hidden="true" customHeight="false" outlineLevel="0" collapsed="false"/>
    <row r="12036" customFormat="false" ht="14.25" hidden="true" customHeight="false" outlineLevel="0" collapsed="false"/>
    <row r="12037" customFormat="false" ht="14.25" hidden="true" customHeight="false" outlineLevel="0" collapsed="false"/>
    <row r="12038" customFormat="false" ht="14.25" hidden="true" customHeight="false" outlineLevel="0" collapsed="false"/>
    <row r="12039" customFormat="false" ht="14.25" hidden="true" customHeight="false" outlineLevel="0" collapsed="false"/>
    <row r="12040" customFormat="false" ht="14.25" hidden="true" customHeight="false" outlineLevel="0" collapsed="false"/>
    <row r="12041" customFormat="false" ht="14.25" hidden="true" customHeight="false" outlineLevel="0" collapsed="false"/>
    <row r="12042" customFormat="false" ht="14.25" hidden="true" customHeight="false" outlineLevel="0" collapsed="false"/>
    <row r="12043" customFormat="false" ht="14.25" hidden="true" customHeight="false" outlineLevel="0" collapsed="false"/>
    <row r="12044" customFormat="false" ht="14.25" hidden="true" customHeight="false" outlineLevel="0" collapsed="false"/>
    <row r="12045" customFormat="false" ht="14.25" hidden="true" customHeight="false" outlineLevel="0" collapsed="false"/>
    <row r="12046" customFormat="false" ht="14.25" hidden="true" customHeight="false" outlineLevel="0" collapsed="false"/>
    <row r="12047" customFormat="false" ht="14.25" hidden="true" customHeight="false" outlineLevel="0" collapsed="false"/>
    <row r="12048" customFormat="false" ht="14.25" hidden="true" customHeight="false" outlineLevel="0" collapsed="false"/>
    <row r="12049" customFormat="false" ht="14.25" hidden="true" customHeight="false" outlineLevel="0" collapsed="false"/>
    <row r="12050" customFormat="false" ht="14.25" hidden="true" customHeight="false" outlineLevel="0" collapsed="false"/>
    <row r="12051" customFormat="false" ht="14.25" hidden="true" customHeight="false" outlineLevel="0" collapsed="false"/>
    <row r="12052" customFormat="false" ht="14.25" hidden="true" customHeight="false" outlineLevel="0" collapsed="false"/>
    <row r="12053" customFormat="false" ht="14.25" hidden="true" customHeight="false" outlineLevel="0" collapsed="false"/>
    <row r="12054" customFormat="false" ht="14.25" hidden="true" customHeight="false" outlineLevel="0" collapsed="false"/>
    <row r="12055" customFormat="false" ht="14.25" hidden="true" customHeight="false" outlineLevel="0" collapsed="false"/>
    <row r="12056" customFormat="false" ht="14.25" hidden="true" customHeight="false" outlineLevel="0" collapsed="false"/>
    <row r="12057" customFormat="false" ht="14.25" hidden="true" customHeight="false" outlineLevel="0" collapsed="false"/>
    <row r="12058" customFormat="false" ht="14.25" hidden="true" customHeight="false" outlineLevel="0" collapsed="false"/>
    <row r="12059" customFormat="false" ht="14.25" hidden="true" customHeight="false" outlineLevel="0" collapsed="false"/>
    <row r="12060" customFormat="false" ht="14.25" hidden="true" customHeight="false" outlineLevel="0" collapsed="false"/>
    <row r="12061" customFormat="false" ht="14.25" hidden="true" customHeight="false" outlineLevel="0" collapsed="false"/>
    <row r="12062" customFormat="false" ht="14.25" hidden="true" customHeight="false" outlineLevel="0" collapsed="false"/>
    <row r="12063" customFormat="false" ht="14.25" hidden="true" customHeight="false" outlineLevel="0" collapsed="false"/>
    <row r="12064" customFormat="false" ht="14.25" hidden="true" customHeight="false" outlineLevel="0" collapsed="false"/>
    <row r="12065" customFormat="false" ht="14.25" hidden="true" customHeight="false" outlineLevel="0" collapsed="false"/>
    <row r="12066" customFormat="false" ht="14.25" hidden="true" customHeight="false" outlineLevel="0" collapsed="false"/>
    <row r="12067" customFormat="false" ht="14.25" hidden="true" customHeight="false" outlineLevel="0" collapsed="false"/>
    <row r="12068" customFormat="false" ht="14.25" hidden="true" customHeight="false" outlineLevel="0" collapsed="false"/>
    <row r="12069" customFormat="false" ht="14.25" hidden="true" customHeight="false" outlineLevel="0" collapsed="false"/>
    <row r="12070" customFormat="false" ht="14.25" hidden="true" customHeight="false" outlineLevel="0" collapsed="false"/>
    <row r="12071" customFormat="false" ht="14.25" hidden="true" customHeight="false" outlineLevel="0" collapsed="false"/>
    <row r="12072" customFormat="false" ht="14.25" hidden="true" customHeight="false" outlineLevel="0" collapsed="false"/>
    <row r="12073" customFormat="false" ht="14.25" hidden="true" customHeight="false" outlineLevel="0" collapsed="false"/>
    <row r="12074" customFormat="false" ht="14.25" hidden="true" customHeight="false" outlineLevel="0" collapsed="false"/>
    <row r="12075" customFormat="false" ht="14.25" hidden="true" customHeight="false" outlineLevel="0" collapsed="false"/>
    <row r="12076" customFormat="false" ht="14.25" hidden="true" customHeight="false" outlineLevel="0" collapsed="false"/>
    <row r="12077" customFormat="false" ht="14.25" hidden="true" customHeight="false" outlineLevel="0" collapsed="false"/>
    <row r="12078" customFormat="false" ht="14.25" hidden="true" customHeight="false" outlineLevel="0" collapsed="false"/>
    <row r="12079" customFormat="false" ht="14.25" hidden="true" customHeight="false" outlineLevel="0" collapsed="false"/>
    <row r="12080" customFormat="false" ht="14.25" hidden="true" customHeight="false" outlineLevel="0" collapsed="false"/>
    <row r="12081" customFormat="false" ht="14.25" hidden="true" customHeight="false" outlineLevel="0" collapsed="false"/>
    <row r="12082" customFormat="false" ht="14.25" hidden="true" customHeight="false" outlineLevel="0" collapsed="false"/>
    <row r="12083" customFormat="false" ht="14.25" hidden="true" customHeight="false" outlineLevel="0" collapsed="false"/>
    <row r="12084" customFormat="false" ht="14.25" hidden="true" customHeight="false" outlineLevel="0" collapsed="false"/>
    <row r="12085" customFormat="false" ht="14.25" hidden="true" customHeight="false" outlineLevel="0" collapsed="false"/>
    <row r="12086" customFormat="false" ht="14.25" hidden="true" customHeight="false" outlineLevel="0" collapsed="false"/>
    <row r="12087" customFormat="false" ht="14.25" hidden="true" customHeight="false" outlineLevel="0" collapsed="false"/>
    <row r="12088" customFormat="false" ht="14.25" hidden="true" customHeight="false" outlineLevel="0" collapsed="false"/>
    <row r="12089" customFormat="false" ht="14.25" hidden="true" customHeight="false" outlineLevel="0" collapsed="false"/>
    <row r="12090" customFormat="false" ht="14.25" hidden="true" customHeight="false" outlineLevel="0" collapsed="false"/>
    <row r="12091" customFormat="false" ht="14.25" hidden="true" customHeight="false" outlineLevel="0" collapsed="false"/>
    <row r="12092" customFormat="false" ht="14.25" hidden="true" customHeight="false" outlineLevel="0" collapsed="false"/>
    <row r="12093" customFormat="false" ht="14.25" hidden="true" customHeight="false" outlineLevel="0" collapsed="false"/>
    <row r="12094" customFormat="false" ht="14.25" hidden="true" customHeight="false" outlineLevel="0" collapsed="false"/>
    <row r="12095" customFormat="false" ht="14.25" hidden="true" customHeight="false" outlineLevel="0" collapsed="false"/>
    <row r="12096" customFormat="false" ht="14.25" hidden="true" customHeight="false" outlineLevel="0" collapsed="false"/>
    <row r="12097" customFormat="false" ht="14.25" hidden="true" customHeight="false" outlineLevel="0" collapsed="false"/>
    <row r="12098" customFormat="false" ht="14.25" hidden="true" customHeight="false" outlineLevel="0" collapsed="false"/>
    <row r="12099" customFormat="false" ht="14.25" hidden="true" customHeight="false" outlineLevel="0" collapsed="false"/>
    <row r="12100" customFormat="false" ht="14.25" hidden="true" customHeight="false" outlineLevel="0" collapsed="false"/>
    <row r="12101" customFormat="false" ht="14.25" hidden="true" customHeight="false" outlineLevel="0" collapsed="false"/>
    <row r="12102" customFormat="false" ht="14.25" hidden="true" customHeight="false" outlineLevel="0" collapsed="false"/>
    <row r="12103" customFormat="false" ht="14.25" hidden="true" customHeight="false" outlineLevel="0" collapsed="false"/>
    <row r="12104" customFormat="false" ht="14.25" hidden="true" customHeight="false" outlineLevel="0" collapsed="false"/>
    <row r="12105" customFormat="false" ht="14.25" hidden="true" customHeight="false" outlineLevel="0" collapsed="false"/>
    <row r="12106" customFormat="false" ht="14.25" hidden="true" customHeight="false" outlineLevel="0" collapsed="false"/>
    <row r="12107" customFormat="false" ht="14.25" hidden="true" customHeight="false" outlineLevel="0" collapsed="false"/>
    <row r="12108" customFormat="false" ht="14.25" hidden="true" customHeight="false" outlineLevel="0" collapsed="false"/>
    <row r="12109" customFormat="false" ht="14.25" hidden="true" customHeight="false" outlineLevel="0" collapsed="false"/>
    <row r="12110" customFormat="false" ht="14.25" hidden="true" customHeight="false" outlineLevel="0" collapsed="false"/>
    <row r="12111" customFormat="false" ht="14.25" hidden="true" customHeight="false" outlineLevel="0" collapsed="false"/>
    <row r="12112" customFormat="false" ht="14.25" hidden="true" customHeight="false" outlineLevel="0" collapsed="false"/>
    <row r="12113" customFormat="false" ht="14.25" hidden="true" customHeight="false" outlineLevel="0" collapsed="false"/>
    <row r="12114" customFormat="false" ht="14.25" hidden="true" customHeight="false" outlineLevel="0" collapsed="false"/>
    <row r="12115" customFormat="false" ht="14.25" hidden="true" customHeight="false" outlineLevel="0" collapsed="false"/>
    <row r="12116" customFormat="false" ht="14.25" hidden="true" customHeight="false" outlineLevel="0" collapsed="false"/>
    <row r="12117" customFormat="false" ht="14.25" hidden="true" customHeight="false" outlineLevel="0" collapsed="false"/>
    <row r="12118" customFormat="false" ht="14.25" hidden="true" customHeight="false" outlineLevel="0" collapsed="false"/>
    <row r="12119" customFormat="false" ht="14.25" hidden="true" customHeight="false" outlineLevel="0" collapsed="false"/>
    <row r="12120" customFormat="false" ht="14.25" hidden="true" customHeight="false" outlineLevel="0" collapsed="false"/>
    <row r="12121" customFormat="false" ht="14.25" hidden="true" customHeight="false" outlineLevel="0" collapsed="false"/>
    <row r="12122" customFormat="false" ht="14.25" hidden="true" customHeight="false" outlineLevel="0" collapsed="false"/>
    <row r="12123" customFormat="false" ht="14.25" hidden="true" customHeight="false" outlineLevel="0" collapsed="false"/>
    <row r="12124" customFormat="false" ht="14.25" hidden="true" customHeight="false" outlineLevel="0" collapsed="false"/>
    <row r="12125" customFormat="false" ht="14.25" hidden="true" customHeight="false" outlineLevel="0" collapsed="false"/>
    <row r="12126" customFormat="false" ht="14.25" hidden="true" customHeight="false" outlineLevel="0" collapsed="false"/>
    <row r="12127" customFormat="false" ht="14.25" hidden="true" customHeight="false" outlineLevel="0" collapsed="false"/>
    <row r="12128" customFormat="false" ht="14.25" hidden="true" customHeight="false" outlineLevel="0" collapsed="false"/>
    <row r="12129" customFormat="false" ht="14.25" hidden="true" customHeight="false" outlineLevel="0" collapsed="false"/>
    <row r="12130" customFormat="false" ht="14.25" hidden="true" customHeight="false" outlineLevel="0" collapsed="false"/>
    <row r="12131" customFormat="false" ht="14.25" hidden="true" customHeight="false" outlineLevel="0" collapsed="false"/>
    <row r="12132" customFormat="false" ht="14.25" hidden="true" customHeight="false" outlineLevel="0" collapsed="false"/>
    <row r="12133" customFormat="false" ht="14.25" hidden="true" customHeight="false" outlineLevel="0" collapsed="false"/>
    <row r="12134" customFormat="false" ht="14.25" hidden="true" customHeight="false" outlineLevel="0" collapsed="false"/>
    <row r="12135" customFormat="false" ht="14.25" hidden="true" customHeight="false" outlineLevel="0" collapsed="false"/>
    <row r="12136" customFormat="false" ht="14.25" hidden="true" customHeight="false" outlineLevel="0" collapsed="false"/>
    <row r="12137" customFormat="false" ht="14.25" hidden="true" customHeight="false" outlineLevel="0" collapsed="false"/>
    <row r="12138" customFormat="false" ht="14.25" hidden="true" customHeight="false" outlineLevel="0" collapsed="false"/>
    <row r="12139" customFormat="false" ht="14.25" hidden="true" customHeight="false" outlineLevel="0" collapsed="false"/>
    <row r="12140" customFormat="false" ht="14.25" hidden="true" customHeight="false" outlineLevel="0" collapsed="false"/>
    <row r="12141" customFormat="false" ht="14.25" hidden="true" customHeight="false" outlineLevel="0" collapsed="false"/>
    <row r="12142" customFormat="false" ht="14.25" hidden="true" customHeight="false" outlineLevel="0" collapsed="false"/>
    <row r="12143" customFormat="false" ht="14.25" hidden="true" customHeight="false" outlineLevel="0" collapsed="false"/>
    <row r="12144" customFormat="false" ht="14.25" hidden="true" customHeight="false" outlineLevel="0" collapsed="false"/>
    <row r="12145" customFormat="false" ht="14.25" hidden="true" customHeight="false" outlineLevel="0" collapsed="false"/>
    <row r="12146" customFormat="false" ht="14.25" hidden="true" customHeight="false" outlineLevel="0" collapsed="false"/>
    <row r="12147" customFormat="false" ht="14.25" hidden="true" customHeight="false" outlineLevel="0" collapsed="false"/>
    <row r="12148" customFormat="false" ht="14.25" hidden="true" customHeight="false" outlineLevel="0" collapsed="false"/>
    <row r="12149" customFormat="false" ht="14.25" hidden="true" customHeight="false" outlineLevel="0" collapsed="false"/>
    <row r="12150" customFormat="false" ht="14.25" hidden="true" customHeight="false" outlineLevel="0" collapsed="false"/>
    <row r="12151" customFormat="false" ht="14.25" hidden="true" customHeight="false" outlineLevel="0" collapsed="false"/>
    <row r="12152" customFormat="false" ht="14.25" hidden="true" customHeight="false" outlineLevel="0" collapsed="false"/>
    <row r="12153" customFormat="false" ht="14.25" hidden="true" customHeight="false" outlineLevel="0" collapsed="false"/>
    <row r="12154" customFormat="false" ht="14.25" hidden="true" customHeight="false" outlineLevel="0" collapsed="false"/>
    <row r="12155" customFormat="false" ht="14.25" hidden="true" customHeight="false" outlineLevel="0" collapsed="false"/>
    <row r="12156" customFormat="false" ht="14.25" hidden="true" customHeight="false" outlineLevel="0" collapsed="false"/>
    <row r="12157" customFormat="false" ht="14.25" hidden="true" customHeight="false" outlineLevel="0" collapsed="false"/>
    <row r="12158" customFormat="false" ht="14.25" hidden="true" customHeight="false" outlineLevel="0" collapsed="false"/>
    <row r="12159" customFormat="false" ht="14.25" hidden="true" customHeight="false" outlineLevel="0" collapsed="false"/>
    <row r="12160" customFormat="false" ht="14.25" hidden="true" customHeight="false" outlineLevel="0" collapsed="false"/>
    <row r="12161" customFormat="false" ht="14.25" hidden="true" customHeight="false" outlineLevel="0" collapsed="false"/>
    <row r="12162" customFormat="false" ht="14.25" hidden="true" customHeight="false" outlineLevel="0" collapsed="false"/>
    <row r="12163" customFormat="false" ht="14.25" hidden="true" customHeight="false" outlineLevel="0" collapsed="false"/>
    <row r="12164" customFormat="false" ht="14.25" hidden="true" customHeight="false" outlineLevel="0" collapsed="false"/>
    <row r="12165" customFormat="false" ht="14.25" hidden="true" customHeight="false" outlineLevel="0" collapsed="false"/>
    <row r="12166" customFormat="false" ht="14.25" hidden="true" customHeight="false" outlineLevel="0" collapsed="false"/>
    <row r="12167" customFormat="false" ht="14.25" hidden="true" customHeight="false" outlineLevel="0" collapsed="false"/>
    <row r="12168" customFormat="false" ht="14.25" hidden="true" customHeight="false" outlineLevel="0" collapsed="false"/>
    <row r="12169" customFormat="false" ht="14.25" hidden="true" customHeight="false" outlineLevel="0" collapsed="false"/>
    <row r="12170" customFormat="false" ht="14.25" hidden="true" customHeight="false" outlineLevel="0" collapsed="false"/>
    <row r="12171" customFormat="false" ht="14.25" hidden="true" customHeight="false" outlineLevel="0" collapsed="false"/>
    <row r="12172" customFormat="false" ht="14.25" hidden="true" customHeight="false" outlineLevel="0" collapsed="false"/>
    <row r="12173" customFormat="false" ht="14.25" hidden="true" customHeight="false" outlineLevel="0" collapsed="false"/>
    <row r="12174" customFormat="false" ht="14.25" hidden="true" customHeight="false" outlineLevel="0" collapsed="false"/>
    <row r="12175" customFormat="false" ht="14.25" hidden="true" customHeight="false" outlineLevel="0" collapsed="false"/>
    <row r="12176" customFormat="false" ht="14.25" hidden="true" customHeight="false" outlineLevel="0" collapsed="false"/>
    <row r="12177" customFormat="false" ht="14.25" hidden="true" customHeight="false" outlineLevel="0" collapsed="false"/>
    <row r="12178" customFormat="false" ht="14.25" hidden="true" customHeight="false" outlineLevel="0" collapsed="false"/>
    <row r="12179" customFormat="false" ht="14.25" hidden="true" customHeight="false" outlineLevel="0" collapsed="false"/>
    <row r="12180" customFormat="false" ht="14.25" hidden="true" customHeight="false" outlineLevel="0" collapsed="false"/>
    <row r="12181" customFormat="false" ht="14.25" hidden="true" customHeight="false" outlineLevel="0" collapsed="false"/>
    <row r="12182" customFormat="false" ht="14.25" hidden="true" customHeight="false" outlineLevel="0" collapsed="false"/>
    <row r="12183" customFormat="false" ht="14.25" hidden="true" customHeight="false" outlineLevel="0" collapsed="false"/>
    <row r="12184" customFormat="false" ht="14.25" hidden="true" customHeight="false" outlineLevel="0" collapsed="false"/>
    <row r="12185" customFormat="false" ht="14.25" hidden="true" customHeight="false" outlineLevel="0" collapsed="false"/>
    <row r="12186" customFormat="false" ht="14.25" hidden="true" customHeight="false" outlineLevel="0" collapsed="false"/>
    <row r="12187" customFormat="false" ht="14.25" hidden="true" customHeight="false" outlineLevel="0" collapsed="false"/>
    <row r="12188" customFormat="false" ht="14.25" hidden="true" customHeight="false" outlineLevel="0" collapsed="false"/>
    <row r="12189" customFormat="false" ht="14.25" hidden="true" customHeight="false" outlineLevel="0" collapsed="false"/>
    <row r="12190" customFormat="false" ht="14.25" hidden="true" customHeight="false" outlineLevel="0" collapsed="false"/>
    <row r="12191" customFormat="false" ht="14.25" hidden="true" customHeight="false" outlineLevel="0" collapsed="false"/>
    <row r="12192" customFormat="false" ht="14.25" hidden="true" customHeight="false" outlineLevel="0" collapsed="false"/>
    <row r="12193" customFormat="false" ht="14.25" hidden="true" customHeight="false" outlineLevel="0" collapsed="false"/>
    <row r="12194" customFormat="false" ht="14.25" hidden="true" customHeight="false" outlineLevel="0" collapsed="false"/>
    <row r="12195" customFormat="false" ht="14.25" hidden="true" customHeight="false" outlineLevel="0" collapsed="false"/>
    <row r="12196" customFormat="false" ht="14.25" hidden="true" customHeight="false" outlineLevel="0" collapsed="false"/>
    <row r="12197" customFormat="false" ht="14.25" hidden="true" customHeight="false" outlineLevel="0" collapsed="false"/>
    <row r="12198" customFormat="false" ht="14.25" hidden="true" customHeight="false" outlineLevel="0" collapsed="false"/>
    <row r="12199" customFormat="false" ht="14.25" hidden="true" customHeight="false" outlineLevel="0" collapsed="false"/>
    <row r="12200" customFormat="false" ht="14.25" hidden="true" customHeight="false" outlineLevel="0" collapsed="false"/>
    <row r="12201" customFormat="false" ht="14.25" hidden="true" customHeight="false" outlineLevel="0" collapsed="false"/>
    <row r="12202" customFormat="false" ht="14.25" hidden="true" customHeight="false" outlineLevel="0" collapsed="false"/>
    <row r="12203" customFormat="false" ht="14.25" hidden="true" customHeight="false" outlineLevel="0" collapsed="false"/>
    <row r="12204" customFormat="false" ht="14.25" hidden="true" customHeight="false" outlineLevel="0" collapsed="false"/>
    <row r="12205" customFormat="false" ht="14.25" hidden="true" customHeight="false" outlineLevel="0" collapsed="false"/>
    <row r="12206" customFormat="false" ht="14.25" hidden="true" customHeight="false" outlineLevel="0" collapsed="false"/>
    <row r="12207" customFormat="false" ht="14.25" hidden="true" customHeight="false" outlineLevel="0" collapsed="false"/>
    <row r="12208" customFormat="false" ht="14.25" hidden="true" customHeight="false" outlineLevel="0" collapsed="false"/>
    <row r="12209" customFormat="false" ht="14.25" hidden="true" customHeight="false" outlineLevel="0" collapsed="false"/>
    <row r="12210" customFormat="false" ht="14.25" hidden="true" customHeight="false" outlineLevel="0" collapsed="false"/>
    <row r="12211" customFormat="false" ht="14.25" hidden="true" customHeight="false" outlineLevel="0" collapsed="false"/>
    <row r="12212" customFormat="false" ht="14.25" hidden="true" customHeight="false" outlineLevel="0" collapsed="false"/>
    <row r="12213" customFormat="false" ht="14.25" hidden="true" customHeight="false" outlineLevel="0" collapsed="false"/>
    <row r="12214" customFormat="false" ht="14.25" hidden="true" customHeight="false" outlineLevel="0" collapsed="false"/>
    <row r="12215" customFormat="false" ht="14.25" hidden="true" customHeight="false" outlineLevel="0" collapsed="false"/>
    <row r="12216" customFormat="false" ht="14.25" hidden="true" customHeight="false" outlineLevel="0" collapsed="false"/>
    <row r="12217" customFormat="false" ht="14.25" hidden="true" customHeight="false" outlineLevel="0" collapsed="false"/>
    <row r="12218" customFormat="false" ht="14.25" hidden="true" customHeight="false" outlineLevel="0" collapsed="false"/>
    <row r="12219" customFormat="false" ht="14.25" hidden="true" customHeight="false" outlineLevel="0" collapsed="false"/>
    <row r="12220" customFormat="false" ht="14.25" hidden="true" customHeight="false" outlineLevel="0" collapsed="false"/>
    <row r="12221" customFormat="false" ht="14.25" hidden="true" customHeight="false" outlineLevel="0" collapsed="false"/>
    <row r="12222" customFormat="false" ht="14.25" hidden="true" customHeight="false" outlineLevel="0" collapsed="false"/>
    <row r="12223" customFormat="false" ht="14.25" hidden="true" customHeight="false" outlineLevel="0" collapsed="false"/>
    <row r="12224" customFormat="false" ht="14.25" hidden="true" customHeight="false" outlineLevel="0" collapsed="false"/>
    <row r="12225" customFormat="false" ht="14.25" hidden="true" customHeight="false" outlineLevel="0" collapsed="false"/>
    <row r="12226" customFormat="false" ht="14.25" hidden="true" customHeight="false" outlineLevel="0" collapsed="false"/>
    <row r="12227" customFormat="false" ht="14.25" hidden="true" customHeight="false" outlineLevel="0" collapsed="false"/>
    <row r="12228" customFormat="false" ht="14.25" hidden="true" customHeight="false" outlineLevel="0" collapsed="false"/>
    <row r="12229" customFormat="false" ht="14.25" hidden="true" customHeight="false" outlineLevel="0" collapsed="false"/>
    <row r="12230" customFormat="false" ht="14.25" hidden="true" customHeight="false" outlineLevel="0" collapsed="false"/>
    <row r="12231" customFormat="false" ht="14.25" hidden="true" customHeight="false" outlineLevel="0" collapsed="false"/>
    <row r="12232" customFormat="false" ht="14.25" hidden="true" customHeight="false" outlineLevel="0" collapsed="false"/>
    <row r="12233" customFormat="false" ht="14.25" hidden="true" customHeight="false" outlineLevel="0" collapsed="false"/>
    <row r="12234" customFormat="false" ht="14.25" hidden="true" customHeight="false" outlineLevel="0" collapsed="false"/>
    <row r="12235" customFormat="false" ht="14.25" hidden="true" customHeight="false" outlineLevel="0" collapsed="false"/>
    <row r="12236" customFormat="false" ht="14.25" hidden="true" customHeight="false" outlineLevel="0" collapsed="false"/>
    <row r="12237" customFormat="false" ht="14.25" hidden="true" customHeight="false" outlineLevel="0" collapsed="false"/>
    <row r="12238" customFormat="false" ht="14.25" hidden="true" customHeight="false" outlineLevel="0" collapsed="false"/>
    <row r="12239" customFormat="false" ht="14.25" hidden="true" customHeight="false" outlineLevel="0" collapsed="false"/>
    <row r="12240" customFormat="false" ht="14.25" hidden="true" customHeight="false" outlineLevel="0" collapsed="false"/>
    <row r="12241" customFormat="false" ht="14.25" hidden="true" customHeight="false" outlineLevel="0" collapsed="false"/>
    <row r="12242" customFormat="false" ht="14.25" hidden="true" customHeight="false" outlineLevel="0" collapsed="false"/>
    <row r="12243" customFormat="false" ht="14.25" hidden="true" customHeight="false" outlineLevel="0" collapsed="false"/>
    <row r="12244" customFormat="false" ht="14.25" hidden="true" customHeight="false" outlineLevel="0" collapsed="false"/>
    <row r="12245" customFormat="false" ht="14.25" hidden="true" customHeight="false" outlineLevel="0" collapsed="false"/>
    <row r="12246" customFormat="false" ht="14.25" hidden="true" customHeight="false" outlineLevel="0" collapsed="false"/>
    <row r="12247" customFormat="false" ht="14.25" hidden="true" customHeight="false" outlineLevel="0" collapsed="false"/>
    <row r="12248" customFormat="false" ht="14.25" hidden="true" customHeight="false" outlineLevel="0" collapsed="false"/>
    <row r="12249" customFormat="false" ht="14.25" hidden="true" customHeight="false" outlineLevel="0" collapsed="false"/>
    <row r="12250" customFormat="false" ht="14.25" hidden="true" customHeight="false" outlineLevel="0" collapsed="false"/>
    <row r="12251" customFormat="false" ht="14.25" hidden="true" customHeight="false" outlineLevel="0" collapsed="false"/>
    <row r="12252" customFormat="false" ht="14.25" hidden="true" customHeight="false" outlineLevel="0" collapsed="false"/>
    <row r="12253" customFormat="false" ht="14.25" hidden="true" customHeight="false" outlineLevel="0" collapsed="false"/>
    <row r="12254" customFormat="false" ht="14.25" hidden="true" customHeight="false" outlineLevel="0" collapsed="false"/>
    <row r="12255" customFormat="false" ht="14.25" hidden="true" customHeight="false" outlineLevel="0" collapsed="false"/>
    <row r="12256" customFormat="false" ht="14.25" hidden="true" customHeight="false" outlineLevel="0" collapsed="false"/>
    <row r="12257" customFormat="false" ht="14.25" hidden="true" customHeight="false" outlineLevel="0" collapsed="false"/>
    <row r="12258" customFormat="false" ht="14.25" hidden="true" customHeight="false" outlineLevel="0" collapsed="false"/>
    <row r="12259" customFormat="false" ht="14.25" hidden="true" customHeight="false" outlineLevel="0" collapsed="false"/>
    <row r="12260" customFormat="false" ht="14.25" hidden="true" customHeight="false" outlineLevel="0" collapsed="false"/>
    <row r="12261" customFormat="false" ht="14.25" hidden="true" customHeight="false" outlineLevel="0" collapsed="false"/>
    <row r="12262" customFormat="false" ht="14.25" hidden="true" customHeight="false" outlineLevel="0" collapsed="false"/>
    <row r="12263" customFormat="false" ht="14.25" hidden="true" customHeight="false" outlineLevel="0" collapsed="false"/>
    <row r="12264" customFormat="false" ht="14.25" hidden="true" customHeight="false" outlineLevel="0" collapsed="false"/>
    <row r="12265" customFormat="false" ht="14.25" hidden="true" customHeight="false" outlineLevel="0" collapsed="false"/>
    <row r="12266" customFormat="false" ht="14.25" hidden="true" customHeight="false" outlineLevel="0" collapsed="false"/>
    <row r="12267" customFormat="false" ht="14.25" hidden="true" customHeight="false" outlineLevel="0" collapsed="false"/>
    <row r="12268" customFormat="false" ht="14.25" hidden="true" customHeight="false" outlineLevel="0" collapsed="false"/>
    <row r="12269" customFormat="false" ht="14.25" hidden="true" customHeight="false" outlineLevel="0" collapsed="false"/>
    <row r="12270" customFormat="false" ht="14.25" hidden="true" customHeight="false" outlineLevel="0" collapsed="false"/>
    <row r="12271" customFormat="false" ht="14.25" hidden="true" customHeight="false" outlineLevel="0" collapsed="false"/>
    <row r="12272" customFormat="false" ht="14.25" hidden="true" customHeight="false" outlineLevel="0" collapsed="false"/>
    <row r="12273" customFormat="false" ht="14.25" hidden="true" customHeight="false" outlineLevel="0" collapsed="false"/>
    <row r="12274" customFormat="false" ht="14.25" hidden="true" customHeight="false" outlineLevel="0" collapsed="false"/>
    <row r="12275" customFormat="false" ht="14.25" hidden="true" customHeight="false" outlineLevel="0" collapsed="false"/>
    <row r="12276" customFormat="false" ht="14.25" hidden="true" customHeight="false" outlineLevel="0" collapsed="false"/>
    <row r="12277" customFormat="false" ht="14.25" hidden="true" customHeight="false" outlineLevel="0" collapsed="false"/>
    <row r="12278" customFormat="false" ht="14.25" hidden="true" customHeight="false" outlineLevel="0" collapsed="false"/>
    <row r="12279" customFormat="false" ht="14.25" hidden="true" customHeight="false" outlineLevel="0" collapsed="false"/>
    <row r="12280" customFormat="false" ht="14.25" hidden="true" customHeight="false" outlineLevel="0" collapsed="false"/>
    <row r="12281" customFormat="false" ht="14.25" hidden="true" customHeight="false" outlineLevel="0" collapsed="false"/>
    <row r="12282" customFormat="false" ht="14.25" hidden="true" customHeight="false" outlineLevel="0" collapsed="false"/>
    <row r="12283" customFormat="false" ht="14.25" hidden="true" customHeight="false" outlineLevel="0" collapsed="false"/>
    <row r="12284" customFormat="false" ht="14.25" hidden="true" customHeight="false" outlineLevel="0" collapsed="false"/>
    <row r="12285" customFormat="false" ht="14.25" hidden="true" customHeight="false" outlineLevel="0" collapsed="false"/>
    <row r="12286" customFormat="false" ht="14.25" hidden="true" customHeight="false" outlineLevel="0" collapsed="false"/>
    <row r="12287" customFormat="false" ht="14.25" hidden="true" customHeight="false" outlineLevel="0" collapsed="false"/>
    <row r="12288" customFormat="false" ht="14.25" hidden="true" customHeight="false" outlineLevel="0" collapsed="false"/>
    <row r="12289" customFormat="false" ht="14.25" hidden="true" customHeight="false" outlineLevel="0" collapsed="false"/>
    <row r="12290" customFormat="false" ht="14.25" hidden="true" customHeight="false" outlineLevel="0" collapsed="false"/>
    <row r="12291" customFormat="false" ht="14.25" hidden="true" customHeight="false" outlineLevel="0" collapsed="false"/>
    <row r="12292" customFormat="false" ht="14.25" hidden="true" customHeight="false" outlineLevel="0" collapsed="false"/>
    <row r="12293" customFormat="false" ht="14.25" hidden="true" customHeight="false" outlineLevel="0" collapsed="false"/>
    <row r="12294" customFormat="false" ht="14.25" hidden="true" customHeight="false" outlineLevel="0" collapsed="false"/>
    <row r="12295" customFormat="false" ht="14.25" hidden="true" customHeight="false" outlineLevel="0" collapsed="false"/>
    <row r="12296" customFormat="false" ht="14.25" hidden="true" customHeight="false" outlineLevel="0" collapsed="false"/>
    <row r="12297" customFormat="false" ht="14.25" hidden="true" customHeight="false" outlineLevel="0" collapsed="false"/>
    <row r="12298" customFormat="false" ht="14.25" hidden="true" customHeight="false" outlineLevel="0" collapsed="false"/>
    <row r="12299" customFormat="false" ht="14.25" hidden="true" customHeight="false" outlineLevel="0" collapsed="false"/>
    <row r="12300" customFormat="false" ht="14.25" hidden="true" customHeight="false" outlineLevel="0" collapsed="false"/>
    <row r="12301" customFormat="false" ht="14.25" hidden="true" customHeight="false" outlineLevel="0" collapsed="false"/>
    <row r="12302" customFormat="false" ht="14.25" hidden="true" customHeight="false" outlineLevel="0" collapsed="false"/>
    <row r="12303" customFormat="false" ht="14.25" hidden="true" customHeight="false" outlineLevel="0" collapsed="false"/>
    <row r="12304" customFormat="false" ht="14.25" hidden="true" customHeight="false" outlineLevel="0" collapsed="false"/>
    <row r="12305" customFormat="false" ht="14.25" hidden="true" customHeight="false" outlineLevel="0" collapsed="false"/>
    <row r="12306" customFormat="false" ht="14.25" hidden="true" customHeight="false" outlineLevel="0" collapsed="false"/>
    <row r="12307" customFormat="false" ht="14.25" hidden="true" customHeight="false" outlineLevel="0" collapsed="false"/>
    <row r="12308" customFormat="false" ht="14.25" hidden="true" customHeight="false" outlineLevel="0" collapsed="false"/>
    <row r="12309" customFormat="false" ht="14.25" hidden="true" customHeight="false" outlineLevel="0" collapsed="false"/>
    <row r="12310" customFormat="false" ht="14.25" hidden="true" customHeight="false" outlineLevel="0" collapsed="false"/>
    <row r="12311" customFormat="false" ht="14.25" hidden="true" customHeight="false" outlineLevel="0" collapsed="false"/>
    <row r="12312" customFormat="false" ht="14.25" hidden="true" customHeight="false" outlineLevel="0" collapsed="false"/>
    <row r="12313" customFormat="false" ht="14.25" hidden="true" customHeight="false" outlineLevel="0" collapsed="false"/>
    <row r="12314" customFormat="false" ht="14.25" hidden="true" customHeight="false" outlineLevel="0" collapsed="false"/>
    <row r="12315" customFormat="false" ht="14.25" hidden="true" customHeight="false" outlineLevel="0" collapsed="false"/>
    <row r="12316" customFormat="false" ht="14.25" hidden="true" customHeight="false" outlineLevel="0" collapsed="false"/>
    <row r="12317" customFormat="false" ht="14.25" hidden="true" customHeight="false" outlineLevel="0" collapsed="false"/>
    <row r="12318" customFormat="false" ht="14.25" hidden="true" customHeight="false" outlineLevel="0" collapsed="false"/>
    <row r="12319" customFormat="false" ht="14.25" hidden="true" customHeight="false" outlineLevel="0" collapsed="false"/>
    <row r="12320" customFormat="false" ht="14.25" hidden="true" customHeight="false" outlineLevel="0" collapsed="false"/>
    <row r="12321" customFormat="false" ht="14.25" hidden="true" customHeight="false" outlineLevel="0" collapsed="false"/>
    <row r="12322" customFormat="false" ht="14.25" hidden="true" customHeight="false" outlineLevel="0" collapsed="false"/>
    <row r="12323" customFormat="false" ht="14.25" hidden="true" customHeight="false" outlineLevel="0" collapsed="false"/>
    <row r="12324" customFormat="false" ht="14.25" hidden="true" customHeight="false" outlineLevel="0" collapsed="false"/>
    <row r="12325" customFormat="false" ht="14.25" hidden="true" customHeight="false" outlineLevel="0" collapsed="false"/>
    <row r="12326" customFormat="false" ht="14.25" hidden="true" customHeight="false" outlineLevel="0" collapsed="false"/>
    <row r="12327" customFormat="false" ht="14.25" hidden="true" customHeight="false" outlineLevel="0" collapsed="false"/>
    <row r="12328" customFormat="false" ht="14.25" hidden="true" customHeight="false" outlineLevel="0" collapsed="false"/>
    <row r="12329" customFormat="false" ht="14.25" hidden="true" customHeight="false" outlineLevel="0" collapsed="false"/>
    <row r="12330" customFormat="false" ht="14.25" hidden="true" customHeight="false" outlineLevel="0" collapsed="false"/>
    <row r="12331" customFormat="false" ht="14.25" hidden="true" customHeight="false" outlineLevel="0" collapsed="false"/>
    <row r="12332" customFormat="false" ht="14.25" hidden="true" customHeight="false" outlineLevel="0" collapsed="false"/>
    <row r="12333" customFormat="false" ht="14.25" hidden="true" customHeight="false" outlineLevel="0" collapsed="false"/>
    <row r="12334" customFormat="false" ht="14.25" hidden="true" customHeight="false" outlineLevel="0" collapsed="false"/>
    <row r="12335" customFormat="false" ht="14.25" hidden="true" customHeight="false" outlineLevel="0" collapsed="false"/>
    <row r="12336" customFormat="false" ht="14.25" hidden="true" customHeight="false" outlineLevel="0" collapsed="false"/>
    <row r="12337" customFormat="false" ht="14.25" hidden="true" customHeight="false" outlineLevel="0" collapsed="false"/>
    <row r="12338" customFormat="false" ht="14.25" hidden="true" customHeight="false" outlineLevel="0" collapsed="false"/>
    <row r="12339" customFormat="false" ht="14.25" hidden="true" customHeight="false" outlineLevel="0" collapsed="false"/>
    <row r="12340" customFormat="false" ht="14.25" hidden="true" customHeight="false" outlineLevel="0" collapsed="false"/>
    <row r="12341" customFormat="false" ht="14.25" hidden="true" customHeight="false" outlineLevel="0" collapsed="false"/>
    <row r="12342" customFormat="false" ht="14.25" hidden="true" customHeight="false" outlineLevel="0" collapsed="false"/>
    <row r="12343" customFormat="false" ht="14.25" hidden="true" customHeight="false" outlineLevel="0" collapsed="false"/>
    <row r="12344" customFormat="false" ht="14.25" hidden="true" customHeight="false" outlineLevel="0" collapsed="false"/>
    <row r="12345" customFormat="false" ht="14.25" hidden="true" customHeight="false" outlineLevel="0" collapsed="false"/>
    <row r="12346" customFormat="false" ht="14.25" hidden="true" customHeight="false" outlineLevel="0" collapsed="false"/>
    <row r="12347" customFormat="false" ht="14.25" hidden="true" customHeight="false" outlineLevel="0" collapsed="false"/>
    <row r="12348" customFormat="false" ht="14.25" hidden="true" customHeight="false" outlineLevel="0" collapsed="false"/>
    <row r="12349" customFormat="false" ht="14.25" hidden="true" customHeight="false" outlineLevel="0" collapsed="false"/>
    <row r="12350" customFormat="false" ht="14.25" hidden="true" customHeight="false" outlineLevel="0" collapsed="false"/>
    <row r="12351" customFormat="false" ht="14.25" hidden="true" customHeight="false" outlineLevel="0" collapsed="false"/>
    <row r="12352" customFormat="false" ht="14.25" hidden="true" customHeight="false" outlineLevel="0" collapsed="false"/>
    <row r="12353" customFormat="false" ht="14.25" hidden="true" customHeight="false" outlineLevel="0" collapsed="false"/>
    <row r="12354" customFormat="false" ht="14.25" hidden="true" customHeight="false" outlineLevel="0" collapsed="false"/>
    <row r="12355" customFormat="false" ht="14.25" hidden="true" customHeight="false" outlineLevel="0" collapsed="false"/>
    <row r="12356" customFormat="false" ht="14.25" hidden="true" customHeight="false" outlineLevel="0" collapsed="false"/>
    <row r="12357" customFormat="false" ht="14.25" hidden="true" customHeight="false" outlineLevel="0" collapsed="false"/>
    <row r="12358" customFormat="false" ht="14.25" hidden="true" customHeight="false" outlineLevel="0" collapsed="false"/>
    <row r="12359" customFormat="false" ht="14.25" hidden="true" customHeight="false" outlineLevel="0" collapsed="false"/>
    <row r="12360" customFormat="false" ht="14.25" hidden="true" customHeight="false" outlineLevel="0" collapsed="false"/>
    <row r="12361" customFormat="false" ht="14.25" hidden="true" customHeight="false" outlineLevel="0" collapsed="false"/>
    <row r="12362" customFormat="false" ht="14.25" hidden="true" customHeight="false" outlineLevel="0" collapsed="false"/>
    <row r="12363" customFormat="false" ht="14.25" hidden="true" customHeight="false" outlineLevel="0" collapsed="false"/>
    <row r="12364" customFormat="false" ht="14.25" hidden="true" customHeight="false" outlineLevel="0" collapsed="false"/>
    <row r="12365" customFormat="false" ht="14.25" hidden="true" customHeight="false" outlineLevel="0" collapsed="false"/>
    <row r="12366" customFormat="false" ht="14.25" hidden="true" customHeight="false" outlineLevel="0" collapsed="false"/>
    <row r="12367" customFormat="false" ht="14.25" hidden="true" customHeight="false" outlineLevel="0" collapsed="false"/>
    <row r="12368" customFormat="false" ht="14.25" hidden="true" customHeight="false" outlineLevel="0" collapsed="false"/>
    <row r="12369" customFormat="false" ht="14.25" hidden="true" customHeight="false" outlineLevel="0" collapsed="false"/>
    <row r="12370" customFormat="false" ht="14.25" hidden="true" customHeight="false" outlineLevel="0" collapsed="false"/>
    <row r="12371" customFormat="false" ht="14.25" hidden="true" customHeight="false" outlineLevel="0" collapsed="false"/>
    <row r="12372" customFormat="false" ht="14.25" hidden="true" customHeight="false" outlineLevel="0" collapsed="false"/>
    <row r="12373" customFormat="false" ht="14.25" hidden="true" customHeight="false" outlineLevel="0" collapsed="false"/>
    <row r="12374" customFormat="false" ht="14.25" hidden="true" customHeight="false" outlineLevel="0" collapsed="false"/>
    <row r="12375" customFormat="false" ht="14.25" hidden="true" customHeight="false" outlineLevel="0" collapsed="false"/>
    <row r="12376" customFormat="false" ht="14.25" hidden="true" customHeight="false" outlineLevel="0" collapsed="false"/>
    <row r="12377" customFormat="false" ht="14.25" hidden="true" customHeight="false" outlineLevel="0" collapsed="false"/>
    <row r="12378" customFormat="false" ht="14.25" hidden="true" customHeight="false" outlineLevel="0" collapsed="false"/>
    <row r="12379" customFormat="false" ht="14.25" hidden="true" customHeight="false" outlineLevel="0" collapsed="false"/>
    <row r="12380" customFormat="false" ht="14.25" hidden="true" customHeight="false" outlineLevel="0" collapsed="false"/>
    <row r="12381" customFormat="false" ht="14.25" hidden="true" customHeight="false" outlineLevel="0" collapsed="false"/>
    <row r="12382" customFormat="false" ht="14.25" hidden="true" customHeight="false" outlineLevel="0" collapsed="false"/>
    <row r="12383" customFormat="false" ht="14.25" hidden="true" customHeight="false" outlineLevel="0" collapsed="false"/>
    <row r="12384" customFormat="false" ht="14.25" hidden="true" customHeight="false" outlineLevel="0" collapsed="false"/>
    <row r="12385" customFormat="false" ht="14.25" hidden="true" customHeight="false" outlineLevel="0" collapsed="false"/>
    <row r="12386" customFormat="false" ht="14.25" hidden="true" customHeight="false" outlineLevel="0" collapsed="false"/>
    <row r="12387" customFormat="false" ht="14.25" hidden="true" customHeight="false" outlineLevel="0" collapsed="false"/>
    <row r="12388" customFormat="false" ht="14.25" hidden="true" customHeight="false" outlineLevel="0" collapsed="false"/>
    <row r="12389" customFormat="false" ht="14.25" hidden="true" customHeight="false" outlineLevel="0" collapsed="false"/>
    <row r="12390" customFormat="false" ht="14.25" hidden="true" customHeight="false" outlineLevel="0" collapsed="false"/>
    <row r="12391" customFormat="false" ht="14.25" hidden="true" customHeight="false" outlineLevel="0" collapsed="false"/>
    <row r="12392" customFormat="false" ht="14.25" hidden="true" customHeight="false" outlineLevel="0" collapsed="false"/>
    <row r="12393" customFormat="false" ht="14.25" hidden="true" customHeight="false" outlineLevel="0" collapsed="false"/>
    <row r="12394" customFormat="false" ht="14.25" hidden="true" customHeight="false" outlineLevel="0" collapsed="false"/>
    <row r="12395" customFormat="false" ht="14.25" hidden="true" customHeight="false" outlineLevel="0" collapsed="false"/>
    <row r="12396" customFormat="false" ht="14.25" hidden="true" customHeight="false" outlineLevel="0" collapsed="false"/>
    <row r="12397" customFormat="false" ht="14.25" hidden="true" customHeight="false" outlineLevel="0" collapsed="false"/>
    <row r="12398" customFormat="false" ht="14.25" hidden="true" customHeight="false" outlineLevel="0" collapsed="false"/>
    <row r="12399" customFormat="false" ht="14.25" hidden="true" customHeight="false" outlineLevel="0" collapsed="false"/>
    <row r="12400" customFormat="false" ht="14.25" hidden="true" customHeight="false" outlineLevel="0" collapsed="false"/>
    <row r="12401" customFormat="false" ht="14.25" hidden="true" customHeight="false" outlineLevel="0" collapsed="false"/>
    <row r="12402" customFormat="false" ht="14.25" hidden="true" customHeight="false" outlineLevel="0" collapsed="false"/>
    <row r="12403" customFormat="false" ht="14.25" hidden="true" customHeight="false" outlineLevel="0" collapsed="false"/>
    <row r="12404" customFormat="false" ht="14.25" hidden="true" customHeight="false" outlineLevel="0" collapsed="false"/>
    <row r="12405" customFormat="false" ht="14.25" hidden="true" customHeight="false" outlineLevel="0" collapsed="false"/>
    <row r="12406" customFormat="false" ht="14.25" hidden="true" customHeight="false" outlineLevel="0" collapsed="false"/>
    <row r="12407" customFormat="false" ht="14.25" hidden="true" customHeight="false" outlineLevel="0" collapsed="false"/>
    <row r="12408" customFormat="false" ht="14.25" hidden="true" customHeight="false" outlineLevel="0" collapsed="false"/>
    <row r="12409" customFormat="false" ht="14.25" hidden="true" customHeight="false" outlineLevel="0" collapsed="false"/>
    <row r="12410" customFormat="false" ht="14.25" hidden="true" customHeight="false" outlineLevel="0" collapsed="false"/>
    <row r="12411" customFormat="false" ht="14.25" hidden="true" customHeight="false" outlineLevel="0" collapsed="false"/>
    <row r="12412" customFormat="false" ht="14.25" hidden="true" customHeight="false" outlineLevel="0" collapsed="false"/>
    <row r="12413" customFormat="false" ht="14.25" hidden="true" customHeight="false" outlineLevel="0" collapsed="false"/>
    <row r="12414" customFormat="false" ht="14.25" hidden="true" customHeight="false" outlineLevel="0" collapsed="false"/>
    <row r="12415" customFormat="false" ht="14.25" hidden="true" customHeight="false" outlineLevel="0" collapsed="false"/>
    <row r="12416" customFormat="false" ht="14.25" hidden="true" customHeight="false" outlineLevel="0" collapsed="false"/>
    <row r="12417" customFormat="false" ht="14.25" hidden="true" customHeight="false" outlineLevel="0" collapsed="false"/>
    <row r="12418" customFormat="false" ht="14.25" hidden="true" customHeight="false" outlineLevel="0" collapsed="false"/>
    <row r="12419" customFormat="false" ht="14.25" hidden="true" customHeight="false" outlineLevel="0" collapsed="false"/>
    <row r="12420" customFormat="false" ht="14.25" hidden="true" customHeight="false" outlineLevel="0" collapsed="false"/>
    <row r="12421" customFormat="false" ht="14.25" hidden="true" customHeight="false" outlineLevel="0" collapsed="false"/>
    <row r="12422" customFormat="false" ht="14.25" hidden="true" customHeight="false" outlineLevel="0" collapsed="false"/>
    <row r="12423" customFormat="false" ht="14.25" hidden="true" customHeight="false" outlineLevel="0" collapsed="false"/>
    <row r="12424" customFormat="false" ht="14.25" hidden="true" customHeight="false" outlineLevel="0" collapsed="false"/>
    <row r="12425" customFormat="false" ht="14.25" hidden="true" customHeight="false" outlineLevel="0" collapsed="false"/>
    <row r="12426" customFormat="false" ht="14.25" hidden="true" customHeight="false" outlineLevel="0" collapsed="false"/>
    <row r="12427" customFormat="false" ht="14.25" hidden="true" customHeight="false" outlineLevel="0" collapsed="false"/>
    <row r="12428" customFormat="false" ht="14.25" hidden="true" customHeight="false" outlineLevel="0" collapsed="false"/>
    <row r="12429" customFormat="false" ht="14.25" hidden="true" customHeight="false" outlineLevel="0" collapsed="false"/>
    <row r="12430" customFormat="false" ht="14.25" hidden="true" customHeight="false" outlineLevel="0" collapsed="false"/>
    <row r="12431" customFormat="false" ht="14.25" hidden="true" customHeight="false" outlineLevel="0" collapsed="false"/>
    <row r="12432" customFormat="false" ht="14.25" hidden="true" customHeight="false" outlineLevel="0" collapsed="false"/>
    <row r="12433" customFormat="false" ht="14.25" hidden="true" customHeight="false" outlineLevel="0" collapsed="false"/>
    <row r="12434" customFormat="false" ht="14.25" hidden="true" customHeight="false" outlineLevel="0" collapsed="false"/>
    <row r="12435" customFormat="false" ht="14.25" hidden="true" customHeight="false" outlineLevel="0" collapsed="false"/>
    <row r="12436" customFormat="false" ht="14.25" hidden="true" customHeight="false" outlineLevel="0" collapsed="false"/>
    <row r="12437" customFormat="false" ht="14.25" hidden="true" customHeight="false" outlineLevel="0" collapsed="false"/>
    <row r="12438" customFormat="false" ht="14.25" hidden="true" customHeight="false" outlineLevel="0" collapsed="false"/>
    <row r="12439" customFormat="false" ht="14.25" hidden="true" customHeight="false" outlineLevel="0" collapsed="false"/>
    <row r="12440" customFormat="false" ht="14.25" hidden="true" customHeight="false" outlineLevel="0" collapsed="false"/>
    <row r="12441" customFormat="false" ht="14.25" hidden="true" customHeight="false" outlineLevel="0" collapsed="false"/>
    <row r="12442" customFormat="false" ht="14.25" hidden="true" customHeight="false" outlineLevel="0" collapsed="false"/>
    <row r="12443" customFormat="false" ht="14.25" hidden="true" customHeight="false" outlineLevel="0" collapsed="false"/>
    <row r="12444" customFormat="false" ht="14.25" hidden="true" customHeight="false" outlineLevel="0" collapsed="false"/>
    <row r="12445" customFormat="false" ht="14.25" hidden="true" customHeight="false" outlineLevel="0" collapsed="false"/>
    <row r="12446" customFormat="false" ht="14.25" hidden="true" customHeight="false" outlineLevel="0" collapsed="false"/>
    <row r="12447" customFormat="false" ht="14.25" hidden="true" customHeight="false" outlineLevel="0" collapsed="false"/>
    <row r="12448" customFormat="false" ht="14.25" hidden="true" customHeight="false" outlineLevel="0" collapsed="false"/>
    <row r="12449" customFormat="false" ht="14.25" hidden="true" customHeight="false" outlineLevel="0" collapsed="false"/>
    <row r="12450" customFormat="false" ht="14.25" hidden="true" customHeight="false" outlineLevel="0" collapsed="false"/>
    <row r="12451" customFormat="false" ht="14.25" hidden="true" customHeight="false" outlineLevel="0" collapsed="false"/>
    <row r="12452" customFormat="false" ht="14.25" hidden="true" customHeight="false" outlineLevel="0" collapsed="false"/>
    <row r="12453" customFormat="false" ht="14.25" hidden="true" customHeight="false" outlineLevel="0" collapsed="false"/>
    <row r="12454" customFormat="false" ht="14.25" hidden="true" customHeight="false" outlineLevel="0" collapsed="false"/>
    <row r="12455" customFormat="false" ht="14.25" hidden="true" customHeight="false" outlineLevel="0" collapsed="false"/>
    <row r="12456" customFormat="false" ht="14.25" hidden="true" customHeight="false" outlineLevel="0" collapsed="false"/>
    <row r="12457" customFormat="false" ht="14.25" hidden="true" customHeight="false" outlineLevel="0" collapsed="false"/>
    <row r="12458" customFormat="false" ht="14.25" hidden="true" customHeight="false" outlineLevel="0" collapsed="false"/>
    <row r="12459" customFormat="false" ht="14.25" hidden="true" customHeight="false" outlineLevel="0" collapsed="false"/>
    <row r="12460" customFormat="false" ht="14.25" hidden="true" customHeight="false" outlineLevel="0" collapsed="false"/>
    <row r="12461" customFormat="false" ht="14.25" hidden="true" customHeight="false" outlineLevel="0" collapsed="false"/>
    <row r="12462" customFormat="false" ht="14.25" hidden="true" customHeight="false" outlineLevel="0" collapsed="false"/>
    <row r="12463" customFormat="false" ht="14.25" hidden="true" customHeight="false" outlineLevel="0" collapsed="false"/>
    <row r="12464" customFormat="false" ht="14.25" hidden="true" customHeight="false" outlineLevel="0" collapsed="false"/>
    <row r="12465" customFormat="false" ht="14.25" hidden="true" customHeight="false" outlineLevel="0" collapsed="false"/>
    <row r="12466" customFormat="false" ht="14.25" hidden="true" customHeight="false" outlineLevel="0" collapsed="false"/>
    <row r="12467" customFormat="false" ht="14.25" hidden="true" customHeight="false" outlineLevel="0" collapsed="false"/>
    <row r="12468" customFormat="false" ht="14.25" hidden="true" customHeight="false" outlineLevel="0" collapsed="false"/>
    <row r="12469" customFormat="false" ht="14.25" hidden="true" customHeight="false" outlineLevel="0" collapsed="false"/>
    <row r="12470" customFormat="false" ht="14.25" hidden="true" customHeight="false" outlineLevel="0" collapsed="false"/>
    <row r="12471" customFormat="false" ht="14.25" hidden="true" customHeight="false" outlineLevel="0" collapsed="false"/>
    <row r="12472" customFormat="false" ht="14.25" hidden="true" customHeight="false" outlineLevel="0" collapsed="false"/>
    <row r="12473" customFormat="false" ht="14.25" hidden="true" customHeight="false" outlineLevel="0" collapsed="false"/>
    <row r="12474" customFormat="false" ht="14.25" hidden="true" customHeight="false" outlineLevel="0" collapsed="false"/>
    <row r="12475" customFormat="false" ht="14.25" hidden="true" customHeight="false" outlineLevel="0" collapsed="false"/>
    <row r="12476" customFormat="false" ht="14.25" hidden="true" customHeight="false" outlineLevel="0" collapsed="false"/>
    <row r="12477" customFormat="false" ht="14.25" hidden="true" customHeight="false" outlineLevel="0" collapsed="false"/>
    <row r="12478" customFormat="false" ht="14.25" hidden="true" customHeight="false" outlineLevel="0" collapsed="false"/>
    <row r="12479" customFormat="false" ht="14.25" hidden="true" customHeight="false" outlineLevel="0" collapsed="false"/>
    <row r="12480" customFormat="false" ht="14.25" hidden="true" customHeight="false" outlineLevel="0" collapsed="false"/>
    <row r="12481" customFormat="false" ht="14.25" hidden="true" customHeight="false" outlineLevel="0" collapsed="false"/>
    <row r="12482" customFormat="false" ht="14.25" hidden="true" customHeight="false" outlineLevel="0" collapsed="false"/>
    <row r="12483" customFormat="false" ht="14.25" hidden="true" customHeight="false" outlineLevel="0" collapsed="false"/>
    <row r="12484" customFormat="false" ht="14.25" hidden="true" customHeight="false" outlineLevel="0" collapsed="false"/>
    <row r="12485" customFormat="false" ht="14.25" hidden="true" customHeight="false" outlineLevel="0" collapsed="false"/>
    <row r="12486" customFormat="false" ht="14.25" hidden="true" customHeight="false" outlineLevel="0" collapsed="false"/>
    <row r="12487" customFormat="false" ht="14.25" hidden="true" customHeight="false" outlineLevel="0" collapsed="false"/>
    <row r="12488" customFormat="false" ht="14.25" hidden="true" customHeight="false" outlineLevel="0" collapsed="false"/>
    <row r="12489" customFormat="false" ht="14.25" hidden="true" customHeight="false" outlineLevel="0" collapsed="false"/>
    <row r="12490" customFormat="false" ht="14.25" hidden="true" customHeight="false" outlineLevel="0" collapsed="false"/>
    <row r="12491" customFormat="false" ht="14.25" hidden="true" customHeight="false" outlineLevel="0" collapsed="false"/>
    <row r="12492" customFormat="false" ht="14.25" hidden="true" customHeight="false" outlineLevel="0" collapsed="false"/>
    <row r="12493" customFormat="false" ht="14.25" hidden="true" customHeight="false" outlineLevel="0" collapsed="false"/>
    <row r="12494" customFormat="false" ht="14.25" hidden="true" customHeight="false" outlineLevel="0" collapsed="false"/>
    <row r="12495" customFormat="false" ht="14.25" hidden="true" customHeight="false" outlineLevel="0" collapsed="false"/>
    <row r="12496" customFormat="false" ht="14.25" hidden="true" customHeight="false" outlineLevel="0" collapsed="false"/>
    <row r="12497" customFormat="false" ht="14.25" hidden="true" customHeight="false" outlineLevel="0" collapsed="false"/>
    <row r="12498" customFormat="false" ht="14.25" hidden="true" customHeight="false" outlineLevel="0" collapsed="false"/>
    <row r="12499" customFormat="false" ht="14.25" hidden="true" customHeight="false" outlineLevel="0" collapsed="false"/>
    <row r="12500" customFormat="false" ht="14.25" hidden="true" customHeight="false" outlineLevel="0" collapsed="false"/>
    <row r="12501" customFormat="false" ht="14.25" hidden="true" customHeight="false" outlineLevel="0" collapsed="false"/>
    <row r="12502" customFormat="false" ht="14.25" hidden="true" customHeight="false" outlineLevel="0" collapsed="false"/>
    <row r="12503" customFormat="false" ht="14.25" hidden="true" customHeight="false" outlineLevel="0" collapsed="false"/>
    <row r="12504" customFormat="false" ht="14.25" hidden="true" customHeight="false" outlineLevel="0" collapsed="false"/>
    <row r="12505" customFormat="false" ht="14.25" hidden="true" customHeight="false" outlineLevel="0" collapsed="false"/>
    <row r="12506" customFormat="false" ht="14.25" hidden="true" customHeight="false" outlineLevel="0" collapsed="false"/>
    <row r="12507" customFormat="false" ht="14.25" hidden="true" customHeight="false" outlineLevel="0" collapsed="false"/>
    <row r="12508" customFormat="false" ht="14.25" hidden="true" customHeight="false" outlineLevel="0" collapsed="false"/>
    <row r="12509" customFormat="false" ht="14.25" hidden="true" customHeight="false" outlineLevel="0" collapsed="false"/>
    <row r="12510" customFormat="false" ht="14.25" hidden="true" customHeight="false" outlineLevel="0" collapsed="false"/>
    <row r="12511" customFormat="false" ht="14.25" hidden="true" customHeight="false" outlineLevel="0" collapsed="false"/>
    <row r="12512" customFormat="false" ht="14.25" hidden="true" customHeight="false" outlineLevel="0" collapsed="false"/>
    <row r="12513" customFormat="false" ht="14.25" hidden="true" customHeight="false" outlineLevel="0" collapsed="false"/>
    <row r="12514" customFormat="false" ht="14.25" hidden="true" customHeight="false" outlineLevel="0" collapsed="false"/>
    <row r="12515" customFormat="false" ht="14.25" hidden="true" customHeight="false" outlineLevel="0" collapsed="false"/>
    <row r="12516" customFormat="false" ht="14.25" hidden="true" customHeight="false" outlineLevel="0" collapsed="false"/>
    <row r="12517" customFormat="false" ht="14.25" hidden="true" customHeight="false" outlineLevel="0" collapsed="false"/>
    <row r="12518" customFormat="false" ht="14.25" hidden="true" customHeight="false" outlineLevel="0" collapsed="false"/>
    <row r="12519" customFormat="false" ht="14.25" hidden="true" customHeight="false" outlineLevel="0" collapsed="false"/>
    <row r="12520" customFormat="false" ht="14.25" hidden="true" customHeight="false" outlineLevel="0" collapsed="false"/>
    <row r="12521" customFormat="false" ht="14.25" hidden="true" customHeight="false" outlineLevel="0" collapsed="false"/>
    <row r="12522" customFormat="false" ht="14.25" hidden="true" customHeight="false" outlineLevel="0" collapsed="false"/>
    <row r="12523" customFormat="false" ht="14.25" hidden="true" customHeight="false" outlineLevel="0" collapsed="false"/>
    <row r="12524" customFormat="false" ht="14.25" hidden="true" customHeight="false" outlineLevel="0" collapsed="false"/>
    <row r="12525" customFormat="false" ht="14.25" hidden="true" customHeight="false" outlineLevel="0" collapsed="false"/>
    <row r="12526" customFormat="false" ht="14.25" hidden="true" customHeight="false" outlineLevel="0" collapsed="false"/>
    <row r="12527" customFormat="false" ht="14.25" hidden="true" customHeight="false" outlineLevel="0" collapsed="false"/>
    <row r="12528" customFormat="false" ht="14.25" hidden="true" customHeight="false" outlineLevel="0" collapsed="false"/>
    <row r="12529" customFormat="false" ht="14.25" hidden="true" customHeight="false" outlineLevel="0" collapsed="false"/>
    <row r="12530" customFormat="false" ht="14.25" hidden="true" customHeight="false" outlineLevel="0" collapsed="false"/>
    <row r="12531" customFormat="false" ht="14.25" hidden="true" customHeight="false" outlineLevel="0" collapsed="false"/>
    <row r="12532" customFormat="false" ht="14.25" hidden="true" customHeight="false" outlineLevel="0" collapsed="false"/>
    <row r="12533" customFormat="false" ht="14.25" hidden="true" customHeight="false" outlineLevel="0" collapsed="false"/>
    <row r="12534" customFormat="false" ht="14.25" hidden="true" customHeight="false" outlineLevel="0" collapsed="false"/>
    <row r="12535" customFormat="false" ht="14.25" hidden="true" customHeight="false" outlineLevel="0" collapsed="false"/>
    <row r="12536" customFormat="false" ht="14.25" hidden="true" customHeight="false" outlineLevel="0" collapsed="false"/>
    <row r="12537" customFormat="false" ht="14.25" hidden="true" customHeight="false" outlineLevel="0" collapsed="false"/>
    <row r="12538" customFormat="false" ht="14.25" hidden="true" customHeight="false" outlineLevel="0" collapsed="false"/>
    <row r="12539" customFormat="false" ht="14.25" hidden="true" customHeight="false" outlineLevel="0" collapsed="false"/>
    <row r="12540" customFormat="false" ht="14.25" hidden="true" customHeight="false" outlineLevel="0" collapsed="false"/>
    <row r="12541" customFormat="false" ht="14.25" hidden="true" customHeight="false" outlineLevel="0" collapsed="false"/>
    <row r="12542" customFormat="false" ht="14.25" hidden="true" customHeight="false" outlineLevel="0" collapsed="false"/>
    <row r="12543" customFormat="false" ht="14.25" hidden="true" customHeight="false" outlineLevel="0" collapsed="false"/>
    <row r="12544" customFormat="false" ht="14.25" hidden="true" customHeight="false" outlineLevel="0" collapsed="false"/>
    <row r="12545" customFormat="false" ht="14.25" hidden="true" customHeight="false" outlineLevel="0" collapsed="false"/>
    <row r="12546" customFormat="false" ht="14.25" hidden="true" customHeight="false" outlineLevel="0" collapsed="false"/>
    <row r="12547" customFormat="false" ht="14.25" hidden="true" customHeight="false" outlineLevel="0" collapsed="false"/>
    <row r="12548" customFormat="false" ht="14.25" hidden="true" customHeight="false" outlineLevel="0" collapsed="false"/>
    <row r="12549" customFormat="false" ht="14.25" hidden="true" customHeight="false" outlineLevel="0" collapsed="false"/>
    <row r="12550" customFormat="false" ht="14.25" hidden="true" customHeight="false" outlineLevel="0" collapsed="false"/>
    <row r="12551" customFormat="false" ht="14.25" hidden="true" customHeight="false" outlineLevel="0" collapsed="false"/>
    <row r="12552" customFormat="false" ht="14.25" hidden="true" customHeight="false" outlineLevel="0" collapsed="false"/>
    <row r="12553" customFormat="false" ht="14.25" hidden="true" customHeight="false" outlineLevel="0" collapsed="false"/>
    <row r="12554" customFormat="false" ht="14.25" hidden="true" customHeight="false" outlineLevel="0" collapsed="false"/>
    <row r="12555" customFormat="false" ht="14.25" hidden="true" customHeight="false" outlineLevel="0" collapsed="false"/>
    <row r="12556" customFormat="false" ht="14.25" hidden="true" customHeight="false" outlineLevel="0" collapsed="false"/>
    <row r="12557" customFormat="false" ht="14.25" hidden="true" customHeight="false" outlineLevel="0" collapsed="false"/>
    <row r="12558" customFormat="false" ht="14.25" hidden="true" customHeight="false" outlineLevel="0" collapsed="false"/>
    <row r="12559" customFormat="false" ht="14.25" hidden="true" customHeight="false" outlineLevel="0" collapsed="false"/>
    <row r="12560" customFormat="false" ht="14.25" hidden="true" customHeight="false" outlineLevel="0" collapsed="false"/>
    <row r="12561" customFormat="false" ht="14.25" hidden="true" customHeight="false" outlineLevel="0" collapsed="false"/>
    <row r="12562" customFormat="false" ht="14.25" hidden="true" customHeight="false" outlineLevel="0" collapsed="false"/>
    <row r="12563" customFormat="false" ht="14.25" hidden="true" customHeight="false" outlineLevel="0" collapsed="false"/>
    <row r="12564" customFormat="false" ht="14.25" hidden="true" customHeight="false" outlineLevel="0" collapsed="false"/>
    <row r="12565" customFormat="false" ht="14.25" hidden="true" customHeight="false" outlineLevel="0" collapsed="false"/>
    <row r="12566" customFormat="false" ht="14.25" hidden="true" customHeight="false" outlineLevel="0" collapsed="false"/>
    <row r="12567" customFormat="false" ht="14.25" hidden="true" customHeight="false" outlineLevel="0" collapsed="false"/>
    <row r="12568" customFormat="false" ht="14.25" hidden="true" customHeight="false" outlineLevel="0" collapsed="false"/>
    <row r="12569" customFormat="false" ht="14.25" hidden="true" customHeight="false" outlineLevel="0" collapsed="false"/>
    <row r="12570" customFormat="false" ht="14.25" hidden="true" customHeight="false" outlineLevel="0" collapsed="false"/>
    <row r="12571" customFormat="false" ht="14.25" hidden="true" customHeight="false" outlineLevel="0" collapsed="false"/>
    <row r="12572" customFormat="false" ht="14.25" hidden="true" customHeight="false" outlineLevel="0" collapsed="false"/>
    <row r="12573" customFormat="false" ht="14.25" hidden="true" customHeight="false" outlineLevel="0" collapsed="false"/>
    <row r="12574" customFormat="false" ht="14.25" hidden="true" customHeight="false" outlineLevel="0" collapsed="false"/>
    <row r="12575" customFormat="false" ht="14.25" hidden="true" customHeight="false" outlineLevel="0" collapsed="false"/>
    <row r="12576" customFormat="false" ht="14.25" hidden="true" customHeight="false" outlineLevel="0" collapsed="false"/>
    <row r="12577" customFormat="false" ht="14.25" hidden="true" customHeight="false" outlineLevel="0" collapsed="false"/>
    <row r="12578" customFormat="false" ht="14.25" hidden="true" customHeight="false" outlineLevel="0" collapsed="false"/>
    <row r="12579" customFormat="false" ht="14.25" hidden="true" customHeight="false" outlineLevel="0" collapsed="false"/>
    <row r="12580" customFormat="false" ht="14.25" hidden="true" customHeight="false" outlineLevel="0" collapsed="false"/>
    <row r="12581" customFormat="false" ht="14.25" hidden="true" customHeight="false" outlineLevel="0" collapsed="false"/>
    <row r="12582" customFormat="false" ht="14.25" hidden="true" customHeight="false" outlineLevel="0" collapsed="false"/>
    <row r="12583" customFormat="false" ht="14.25" hidden="true" customHeight="false" outlineLevel="0" collapsed="false"/>
    <row r="12584" customFormat="false" ht="14.25" hidden="true" customHeight="false" outlineLevel="0" collapsed="false"/>
    <row r="12585" customFormat="false" ht="14.25" hidden="true" customHeight="false" outlineLevel="0" collapsed="false"/>
    <row r="12586" customFormat="false" ht="14.25" hidden="true" customHeight="false" outlineLevel="0" collapsed="false"/>
    <row r="12587" customFormat="false" ht="14.25" hidden="true" customHeight="false" outlineLevel="0" collapsed="false"/>
    <row r="12588" customFormat="false" ht="14.25" hidden="true" customHeight="false" outlineLevel="0" collapsed="false"/>
    <row r="12589" customFormat="false" ht="14.25" hidden="true" customHeight="false" outlineLevel="0" collapsed="false"/>
    <row r="12590" customFormat="false" ht="14.25" hidden="true" customHeight="false" outlineLevel="0" collapsed="false"/>
    <row r="12591" customFormat="false" ht="14.25" hidden="true" customHeight="false" outlineLevel="0" collapsed="false"/>
    <row r="12592" customFormat="false" ht="14.25" hidden="true" customHeight="false" outlineLevel="0" collapsed="false"/>
    <row r="12593" customFormat="false" ht="14.25" hidden="true" customHeight="false" outlineLevel="0" collapsed="false"/>
    <row r="12594" customFormat="false" ht="14.25" hidden="true" customHeight="false" outlineLevel="0" collapsed="false"/>
    <row r="12595" customFormat="false" ht="14.25" hidden="true" customHeight="false" outlineLevel="0" collapsed="false"/>
    <row r="12596" customFormat="false" ht="14.25" hidden="true" customHeight="false" outlineLevel="0" collapsed="false"/>
    <row r="12597" customFormat="false" ht="14.25" hidden="true" customHeight="false" outlineLevel="0" collapsed="false"/>
    <row r="12598" customFormat="false" ht="14.25" hidden="true" customHeight="false" outlineLevel="0" collapsed="false"/>
    <row r="12599" customFormat="false" ht="14.25" hidden="true" customHeight="false" outlineLevel="0" collapsed="false"/>
    <row r="12600" customFormat="false" ht="14.25" hidden="true" customHeight="false" outlineLevel="0" collapsed="false"/>
    <row r="12601" customFormat="false" ht="14.25" hidden="true" customHeight="false" outlineLevel="0" collapsed="false"/>
    <row r="12602" customFormat="false" ht="14.25" hidden="true" customHeight="false" outlineLevel="0" collapsed="false"/>
    <row r="12603" customFormat="false" ht="14.25" hidden="true" customHeight="false" outlineLevel="0" collapsed="false"/>
    <row r="12604" customFormat="false" ht="14.25" hidden="true" customHeight="false" outlineLevel="0" collapsed="false"/>
    <row r="12605" customFormat="false" ht="14.25" hidden="true" customHeight="false" outlineLevel="0" collapsed="false"/>
    <row r="12606" customFormat="false" ht="14.25" hidden="true" customHeight="false" outlineLevel="0" collapsed="false"/>
    <row r="12607" customFormat="false" ht="14.25" hidden="true" customHeight="false" outlineLevel="0" collapsed="false"/>
    <row r="12608" customFormat="false" ht="14.25" hidden="true" customHeight="false" outlineLevel="0" collapsed="false"/>
    <row r="12609" customFormat="false" ht="14.25" hidden="true" customHeight="false" outlineLevel="0" collapsed="false"/>
    <row r="12610" customFormat="false" ht="14.25" hidden="true" customHeight="false" outlineLevel="0" collapsed="false"/>
    <row r="12611" customFormat="false" ht="14.25" hidden="true" customHeight="false" outlineLevel="0" collapsed="false"/>
    <row r="12612" customFormat="false" ht="14.25" hidden="true" customHeight="false" outlineLevel="0" collapsed="false"/>
    <row r="12613" customFormat="false" ht="14.25" hidden="true" customHeight="false" outlineLevel="0" collapsed="false"/>
    <row r="12614" customFormat="false" ht="14.25" hidden="true" customHeight="false" outlineLevel="0" collapsed="false"/>
    <row r="12615" customFormat="false" ht="14.25" hidden="true" customHeight="false" outlineLevel="0" collapsed="false"/>
    <row r="12616" customFormat="false" ht="14.25" hidden="true" customHeight="false" outlineLevel="0" collapsed="false"/>
    <row r="12617" customFormat="false" ht="14.25" hidden="true" customHeight="false" outlineLevel="0" collapsed="false"/>
    <row r="12618" customFormat="false" ht="14.25" hidden="true" customHeight="false" outlineLevel="0" collapsed="false"/>
    <row r="12619" customFormat="false" ht="14.25" hidden="true" customHeight="false" outlineLevel="0" collapsed="false"/>
    <row r="12620" customFormat="false" ht="14.25" hidden="true" customHeight="false" outlineLevel="0" collapsed="false"/>
    <row r="12621" customFormat="false" ht="14.25" hidden="true" customHeight="false" outlineLevel="0" collapsed="false"/>
    <row r="12622" customFormat="false" ht="14.25" hidden="true" customHeight="false" outlineLevel="0" collapsed="false"/>
    <row r="12623" customFormat="false" ht="14.25" hidden="true" customHeight="false" outlineLevel="0" collapsed="false"/>
    <row r="12624" customFormat="false" ht="14.25" hidden="true" customHeight="false" outlineLevel="0" collapsed="false"/>
    <row r="12625" customFormat="false" ht="14.25" hidden="true" customHeight="false" outlineLevel="0" collapsed="false"/>
    <row r="12626" customFormat="false" ht="14.25" hidden="true" customHeight="false" outlineLevel="0" collapsed="false"/>
    <row r="12627" customFormat="false" ht="14.25" hidden="true" customHeight="false" outlineLevel="0" collapsed="false"/>
    <row r="12628" customFormat="false" ht="14.25" hidden="true" customHeight="false" outlineLevel="0" collapsed="false"/>
    <row r="12629" customFormat="false" ht="14.25" hidden="true" customHeight="false" outlineLevel="0" collapsed="false"/>
    <row r="12630" customFormat="false" ht="14.25" hidden="true" customHeight="false" outlineLevel="0" collapsed="false"/>
    <row r="12631" customFormat="false" ht="14.25" hidden="true" customHeight="false" outlineLevel="0" collapsed="false"/>
    <row r="12632" customFormat="false" ht="14.25" hidden="true" customHeight="false" outlineLevel="0" collapsed="false"/>
    <row r="12633" customFormat="false" ht="14.25" hidden="true" customHeight="false" outlineLevel="0" collapsed="false"/>
    <row r="12634" customFormat="false" ht="14.25" hidden="true" customHeight="false" outlineLevel="0" collapsed="false"/>
    <row r="12635" customFormat="false" ht="14.25" hidden="true" customHeight="false" outlineLevel="0" collapsed="false"/>
    <row r="12636" customFormat="false" ht="14.25" hidden="true" customHeight="false" outlineLevel="0" collapsed="false"/>
    <row r="12637" customFormat="false" ht="14.25" hidden="true" customHeight="false" outlineLevel="0" collapsed="false"/>
    <row r="12638" customFormat="false" ht="14.25" hidden="true" customHeight="false" outlineLevel="0" collapsed="false"/>
    <row r="12639" customFormat="false" ht="14.25" hidden="true" customHeight="false" outlineLevel="0" collapsed="false"/>
    <row r="12640" customFormat="false" ht="14.25" hidden="true" customHeight="false" outlineLevel="0" collapsed="false"/>
    <row r="12641" customFormat="false" ht="14.25" hidden="true" customHeight="false" outlineLevel="0" collapsed="false"/>
    <row r="12642" customFormat="false" ht="14.25" hidden="true" customHeight="false" outlineLevel="0" collapsed="false"/>
    <row r="12643" customFormat="false" ht="14.25" hidden="true" customHeight="false" outlineLevel="0" collapsed="false"/>
    <row r="12644" customFormat="false" ht="14.25" hidden="true" customHeight="false" outlineLevel="0" collapsed="false"/>
    <row r="12645" customFormat="false" ht="14.25" hidden="true" customHeight="false" outlineLevel="0" collapsed="false"/>
    <row r="12646" customFormat="false" ht="14.25" hidden="true" customHeight="false" outlineLevel="0" collapsed="false"/>
    <row r="12647" customFormat="false" ht="14.25" hidden="true" customHeight="false" outlineLevel="0" collapsed="false"/>
    <row r="12648" customFormat="false" ht="14.25" hidden="true" customHeight="false" outlineLevel="0" collapsed="false"/>
    <row r="12649" customFormat="false" ht="14.25" hidden="true" customHeight="false" outlineLevel="0" collapsed="false"/>
    <row r="12650" customFormat="false" ht="14.25" hidden="true" customHeight="false" outlineLevel="0" collapsed="false"/>
    <row r="12651" customFormat="false" ht="14.25" hidden="true" customHeight="false" outlineLevel="0" collapsed="false"/>
    <row r="12652" customFormat="false" ht="14.25" hidden="true" customHeight="false" outlineLevel="0" collapsed="false"/>
    <row r="12653" customFormat="false" ht="14.25" hidden="true" customHeight="false" outlineLevel="0" collapsed="false"/>
    <row r="12654" customFormat="false" ht="14.25" hidden="true" customHeight="false" outlineLevel="0" collapsed="false"/>
    <row r="12655" customFormat="false" ht="14.25" hidden="true" customHeight="false" outlineLevel="0" collapsed="false"/>
    <row r="12656" customFormat="false" ht="14.25" hidden="true" customHeight="false" outlineLevel="0" collapsed="false"/>
    <row r="12657" customFormat="false" ht="14.25" hidden="true" customHeight="false" outlineLevel="0" collapsed="false"/>
    <row r="12658" customFormat="false" ht="14.25" hidden="true" customHeight="false" outlineLevel="0" collapsed="false"/>
    <row r="12659" customFormat="false" ht="14.25" hidden="true" customHeight="false" outlineLevel="0" collapsed="false"/>
    <row r="12660" customFormat="false" ht="14.25" hidden="true" customHeight="false" outlineLevel="0" collapsed="false"/>
    <row r="12661" customFormat="false" ht="14.25" hidden="true" customHeight="false" outlineLevel="0" collapsed="false"/>
    <row r="12662" customFormat="false" ht="14.25" hidden="true" customHeight="false" outlineLevel="0" collapsed="false"/>
    <row r="12663" customFormat="false" ht="14.25" hidden="true" customHeight="false" outlineLevel="0" collapsed="false"/>
    <row r="12664" customFormat="false" ht="14.25" hidden="true" customHeight="false" outlineLevel="0" collapsed="false"/>
    <row r="12665" customFormat="false" ht="14.25" hidden="true" customHeight="false" outlineLevel="0" collapsed="false"/>
    <row r="12666" customFormat="false" ht="14.25" hidden="true" customHeight="false" outlineLevel="0" collapsed="false"/>
    <row r="12667" customFormat="false" ht="14.25" hidden="true" customHeight="false" outlineLevel="0" collapsed="false"/>
    <row r="12668" customFormat="false" ht="14.25" hidden="true" customHeight="false" outlineLevel="0" collapsed="false"/>
    <row r="12669" customFormat="false" ht="14.25" hidden="true" customHeight="false" outlineLevel="0" collapsed="false"/>
    <row r="12670" customFormat="false" ht="14.25" hidden="true" customHeight="false" outlineLevel="0" collapsed="false"/>
    <row r="12671" customFormat="false" ht="14.25" hidden="true" customHeight="false" outlineLevel="0" collapsed="false"/>
    <row r="12672" customFormat="false" ht="14.25" hidden="true" customHeight="false" outlineLevel="0" collapsed="false"/>
    <row r="12673" customFormat="false" ht="14.25" hidden="true" customHeight="false" outlineLevel="0" collapsed="false"/>
    <row r="12674" customFormat="false" ht="14.25" hidden="true" customHeight="false" outlineLevel="0" collapsed="false"/>
    <row r="12675" customFormat="false" ht="14.25" hidden="true" customHeight="false" outlineLevel="0" collapsed="false"/>
    <row r="12676" customFormat="false" ht="14.25" hidden="true" customHeight="false" outlineLevel="0" collapsed="false"/>
    <row r="12677" customFormat="false" ht="14.25" hidden="true" customHeight="false" outlineLevel="0" collapsed="false"/>
    <row r="12678" customFormat="false" ht="14.25" hidden="true" customHeight="false" outlineLevel="0" collapsed="false"/>
    <row r="12679" customFormat="false" ht="14.25" hidden="true" customHeight="false" outlineLevel="0" collapsed="false"/>
    <row r="12680" customFormat="false" ht="14.25" hidden="true" customHeight="false" outlineLevel="0" collapsed="false"/>
    <row r="12681" customFormat="false" ht="14.25" hidden="true" customHeight="false" outlineLevel="0" collapsed="false"/>
    <row r="12682" customFormat="false" ht="14.25" hidden="true" customHeight="false" outlineLevel="0" collapsed="false"/>
    <row r="12683" customFormat="false" ht="14.25" hidden="true" customHeight="false" outlineLevel="0" collapsed="false"/>
    <row r="12684" customFormat="false" ht="14.25" hidden="true" customHeight="false" outlineLevel="0" collapsed="false"/>
    <row r="12685" customFormat="false" ht="14.25" hidden="true" customHeight="false" outlineLevel="0" collapsed="false"/>
    <row r="12686" customFormat="false" ht="14.25" hidden="true" customHeight="false" outlineLevel="0" collapsed="false"/>
    <row r="12687" customFormat="false" ht="14.25" hidden="true" customHeight="false" outlineLevel="0" collapsed="false"/>
    <row r="12688" customFormat="false" ht="14.25" hidden="true" customHeight="false" outlineLevel="0" collapsed="false"/>
    <row r="12689" customFormat="false" ht="14.25" hidden="true" customHeight="false" outlineLevel="0" collapsed="false"/>
    <row r="12690" customFormat="false" ht="14.25" hidden="true" customHeight="false" outlineLevel="0" collapsed="false"/>
    <row r="12691" customFormat="false" ht="14.25" hidden="true" customHeight="false" outlineLevel="0" collapsed="false"/>
    <row r="12692" customFormat="false" ht="14.25" hidden="true" customHeight="false" outlineLevel="0" collapsed="false"/>
    <row r="12693" customFormat="false" ht="14.25" hidden="true" customHeight="false" outlineLevel="0" collapsed="false"/>
    <row r="12694" customFormat="false" ht="14.25" hidden="true" customHeight="false" outlineLevel="0" collapsed="false"/>
    <row r="12695" customFormat="false" ht="14.25" hidden="true" customHeight="false" outlineLevel="0" collapsed="false"/>
    <row r="12696" customFormat="false" ht="14.25" hidden="true" customHeight="false" outlineLevel="0" collapsed="false"/>
    <row r="12697" customFormat="false" ht="14.25" hidden="true" customHeight="false" outlineLevel="0" collapsed="false"/>
    <row r="12698" customFormat="false" ht="14.25" hidden="true" customHeight="false" outlineLevel="0" collapsed="false"/>
    <row r="12699" customFormat="false" ht="14.25" hidden="true" customHeight="false" outlineLevel="0" collapsed="false"/>
    <row r="12700" customFormat="false" ht="14.25" hidden="true" customHeight="false" outlineLevel="0" collapsed="false"/>
    <row r="12701" customFormat="false" ht="14.25" hidden="true" customHeight="false" outlineLevel="0" collapsed="false"/>
    <row r="12702" customFormat="false" ht="14.25" hidden="true" customHeight="false" outlineLevel="0" collapsed="false"/>
    <row r="12703" customFormat="false" ht="14.25" hidden="true" customHeight="false" outlineLevel="0" collapsed="false"/>
    <row r="12704" customFormat="false" ht="14.25" hidden="true" customHeight="false" outlineLevel="0" collapsed="false"/>
    <row r="12705" customFormat="false" ht="14.25" hidden="true" customHeight="false" outlineLevel="0" collapsed="false"/>
    <row r="12706" customFormat="false" ht="14.25" hidden="true" customHeight="false" outlineLevel="0" collapsed="false"/>
    <row r="12707" customFormat="false" ht="14.25" hidden="true" customHeight="false" outlineLevel="0" collapsed="false"/>
    <row r="12708" customFormat="false" ht="14.25" hidden="true" customHeight="false" outlineLevel="0" collapsed="false"/>
    <row r="12709" customFormat="false" ht="14.25" hidden="true" customHeight="false" outlineLevel="0" collapsed="false"/>
    <row r="12710" customFormat="false" ht="14.25" hidden="true" customHeight="false" outlineLevel="0" collapsed="false"/>
    <row r="12711" customFormat="false" ht="14.25" hidden="true" customHeight="false" outlineLevel="0" collapsed="false"/>
    <row r="12712" customFormat="false" ht="14.25" hidden="true" customHeight="false" outlineLevel="0" collapsed="false"/>
    <row r="12713" customFormat="false" ht="14.25" hidden="true" customHeight="false" outlineLevel="0" collapsed="false"/>
    <row r="12714" customFormat="false" ht="14.25" hidden="true" customHeight="false" outlineLevel="0" collapsed="false"/>
    <row r="12715" customFormat="false" ht="14.25" hidden="true" customHeight="false" outlineLevel="0" collapsed="false"/>
    <row r="12716" customFormat="false" ht="14.25" hidden="true" customHeight="false" outlineLevel="0" collapsed="false"/>
    <row r="12717" customFormat="false" ht="14.25" hidden="true" customHeight="false" outlineLevel="0" collapsed="false"/>
    <row r="12718" customFormat="false" ht="14.25" hidden="true" customHeight="false" outlineLevel="0" collapsed="false"/>
    <row r="12719" customFormat="false" ht="14.25" hidden="true" customHeight="false" outlineLevel="0" collapsed="false"/>
    <row r="12720" customFormat="false" ht="14.25" hidden="true" customHeight="false" outlineLevel="0" collapsed="false"/>
    <row r="12721" customFormat="false" ht="14.25" hidden="true" customHeight="false" outlineLevel="0" collapsed="false"/>
    <row r="12722" customFormat="false" ht="14.25" hidden="true" customHeight="false" outlineLevel="0" collapsed="false"/>
    <row r="12723" customFormat="false" ht="14.25" hidden="true" customHeight="false" outlineLevel="0" collapsed="false"/>
    <row r="12724" customFormat="false" ht="14.25" hidden="true" customHeight="false" outlineLevel="0" collapsed="false"/>
    <row r="12725" customFormat="false" ht="14.25" hidden="true" customHeight="false" outlineLevel="0" collapsed="false"/>
    <row r="12726" customFormat="false" ht="14.25" hidden="true" customHeight="false" outlineLevel="0" collapsed="false"/>
    <row r="12727" customFormat="false" ht="14.25" hidden="true" customHeight="false" outlineLevel="0" collapsed="false"/>
    <row r="12728" customFormat="false" ht="14.25" hidden="true" customHeight="false" outlineLevel="0" collapsed="false"/>
    <row r="12729" customFormat="false" ht="14.25" hidden="true" customHeight="false" outlineLevel="0" collapsed="false"/>
    <row r="12730" customFormat="false" ht="14.25" hidden="true" customHeight="false" outlineLevel="0" collapsed="false"/>
    <row r="12731" customFormat="false" ht="14.25" hidden="true" customHeight="false" outlineLevel="0" collapsed="false"/>
    <row r="12732" customFormat="false" ht="14.25" hidden="true" customHeight="false" outlineLevel="0" collapsed="false"/>
    <row r="12733" customFormat="false" ht="14.25" hidden="true" customHeight="false" outlineLevel="0" collapsed="false"/>
    <row r="12734" customFormat="false" ht="14.25" hidden="true" customHeight="false" outlineLevel="0" collapsed="false"/>
    <row r="12735" customFormat="false" ht="14.25" hidden="true" customHeight="false" outlineLevel="0" collapsed="false"/>
    <row r="12736" customFormat="false" ht="14.25" hidden="true" customHeight="false" outlineLevel="0" collapsed="false"/>
    <row r="12737" customFormat="false" ht="14.25" hidden="true" customHeight="false" outlineLevel="0" collapsed="false"/>
    <row r="12738" customFormat="false" ht="14.25" hidden="true" customHeight="false" outlineLevel="0" collapsed="false"/>
    <row r="12739" customFormat="false" ht="14.25" hidden="true" customHeight="false" outlineLevel="0" collapsed="false"/>
    <row r="12740" customFormat="false" ht="14.25" hidden="true" customHeight="false" outlineLevel="0" collapsed="false"/>
    <row r="12741" customFormat="false" ht="14.25" hidden="true" customHeight="false" outlineLevel="0" collapsed="false"/>
    <row r="12742" customFormat="false" ht="14.25" hidden="true" customHeight="false" outlineLevel="0" collapsed="false"/>
    <row r="12743" customFormat="false" ht="14.25" hidden="true" customHeight="false" outlineLevel="0" collapsed="false"/>
    <row r="12744" customFormat="false" ht="14.25" hidden="true" customHeight="false" outlineLevel="0" collapsed="false"/>
    <row r="12745" customFormat="false" ht="14.25" hidden="true" customHeight="false" outlineLevel="0" collapsed="false"/>
    <row r="12746" customFormat="false" ht="14.25" hidden="true" customHeight="false" outlineLevel="0" collapsed="false"/>
    <row r="12747" customFormat="false" ht="14.25" hidden="true" customHeight="false" outlineLevel="0" collapsed="false"/>
    <row r="12748" customFormat="false" ht="14.25" hidden="true" customHeight="false" outlineLevel="0" collapsed="false"/>
    <row r="12749" customFormat="false" ht="14.25" hidden="true" customHeight="false" outlineLevel="0" collapsed="false"/>
    <row r="12750" customFormat="false" ht="14.25" hidden="true" customHeight="false" outlineLevel="0" collapsed="false"/>
    <row r="12751" customFormat="false" ht="14.25" hidden="true" customHeight="false" outlineLevel="0" collapsed="false"/>
    <row r="12752" customFormat="false" ht="14.25" hidden="true" customHeight="false" outlineLevel="0" collapsed="false"/>
    <row r="12753" customFormat="false" ht="14.25" hidden="true" customHeight="false" outlineLevel="0" collapsed="false"/>
    <row r="12754" customFormat="false" ht="14.25" hidden="true" customHeight="false" outlineLevel="0" collapsed="false"/>
    <row r="12755" customFormat="false" ht="14.25" hidden="true" customHeight="false" outlineLevel="0" collapsed="false"/>
    <row r="12756" customFormat="false" ht="14.25" hidden="true" customHeight="false" outlineLevel="0" collapsed="false"/>
    <row r="12757" customFormat="false" ht="14.25" hidden="true" customHeight="false" outlineLevel="0" collapsed="false"/>
    <row r="12758" customFormat="false" ht="14.25" hidden="true" customHeight="false" outlineLevel="0" collapsed="false"/>
    <row r="12759" customFormat="false" ht="14.25" hidden="true" customHeight="false" outlineLevel="0" collapsed="false"/>
    <row r="12760" customFormat="false" ht="14.25" hidden="true" customHeight="false" outlineLevel="0" collapsed="false"/>
    <row r="12761" customFormat="false" ht="14.25" hidden="true" customHeight="false" outlineLevel="0" collapsed="false"/>
    <row r="12762" customFormat="false" ht="14.25" hidden="true" customHeight="false" outlineLevel="0" collapsed="false"/>
    <row r="12763" customFormat="false" ht="14.25" hidden="true" customHeight="false" outlineLevel="0" collapsed="false"/>
    <row r="12764" customFormat="false" ht="14.25" hidden="true" customHeight="false" outlineLevel="0" collapsed="false"/>
    <row r="12765" customFormat="false" ht="14.25" hidden="true" customHeight="false" outlineLevel="0" collapsed="false"/>
    <row r="12766" customFormat="false" ht="14.25" hidden="true" customHeight="false" outlineLevel="0" collapsed="false"/>
    <row r="12767" customFormat="false" ht="14.25" hidden="true" customHeight="false" outlineLevel="0" collapsed="false"/>
    <row r="12768" customFormat="false" ht="14.25" hidden="true" customHeight="false" outlineLevel="0" collapsed="false"/>
    <row r="12769" customFormat="false" ht="14.25" hidden="true" customHeight="false" outlineLevel="0" collapsed="false"/>
    <row r="12770" customFormat="false" ht="14.25" hidden="true" customHeight="false" outlineLevel="0" collapsed="false"/>
    <row r="12771" customFormat="false" ht="14.25" hidden="true" customHeight="false" outlineLevel="0" collapsed="false"/>
    <row r="12772" customFormat="false" ht="14.25" hidden="true" customHeight="false" outlineLevel="0" collapsed="false"/>
    <row r="12773" customFormat="false" ht="14.25" hidden="true" customHeight="false" outlineLevel="0" collapsed="false"/>
    <row r="12774" customFormat="false" ht="14.25" hidden="true" customHeight="false" outlineLevel="0" collapsed="false"/>
    <row r="12775" customFormat="false" ht="14.25" hidden="true" customHeight="false" outlineLevel="0" collapsed="false"/>
    <row r="12776" customFormat="false" ht="14.25" hidden="true" customHeight="false" outlineLevel="0" collapsed="false"/>
    <row r="12777" customFormat="false" ht="14.25" hidden="true" customHeight="false" outlineLevel="0" collapsed="false"/>
    <row r="12778" customFormat="false" ht="14.25" hidden="true" customHeight="false" outlineLevel="0" collapsed="false"/>
    <row r="12779" customFormat="false" ht="14.25" hidden="true" customHeight="false" outlineLevel="0" collapsed="false"/>
    <row r="12780" customFormat="false" ht="14.25" hidden="true" customHeight="false" outlineLevel="0" collapsed="false"/>
    <row r="12781" customFormat="false" ht="14.25" hidden="true" customHeight="false" outlineLevel="0" collapsed="false"/>
    <row r="12782" customFormat="false" ht="14.25" hidden="true" customHeight="false" outlineLevel="0" collapsed="false"/>
    <row r="12783" customFormat="false" ht="14.25" hidden="true" customHeight="false" outlineLevel="0" collapsed="false"/>
    <row r="12784" customFormat="false" ht="14.25" hidden="true" customHeight="false" outlineLevel="0" collapsed="false"/>
    <row r="12785" customFormat="false" ht="14.25" hidden="true" customHeight="false" outlineLevel="0" collapsed="false"/>
    <row r="12786" customFormat="false" ht="14.25" hidden="true" customHeight="false" outlineLevel="0" collapsed="false"/>
    <row r="12787" customFormat="false" ht="14.25" hidden="true" customHeight="false" outlineLevel="0" collapsed="false"/>
    <row r="12788" customFormat="false" ht="14.25" hidden="true" customHeight="false" outlineLevel="0" collapsed="false"/>
    <row r="12789" customFormat="false" ht="14.25" hidden="true" customHeight="false" outlineLevel="0" collapsed="false"/>
    <row r="12790" customFormat="false" ht="14.25" hidden="true" customHeight="false" outlineLevel="0" collapsed="false"/>
    <row r="12791" customFormat="false" ht="14.25" hidden="true" customHeight="false" outlineLevel="0" collapsed="false"/>
    <row r="12792" customFormat="false" ht="14.25" hidden="true" customHeight="false" outlineLevel="0" collapsed="false"/>
    <row r="12793" customFormat="false" ht="14.25" hidden="true" customHeight="false" outlineLevel="0" collapsed="false"/>
    <row r="12794" customFormat="false" ht="14.25" hidden="true" customHeight="false" outlineLevel="0" collapsed="false"/>
    <row r="12795" customFormat="false" ht="14.25" hidden="true" customHeight="false" outlineLevel="0" collapsed="false"/>
    <row r="12796" customFormat="false" ht="14.25" hidden="true" customHeight="false" outlineLevel="0" collapsed="false"/>
    <row r="12797" customFormat="false" ht="14.25" hidden="true" customHeight="false" outlineLevel="0" collapsed="false"/>
    <row r="12798" customFormat="false" ht="14.25" hidden="true" customHeight="false" outlineLevel="0" collapsed="false"/>
    <row r="12799" customFormat="false" ht="14.25" hidden="true" customHeight="false" outlineLevel="0" collapsed="false"/>
    <row r="12800" customFormat="false" ht="14.25" hidden="true" customHeight="false" outlineLevel="0" collapsed="false"/>
    <row r="12801" customFormat="false" ht="14.25" hidden="true" customHeight="false" outlineLevel="0" collapsed="false"/>
    <row r="12802" customFormat="false" ht="14.25" hidden="true" customHeight="false" outlineLevel="0" collapsed="false"/>
    <row r="12803" customFormat="false" ht="14.25" hidden="true" customHeight="false" outlineLevel="0" collapsed="false"/>
    <row r="12804" customFormat="false" ht="14.25" hidden="true" customHeight="false" outlineLevel="0" collapsed="false"/>
    <row r="12805" customFormat="false" ht="14.25" hidden="true" customHeight="false" outlineLevel="0" collapsed="false"/>
    <row r="12806" customFormat="false" ht="14.25" hidden="true" customHeight="false" outlineLevel="0" collapsed="false"/>
    <row r="12807" customFormat="false" ht="14.25" hidden="true" customHeight="false" outlineLevel="0" collapsed="false"/>
    <row r="12808" customFormat="false" ht="14.25" hidden="true" customHeight="false" outlineLevel="0" collapsed="false"/>
    <row r="12809" customFormat="false" ht="14.25" hidden="true" customHeight="false" outlineLevel="0" collapsed="false"/>
    <row r="12810" customFormat="false" ht="14.25" hidden="true" customHeight="false" outlineLevel="0" collapsed="false"/>
    <row r="12811" customFormat="false" ht="14.25" hidden="true" customHeight="false" outlineLevel="0" collapsed="false"/>
    <row r="12812" customFormat="false" ht="14.25" hidden="true" customHeight="false" outlineLevel="0" collapsed="false"/>
    <row r="12813" customFormat="false" ht="14.25" hidden="true" customHeight="false" outlineLevel="0" collapsed="false"/>
    <row r="12814" customFormat="false" ht="14.25" hidden="true" customHeight="false" outlineLevel="0" collapsed="false"/>
    <row r="12815" customFormat="false" ht="14.25" hidden="true" customHeight="false" outlineLevel="0" collapsed="false"/>
    <row r="12816" customFormat="false" ht="14.25" hidden="true" customHeight="false" outlineLevel="0" collapsed="false"/>
    <row r="12817" customFormat="false" ht="14.25" hidden="true" customHeight="false" outlineLevel="0" collapsed="false"/>
    <row r="12818" customFormat="false" ht="14.25" hidden="true" customHeight="false" outlineLevel="0" collapsed="false"/>
    <row r="12819" customFormat="false" ht="14.25" hidden="true" customHeight="false" outlineLevel="0" collapsed="false"/>
    <row r="12820" customFormat="false" ht="14.25" hidden="true" customHeight="false" outlineLevel="0" collapsed="false"/>
    <row r="12821" customFormat="false" ht="14.25" hidden="true" customHeight="false" outlineLevel="0" collapsed="false"/>
    <row r="12822" customFormat="false" ht="14.25" hidden="true" customHeight="false" outlineLevel="0" collapsed="false"/>
    <row r="12823" customFormat="false" ht="14.25" hidden="true" customHeight="false" outlineLevel="0" collapsed="false"/>
    <row r="12824" customFormat="false" ht="14.25" hidden="true" customHeight="false" outlineLevel="0" collapsed="false"/>
    <row r="12825" customFormat="false" ht="14.25" hidden="true" customHeight="false" outlineLevel="0" collapsed="false"/>
    <row r="12826" customFormat="false" ht="14.25" hidden="true" customHeight="false" outlineLevel="0" collapsed="false"/>
    <row r="12827" customFormat="false" ht="14.25" hidden="true" customHeight="false" outlineLevel="0" collapsed="false"/>
    <row r="12828" customFormat="false" ht="14.25" hidden="true" customHeight="false" outlineLevel="0" collapsed="false"/>
    <row r="12829" customFormat="false" ht="14.25" hidden="true" customHeight="false" outlineLevel="0" collapsed="false"/>
    <row r="12830" customFormat="false" ht="14.25" hidden="true" customHeight="false" outlineLevel="0" collapsed="false"/>
    <row r="12831" customFormat="false" ht="14.25" hidden="true" customHeight="false" outlineLevel="0" collapsed="false"/>
    <row r="12832" customFormat="false" ht="14.25" hidden="true" customHeight="false" outlineLevel="0" collapsed="false"/>
    <row r="12833" customFormat="false" ht="14.25" hidden="true" customHeight="false" outlineLevel="0" collapsed="false"/>
    <row r="12834" customFormat="false" ht="14.25" hidden="true" customHeight="false" outlineLevel="0" collapsed="false"/>
    <row r="12835" customFormat="false" ht="14.25" hidden="true" customHeight="false" outlineLevel="0" collapsed="false"/>
    <row r="12836" customFormat="false" ht="14.25" hidden="true" customHeight="false" outlineLevel="0" collapsed="false"/>
    <row r="12837" customFormat="false" ht="14.25" hidden="true" customHeight="false" outlineLevel="0" collapsed="false"/>
    <row r="12838" customFormat="false" ht="14.25" hidden="true" customHeight="false" outlineLevel="0" collapsed="false"/>
    <row r="12839" customFormat="false" ht="14.25" hidden="true" customHeight="false" outlineLevel="0" collapsed="false"/>
    <row r="12840" customFormat="false" ht="14.25" hidden="true" customHeight="false" outlineLevel="0" collapsed="false"/>
    <row r="12841" customFormat="false" ht="14.25" hidden="true" customHeight="false" outlineLevel="0" collapsed="false"/>
    <row r="12842" customFormat="false" ht="14.25" hidden="true" customHeight="false" outlineLevel="0" collapsed="false"/>
    <row r="12843" customFormat="false" ht="14.25" hidden="true" customHeight="false" outlineLevel="0" collapsed="false"/>
    <row r="12844" customFormat="false" ht="14.25" hidden="true" customHeight="false" outlineLevel="0" collapsed="false"/>
    <row r="12845" customFormat="false" ht="14.25" hidden="true" customHeight="false" outlineLevel="0" collapsed="false"/>
    <row r="12846" customFormat="false" ht="14.25" hidden="true" customHeight="false" outlineLevel="0" collapsed="false"/>
    <row r="12847" customFormat="false" ht="14.25" hidden="true" customHeight="false" outlineLevel="0" collapsed="false"/>
    <row r="12848" customFormat="false" ht="14.25" hidden="true" customHeight="false" outlineLevel="0" collapsed="false"/>
    <row r="12849" customFormat="false" ht="14.25" hidden="true" customHeight="false" outlineLevel="0" collapsed="false"/>
    <row r="12850" customFormat="false" ht="14.25" hidden="true" customHeight="false" outlineLevel="0" collapsed="false"/>
    <row r="12851" customFormat="false" ht="14.25" hidden="true" customHeight="false" outlineLevel="0" collapsed="false"/>
    <row r="12852" customFormat="false" ht="14.25" hidden="true" customHeight="false" outlineLevel="0" collapsed="false"/>
    <row r="12853" customFormat="false" ht="14.25" hidden="true" customHeight="false" outlineLevel="0" collapsed="false"/>
    <row r="12854" customFormat="false" ht="14.25" hidden="true" customHeight="false" outlineLevel="0" collapsed="false"/>
    <row r="12855" customFormat="false" ht="14.25" hidden="true" customHeight="false" outlineLevel="0" collapsed="false"/>
    <row r="12856" customFormat="false" ht="14.25" hidden="true" customHeight="false" outlineLevel="0" collapsed="false"/>
    <row r="12857" customFormat="false" ht="14.25" hidden="true" customHeight="false" outlineLevel="0" collapsed="false"/>
    <row r="12858" customFormat="false" ht="14.25" hidden="true" customHeight="false" outlineLevel="0" collapsed="false"/>
    <row r="12859" customFormat="false" ht="14.25" hidden="true" customHeight="false" outlineLevel="0" collapsed="false"/>
    <row r="12860" customFormat="false" ht="14.25" hidden="true" customHeight="false" outlineLevel="0" collapsed="false"/>
    <row r="12861" customFormat="false" ht="14.25" hidden="true" customHeight="false" outlineLevel="0" collapsed="false"/>
    <row r="12862" customFormat="false" ht="14.25" hidden="true" customHeight="false" outlineLevel="0" collapsed="false"/>
    <row r="12863" customFormat="false" ht="14.25" hidden="true" customHeight="false" outlineLevel="0" collapsed="false"/>
    <row r="12864" customFormat="false" ht="14.25" hidden="true" customHeight="false" outlineLevel="0" collapsed="false"/>
    <row r="12865" customFormat="false" ht="14.25" hidden="true" customHeight="false" outlineLevel="0" collapsed="false"/>
    <row r="12866" customFormat="false" ht="14.25" hidden="true" customHeight="false" outlineLevel="0" collapsed="false"/>
    <row r="12867" customFormat="false" ht="14.25" hidden="true" customHeight="false" outlineLevel="0" collapsed="false"/>
    <row r="12868" customFormat="false" ht="14.25" hidden="true" customHeight="false" outlineLevel="0" collapsed="false"/>
    <row r="12869" customFormat="false" ht="14.25" hidden="true" customHeight="false" outlineLevel="0" collapsed="false"/>
    <row r="12870" customFormat="false" ht="14.25" hidden="true" customHeight="false" outlineLevel="0" collapsed="false"/>
    <row r="12871" customFormat="false" ht="14.25" hidden="true" customHeight="false" outlineLevel="0" collapsed="false"/>
    <row r="12872" customFormat="false" ht="14.25" hidden="true" customHeight="false" outlineLevel="0" collapsed="false"/>
    <row r="12873" customFormat="false" ht="14.25" hidden="true" customHeight="false" outlineLevel="0" collapsed="false"/>
    <row r="12874" customFormat="false" ht="14.25" hidden="true" customHeight="false" outlineLevel="0" collapsed="false"/>
    <row r="12875" customFormat="false" ht="14.25" hidden="true" customHeight="false" outlineLevel="0" collapsed="false"/>
    <row r="12876" customFormat="false" ht="14.25" hidden="true" customHeight="false" outlineLevel="0" collapsed="false"/>
    <row r="12877" customFormat="false" ht="14.25" hidden="true" customHeight="false" outlineLevel="0" collapsed="false"/>
    <row r="12878" customFormat="false" ht="14.25" hidden="true" customHeight="false" outlineLevel="0" collapsed="false"/>
    <row r="12879" customFormat="false" ht="14.25" hidden="true" customHeight="false" outlineLevel="0" collapsed="false"/>
    <row r="12880" customFormat="false" ht="14.25" hidden="true" customHeight="false" outlineLevel="0" collapsed="false"/>
    <row r="12881" customFormat="false" ht="14.25" hidden="true" customHeight="false" outlineLevel="0" collapsed="false"/>
    <row r="12882" customFormat="false" ht="14.25" hidden="true" customHeight="false" outlineLevel="0" collapsed="false"/>
    <row r="12883" customFormat="false" ht="14.25" hidden="true" customHeight="false" outlineLevel="0" collapsed="false"/>
    <row r="12884" customFormat="false" ht="14.25" hidden="true" customHeight="false" outlineLevel="0" collapsed="false"/>
    <row r="12885" customFormat="false" ht="14.25" hidden="true" customHeight="false" outlineLevel="0" collapsed="false"/>
    <row r="12886" customFormat="false" ht="14.25" hidden="true" customHeight="false" outlineLevel="0" collapsed="false"/>
    <row r="12887" customFormat="false" ht="14.25" hidden="true" customHeight="false" outlineLevel="0" collapsed="false"/>
    <row r="12888" customFormat="false" ht="14.25" hidden="true" customHeight="false" outlineLevel="0" collapsed="false"/>
    <row r="12889" customFormat="false" ht="14.25" hidden="true" customHeight="false" outlineLevel="0" collapsed="false"/>
    <row r="12890" customFormat="false" ht="14.25" hidden="true" customHeight="false" outlineLevel="0" collapsed="false"/>
    <row r="12891" customFormat="false" ht="14.25" hidden="true" customHeight="false" outlineLevel="0" collapsed="false"/>
    <row r="12892" customFormat="false" ht="14.25" hidden="true" customHeight="false" outlineLevel="0" collapsed="false"/>
    <row r="12893" customFormat="false" ht="14.25" hidden="true" customHeight="false" outlineLevel="0" collapsed="false"/>
    <row r="12894" customFormat="false" ht="14.25" hidden="true" customHeight="false" outlineLevel="0" collapsed="false"/>
    <row r="12895" customFormat="false" ht="14.25" hidden="true" customHeight="false" outlineLevel="0" collapsed="false"/>
    <row r="12896" customFormat="false" ht="14.25" hidden="true" customHeight="false" outlineLevel="0" collapsed="false"/>
    <row r="12897" customFormat="false" ht="14.25" hidden="true" customHeight="false" outlineLevel="0" collapsed="false"/>
    <row r="12898" customFormat="false" ht="14.25" hidden="true" customHeight="false" outlineLevel="0" collapsed="false"/>
    <row r="12899" customFormat="false" ht="14.25" hidden="true" customHeight="false" outlineLevel="0" collapsed="false"/>
    <row r="12900" customFormat="false" ht="14.25" hidden="true" customHeight="false" outlineLevel="0" collapsed="false"/>
    <row r="12901" customFormat="false" ht="14.25" hidden="true" customHeight="false" outlineLevel="0" collapsed="false"/>
    <row r="12902" customFormat="false" ht="14.25" hidden="true" customHeight="false" outlineLevel="0" collapsed="false"/>
    <row r="12903" customFormat="false" ht="14.25" hidden="true" customHeight="false" outlineLevel="0" collapsed="false"/>
    <row r="12904" customFormat="false" ht="14.25" hidden="true" customHeight="false" outlineLevel="0" collapsed="false"/>
    <row r="12905" customFormat="false" ht="14.25" hidden="true" customHeight="false" outlineLevel="0" collapsed="false"/>
    <row r="12906" customFormat="false" ht="14.25" hidden="true" customHeight="false" outlineLevel="0" collapsed="false"/>
    <row r="12907" customFormat="false" ht="14.25" hidden="true" customHeight="false" outlineLevel="0" collapsed="false"/>
    <row r="12908" customFormat="false" ht="14.25" hidden="true" customHeight="false" outlineLevel="0" collapsed="false"/>
    <row r="12909" customFormat="false" ht="14.25" hidden="true" customHeight="false" outlineLevel="0" collapsed="false"/>
    <row r="12910" customFormat="false" ht="14.25" hidden="true" customHeight="false" outlineLevel="0" collapsed="false"/>
    <row r="12911" customFormat="false" ht="14.25" hidden="true" customHeight="false" outlineLevel="0" collapsed="false"/>
    <row r="12912" customFormat="false" ht="14.25" hidden="true" customHeight="false" outlineLevel="0" collapsed="false"/>
    <row r="12913" customFormat="false" ht="14.25" hidden="true" customHeight="false" outlineLevel="0" collapsed="false"/>
    <row r="12914" customFormat="false" ht="14.25" hidden="true" customHeight="false" outlineLevel="0" collapsed="false"/>
    <row r="12915" customFormat="false" ht="14.25" hidden="true" customHeight="false" outlineLevel="0" collapsed="false"/>
    <row r="12916" customFormat="false" ht="14.25" hidden="true" customHeight="false" outlineLevel="0" collapsed="false"/>
    <row r="12917" customFormat="false" ht="14.25" hidden="true" customHeight="false" outlineLevel="0" collapsed="false"/>
    <row r="12918" customFormat="false" ht="14.25" hidden="true" customHeight="false" outlineLevel="0" collapsed="false"/>
    <row r="12919" customFormat="false" ht="14.25" hidden="true" customHeight="false" outlineLevel="0" collapsed="false"/>
    <row r="12920" customFormat="false" ht="14.25" hidden="true" customHeight="false" outlineLevel="0" collapsed="false"/>
    <row r="12921" customFormat="false" ht="14.25" hidden="true" customHeight="false" outlineLevel="0" collapsed="false"/>
    <row r="12922" customFormat="false" ht="14.25" hidden="true" customHeight="false" outlineLevel="0" collapsed="false"/>
    <row r="12923" customFormat="false" ht="14.25" hidden="true" customHeight="false" outlineLevel="0" collapsed="false"/>
    <row r="12924" customFormat="false" ht="14.25" hidden="true" customHeight="false" outlineLevel="0" collapsed="false"/>
    <row r="12925" customFormat="false" ht="14.25" hidden="true" customHeight="false" outlineLevel="0" collapsed="false"/>
    <row r="12926" customFormat="false" ht="14.25" hidden="true" customHeight="false" outlineLevel="0" collapsed="false"/>
    <row r="12927" customFormat="false" ht="14.25" hidden="true" customHeight="false" outlineLevel="0" collapsed="false"/>
    <row r="12928" customFormat="false" ht="14.25" hidden="true" customHeight="false" outlineLevel="0" collapsed="false"/>
    <row r="12929" customFormat="false" ht="14.25" hidden="true" customHeight="false" outlineLevel="0" collapsed="false"/>
    <row r="12930" customFormat="false" ht="14.25" hidden="true" customHeight="false" outlineLevel="0" collapsed="false"/>
    <row r="12931" customFormat="false" ht="14.25" hidden="true" customHeight="false" outlineLevel="0" collapsed="false"/>
    <row r="12932" customFormat="false" ht="14.25" hidden="true" customHeight="false" outlineLevel="0" collapsed="false"/>
    <row r="12933" customFormat="false" ht="14.25" hidden="true" customHeight="false" outlineLevel="0" collapsed="false"/>
    <row r="12934" customFormat="false" ht="14.25" hidden="true" customHeight="false" outlineLevel="0" collapsed="false"/>
    <row r="12935" customFormat="false" ht="14.25" hidden="true" customHeight="false" outlineLevel="0" collapsed="false"/>
    <row r="12936" customFormat="false" ht="14.25" hidden="true" customHeight="false" outlineLevel="0" collapsed="false"/>
    <row r="12937" customFormat="false" ht="14.25" hidden="true" customHeight="false" outlineLevel="0" collapsed="false"/>
    <row r="12938" customFormat="false" ht="14.25" hidden="true" customHeight="false" outlineLevel="0" collapsed="false"/>
    <row r="12939" customFormat="false" ht="14.25" hidden="true" customHeight="false" outlineLevel="0" collapsed="false"/>
    <row r="12940" customFormat="false" ht="14.25" hidden="true" customHeight="false" outlineLevel="0" collapsed="false"/>
    <row r="12941" customFormat="false" ht="14.25" hidden="true" customHeight="false" outlineLevel="0" collapsed="false"/>
    <row r="12942" customFormat="false" ht="14.25" hidden="true" customHeight="false" outlineLevel="0" collapsed="false"/>
    <row r="12943" customFormat="false" ht="14.25" hidden="true" customHeight="false" outlineLevel="0" collapsed="false"/>
    <row r="12944" customFormat="false" ht="14.25" hidden="true" customHeight="false" outlineLevel="0" collapsed="false"/>
    <row r="12945" customFormat="false" ht="14.25" hidden="true" customHeight="false" outlineLevel="0" collapsed="false"/>
    <row r="12946" customFormat="false" ht="14.25" hidden="true" customHeight="false" outlineLevel="0" collapsed="false"/>
    <row r="12947" customFormat="false" ht="14.25" hidden="true" customHeight="false" outlineLevel="0" collapsed="false"/>
    <row r="12948" customFormat="false" ht="14.25" hidden="true" customHeight="false" outlineLevel="0" collapsed="false"/>
    <row r="12949" customFormat="false" ht="14.25" hidden="true" customHeight="false" outlineLevel="0" collapsed="false"/>
    <row r="12950" customFormat="false" ht="14.25" hidden="true" customHeight="false" outlineLevel="0" collapsed="false"/>
    <row r="12951" customFormat="false" ht="14.25" hidden="true" customHeight="false" outlineLevel="0" collapsed="false"/>
    <row r="12952" customFormat="false" ht="14.25" hidden="true" customHeight="false" outlineLevel="0" collapsed="false"/>
    <row r="12953" customFormat="false" ht="14.25" hidden="true" customHeight="false" outlineLevel="0" collapsed="false"/>
    <row r="12954" customFormat="false" ht="14.25" hidden="true" customHeight="false" outlineLevel="0" collapsed="false"/>
    <row r="12955" customFormat="false" ht="14.25" hidden="true" customHeight="false" outlineLevel="0" collapsed="false"/>
    <row r="12956" customFormat="false" ht="14.25" hidden="true" customHeight="false" outlineLevel="0" collapsed="false"/>
    <row r="12957" customFormat="false" ht="14.25" hidden="true" customHeight="false" outlineLevel="0" collapsed="false"/>
    <row r="12958" customFormat="false" ht="14.25" hidden="true" customHeight="false" outlineLevel="0" collapsed="false"/>
    <row r="12959" customFormat="false" ht="14.25" hidden="true" customHeight="false" outlineLevel="0" collapsed="false"/>
    <row r="12960" customFormat="false" ht="14.25" hidden="true" customHeight="false" outlineLevel="0" collapsed="false"/>
    <row r="12961" customFormat="false" ht="14.25" hidden="true" customHeight="false" outlineLevel="0" collapsed="false"/>
    <row r="12962" customFormat="false" ht="14.25" hidden="true" customHeight="false" outlineLevel="0" collapsed="false"/>
    <row r="12963" customFormat="false" ht="14.25" hidden="true" customHeight="false" outlineLevel="0" collapsed="false"/>
    <row r="12964" customFormat="false" ht="14.25" hidden="true" customHeight="false" outlineLevel="0" collapsed="false"/>
    <row r="12965" customFormat="false" ht="14.25" hidden="true" customHeight="false" outlineLevel="0" collapsed="false"/>
    <row r="12966" customFormat="false" ht="14.25" hidden="true" customHeight="false" outlineLevel="0" collapsed="false"/>
    <row r="12967" customFormat="false" ht="14.25" hidden="true" customHeight="false" outlineLevel="0" collapsed="false"/>
    <row r="12968" customFormat="false" ht="14.25" hidden="true" customHeight="false" outlineLevel="0" collapsed="false"/>
    <row r="12969" customFormat="false" ht="14.25" hidden="true" customHeight="false" outlineLevel="0" collapsed="false"/>
    <row r="12970" customFormat="false" ht="14.25" hidden="true" customHeight="false" outlineLevel="0" collapsed="false"/>
    <row r="12971" customFormat="false" ht="14.25" hidden="true" customHeight="false" outlineLevel="0" collapsed="false"/>
    <row r="12972" customFormat="false" ht="14.25" hidden="true" customHeight="false" outlineLevel="0" collapsed="false"/>
    <row r="12973" customFormat="false" ht="14.25" hidden="true" customHeight="false" outlineLevel="0" collapsed="false"/>
    <row r="12974" customFormat="false" ht="14.25" hidden="true" customHeight="false" outlineLevel="0" collapsed="false"/>
    <row r="12975" customFormat="false" ht="14.25" hidden="true" customHeight="false" outlineLevel="0" collapsed="false"/>
    <row r="12976" customFormat="false" ht="14.25" hidden="true" customHeight="false" outlineLevel="0" collapsed="false"/>
    <row r="12977" customFormat="false" ht="14.25" hidden="true" customHeight="false" outlineLevel="0" collapsed="false"/>
    <row r="12978" customFormat="false" ht="14.25" hidden="true" customHeight="false" outlineLevel="0" collapsed="false"/>
    <row r="12979" customFormat="false" ht="14.25" hidden="true" customHeight="false" outlineLevel="0" collapsed="false"/>
    <row r="12980" customFormat="false" ht="14.25" hidden="true" customHeight="false" outlineLevel="0" collapsed="false"/>
    <row r="12981" customFormat="false" ht="14.25" hidden="true" customHeight="false" outlineLevel="0" collapsed="false"/>
    <row r="12982" customFormat="false" ht="14.25" hidden="true" customHeight="false" outlineLevel="0" collapsed="false"/>
    <row r="12983" customFormat="false" ht="14.25" hidden="true" customHeight="false" outlineLevel="0" collapsed="false"/>
    <row r="12984" customFormat="false" ht="14.25" hidden="true" customHeight="false" outlineLevel="0" collapsed="false"/>
    <row r="12985" customFormat="false" ht="14.25" hidden="true" customHeight="false" outlineLevel="0" collapsed="false"/>
    <row r="12986" customFormat="false" ht="14.25" hidden="true" customHeight="false" outlineLevel="0" collapsed="false"/>
    <row r="12987" customFormat="false" ht="14.25" hidden="true" customHeight="false" outlineLevel="0" collapsed="false"/>
    <row r="12988" customFormat="false" ht="14.25" hidden="true" customHeight="false" outlineLevel="0" collapsed="false"/>
    <row r="12989" customFormat="false" ht="14.25" hidden="true" customHeight="false" outlineLevel="0" collapsed="false"/>
    <row r="12990" customFormat="false" ht="14.25" hidden="true" customHeight="false" outlineLevel="0" collapsed="false"/>
    <row r="12991" customFormat="false" ht="14.25" hidden="true" customHeight="false" outlineLevel="0" collapsed="false"/>
    <row r="12992" customFormat="false" ht="14.25" hidden="true" customHeight="false" outlineLevel="0" collapsed="false"/>
    <row r="12993" customFormat="false" ht="14.25" hidden="true" customHeight="false" outlineLevel="0" collapsed="false"/>
    <row r="12994" customFormat="false" ht="14.25" hidden="true" customHeight="false" outlineLevel="0" collapsed="false"/>
    <row r="12995" customFormat="false" ht="14.25" hidden="true" customHeight="false" outlineLevel="0" collapsed="false"/>
    <row r="12996" customFormat="false" ht="14.25" hidden="true" customHeight="false" outlineLevel="0" collapsed="false"/>
    <row r="12997" customFormat="false" ht="14.25" hidden="true" customHeight="false" outlineLevel="0" collapsed="false"/>
    <row r="12998" customFormat="false" ht="14.25" hidden="true" customHeight="false" outlineLevel="0" collapsed="false"/>
    <row r="12999" customFormat="false" ht="14.25" hidden="true" customHeight="false" outlineLevel="0" collapsed="false"/>
    <row r="13000" customFormat="false" ht="14.25" hidden="true" customHeight="false" outlineLevel="0" collapsed="false"/>
    <row r="13001" customFormat="false" ht="14.25" hidden="true" customHeight="false" outlineLevel="0" collapsed="false"/>
    <row r="13002" customFormat="false" ht="14.25" hidden="true" customHeight="false" outlineLevel="0" collapsed="false"/>
    <row r="13003" customFormat="false" ht="14.25" hidden="true" customHeight="false" outlineLevel="0" collapsed="false"/>
    <row r="13004" customFormat="false" ht="14.25" hidden="true" customHeight="false" outlineLevel="0" collapsed="false"/>
    <row r="13005" customFormat="false" ht="14.25" hidden="true" customHeight="false" outlineLevel="0" collapsed="false"/>
    <row r="13006" customFormat="false" ht="14.25" hidden="true" customHeight="false" outlineLevel="0" collapsed="false"/>
    <row r="13007" customFormat="false" ht="14.25" hidden="true" customHeight="false" outlineLevel="0" collapsed="false"/>
    <row r="13008" customFormat="false" ht="14.25" hidden="true" customHeight="false" outlineLevel="0" collapsed="false"/>
    <row r="13009" customFormat="false" ht="14.25" hidden="true" customHeight="false" outlineLevel="0" collapsed="false"/>
    <row r="13010" customFormat="false" ht="14.25" hidden="true" customHeight="false" outlineLevel="0" collapsed="false"/>
    <row r="13011" customFormat="false" ht="14.25" hidden="true" customHeight="false" outlineLevel="0" collapsed="false"/>
    <row r="13012" customFormat="false" ht="14.25" hidden="true" customHeight="false" outlineLevel="0" collapsed="false"/>
    <row r="13013" customFormat="false" ht="14.25" hidden="true" customHeight="false" outlineLevel="0" collapsed="false"/>
    <row r="13014" customFormat="false" ht="14.25" hidden="true" customHeight="false" outlineLevel="0" collapsed="false"/>
    <row r="13015" customFormat="false" ht="14.25" hidden="true" customHeight="false" outlineLevel="0" collapsed="false"/>
    <row r="13016" customFormat="false" ht="14.25" hidden="true" customHeight="false" outlineLevel="0" collapsed="false"/>
    <row r="13017" customFormat="false" ht="14.25" hidden="true" customHeight="false" outlineLevel="0" collapsed="false"/>
    <row r="13018" customFormat="false" ht="14.25" hidden="true" customHeight="false" outlineLevel="0" collapsed="false"/>
    <row r="13019" customFormat="false" ht="14.25" hidden="true" customHeight="false" outlineLevel="0" collapsed="false"/>
    <row r="13020" customFormat="false" ht="14.25" hidden="true" customHeight="false" outlineLevel="0" collapsed="false"/>
    <row r="13021" customFormat="false" ht="14.25" hidden="true" customHeight="false" outlineLevel="0" collapsed="false"/>
    <row r="13022" customFormat="false" ht="14.25" hidden="true" customHeight="false" outlineLevel="0" collapsed="false"/>
    <row r="13023" customFormat="false" ht="14.25" hidden="true" customHeight="false" outlineLevel="0" collapsed="false"/>
    <row r="13024" customFormat="false" ht="14.25" hidden="true" customHeight="false" outlineLevel="0" collapsed="false"/>
    <row r="13025" customFormat="false" ht="14.25" hidden="true" customHeight="false" outlineLevel="0" collapsed="false"/>
    <row r="13026" customFormat="false" ht="14.25" hidden="true" customHeight="false" outlineLevel="0" collapsed="false"/>
    <row r="13027" customFormat="false" ht="14.25" hidden="true" customHeight="false" outlineLevel="0" collapsed="false"/>
    <row r="13028" customFormat="false" ht="14.25" hidden="true" customHeight="false" outlineLevel="0" collapsed="false"/>
    <row r="13029" customFormat="false" ht="14.25" hidden="true" customHeight="false" outlineLevel="0" collapsed="false"/>
    <row r="13030" customFormat="false" ht="14.25" hidden="true" customHeight="false" outlineLevel="0" collapsed="false"/>
    <row r="13031" customFormat="false" ht="14.25" hidden="true" customHeight="false" outlineLevel="0" collapsed="false"/>
    <row r="13032" customFormat="false" ht="14.25" hidden="true" customHeight="false" outlineLevel="0" collapsed="false"/>
    <row r="13033" customFormat="false" ht="14.25" hidden="true" customHeight="false" outlineLevel="0" collapsed="false"/>
    <row r="13034" customFormat="false" ht="14.25" hidden="true" customHeight="false" outlineLevel="0" collapsed="false"/>
    <row r="13035" customFormat="false" ht="14.25" hidden="true" customHeight="false" outlineLevel="0" collapsed="false"/>
    <row r="13036" customFormat="false" ht="14.25" hidden="true" customHeight="false" outlineLevel="0" collapsed="false"/>
    <row r="13037" customFormat="false" ht="14.25" hidden="true" customHeight="false" outlineLevel="0" collapsed="false"/>
    <row r="13038" customFormat="false" ht="14.25" hidden="true" customHeight="false" outlineLevel="0" collapsed="false"/>
    <row r="13039" customFormat="false" ht="14.25" hidden="true" customHeight="false" outlineLevel="0" collapsed="false"/>
    <row r="13040" customFormat="false" ht="14.25" hidden="true" customHeight="false" outlineLevel="0" collapsed="false"/>
    <row r="13041" customFormat="false" ht="14.25" hidden="true" customHeight="false" outlineLevel="0" collapsed="false"/>
    <row r="13042" customFormat="false" ht="14.25" hidden="true" customHeight="false" outlineLevel="0" collapsed="false"/>
    <row r="13043" customFormat="false" ht="14.25" hidden="true" customHeight="false" outlineLevel="0" collapsed="false"/>
    <row r="13044" customFormat="false" ht="14.25" hidden="true" customHeight="false" outlineLevel="0" collapsed="false"/>
    <row r="13045" customFormat="false" ht="14.25" hidden="true" customHeight="false" outlineLevel="0" collapsed="false"/>
    <row r="13046" customFormat="false" ht="14.25" hidden="true" customHeight="false" outlineLevel="0" collapsed="false"/>
    <row r="13047" customFormat="false" ht="14.25" hidden="true" customHeight="false" outlineLevel="0" collapsed="false"/>
    <row r="13048" customFormat="false" ht="14.25" hidden="true" customHeight="false" outlineLevel="0" collapsed="false"/>
    <row r="13049" customFormat="false" ht="14.25" hidden="true" customHeight="false" outlineLevel="0" collapsed="false"/>
    <row r="13050" customFormat="false" ht="14.25" hidden="true" customHeight="false" outlineLevel="0" collapsed="false"/>
    <row r="13051" customFormat="false" ht="14.25" hidden="true" customHeight="false" outlineLevel="0" collapsed="false"/>
    <row r="13052" customFormat="false" ht="14.25" hidden="true" customHeight="false" outlineLevel="0" collapsed="false"/>
    <row r="13053" customFormat="false" ht="14.25" hidden="true" customHeight="false" outlineLevel="0" collapsed="false"/>
    <row r="13054" customFormat="false" ht="14.25" hidden="true" customHeight="false" outlineLevel="0" collapsed="false"/>
    <row r="13055" customFormat="false" ht="14.25" hidden="true" customHeight="false" outlineLevel="0" collapsed="false"/>
    <row r="13056" customFormat="false" ht="14.25" hidden="true" customHeight="false" outlineLevel="0" collapsed="false"/>
    <row r="13057" customFormat="false" ht="14.25" hidden="true" customHeight="false" outlineLevel="0" collapsed="false"/>
    <row r="13058" customFormat="false" ht="14.25" hidden="true" customHeight="false" outlineLevel="0" collapsed="false"/>
    <row r="13059" customFormat="false" ht="14.25" hidden="true" customHeight="false" outlineLevel="0" collapsed="false"/>
    <row r="13060" customFormat="false" ht="14.25" hidden="true" customHeight="false" outlineLevel="0" collapsed="false"/>
    <row r="13061" customFormat="false" ht="14.25" hidden="true" customHeight="false" outlineLevel="0" collapsed="false"/>
    <row r="13062" customFormat="false" ht="14.25" hidden="true" customHeight="false" outlineLevel="0" collapsed="false"/>
    <row r="13063" customFormat="false" ht="14.25" hidden="true" customHeight="false" outlineLevel="0" collapsed="false"/>
    <row r="13064" customFormat="false" ht="14.25" hidden="true" customHeight="false" outlineLevel="0" collapsed="false"/>
    <row r="13065" customFormat="false" ht="14.25" hidden="true" customHeight="false" outlineLevel="0" collapsed="false"/>
    <row r="13066" customFormat="false" ht="14.25" hidden="true" customHeight="false" outlineLevel="0" collapsed="false"/>
    <row r="13067" customFormat="false" ht="14.25" hidden="true" customHeight="false" outlineLevel="0" collapsed="false"/>
    <row r="13068" customFormat="false" ht="14.25" hidden="true" customHeight="false" outlineLevel="0" collapsed="false"/>
    <row r="13069" customFormat="false" ht="14.25" hidden="true" customHeight="false" outlineLevel="0" collapsed="false"/>
    <row r="13070" customFormat="false" ht="14.25" hidden="true" customHeight="false" outlineLevel="0" collapsed="false"/>
    <row r="13071" customFormat="false" ht="14.25" hidden="true" customHeight="false" outlineLevel="0" collapsed="false"/>
    <row r="13072" customFormat="false" ht="14.25" hidden="true" customHeight="false" outlineLevel="0" collapsed="false"/>
    <row r="13073" customFormat="false" ht="14.25" hidden="true" customHeight="false" outlineLevel="0" collapsed="false"/>
    <row r="13074" customFormat="false" ht="14.25" hidden="true" customHeight="false" outlineLevel="0" collapsed="false"/>
    <row r="13075" customFormat="false" ht="14.25" hidden="true" customHeight="false" outlineLevel="0" collapsed="false"/>
    <row r="13076" customFormat="false" ht="14.25" hidden="true" customHeight="false" outlineLevel="0" collapsed="false"/>
    <row r="13077" customFormat="false" ht="14.25" hidden="true" customHeight="false" outlineLevel="0" collapsed="false"/>
    <row r="13078" customFormat="false" ht="14.25" hidden="true" customHeight="false" outlineLevel="0" collapsed="false"/>
    <row r="13079" customFormat="false" ht="14.25" hidden="true" customHeight="false" outlineLevel="0" collapsed="false"/>
    <row r="13080" customFormat="false" ht="14.25" hidden="true" customHeight="false" outlineLevel="0" collapsed="false"/>
    <row r="13081" customFormat="false" ht="14.25" hidden="true" customHeight="false" outlineLevel="0" collapsed="false"/>
    <row r="13082" customFormat="false" ht="14.25" hidden="true" customHeight="false" outlineLevel="0" collapsed="false"/>
    <row r="13083" customFormat="false" ht="14.25" hidden="true" customHeight="false" outlineLevel="0" collapsed="false"/>
    <row r="13084" customFormat="false" ht="14.25" hidden="true" customHeight="false" outlineLevel="0" collapsed="false"/>
    <row r="13085" customFormat="false" ht="14.25" hidden="true" customHeight="false" outlineLevel="0" collapsed="false"/>
    <row r="13086" customFormat="false" ht="14.25" hidden="true" customHeight="false" outlineLevel="0" collapsed="false"/>
    <row r="13087" customFormat="false" ht="14.25" hidden="true" customHeight="false" outlineLevel="0" collapsed="false"/>
    <row r="13088" customFormat="false" ht="14.25" hidden="true" customHeight="false" outlineLevel="0" collapsed="false"/>
    <row r="13089" customFormat="false" ht="14.25" hidden="true" customHeight="false" outlineLevel="0" collapsed="false"/>
    <row r="13090" customFormat="false" ht="14.25" hidden="true" customHeight="false" outlineLevel="0" collapsed="false"/>
    <row r="13091" customFormat="false" ht="14.25" hidden="true" customHeight="false" outlineLevel="0" collapsed="false"/>
    <row r="13092" customFormat="false" ht="14.25" hidden="true" customHeight="false" outlineLevel="0" collapsed="false"/>
    <row r="13093" customFormat="false" ht="14.25" hidden="true" customHeight="false" outlineLevel="0" collapsed="false"/>
    <row r="13094" customFormat="false" ht="14.25" hidden="true" customHeight="false" outlineLevel="0" collapsed="false"/>
    <row r="13095" customFormat="false" ht="14.25" hidden="true" customHeight="false" outlineLevel="0" collapsed="false"/>
    <row r="13096" customFormat="false" ht="14.25" hidden="true" customHeight="false" outlineLevel="0" collapsed="false"/>
    <row r="13097" customFormat="false" ht="14.25" hidden="true" customHeight="false" outlineLevel="0" collapsed="false"/>
    <row r="13098" customFormat="false" ht="14.25" hidden="true" customHeight="false" outlineLevel="0" collapsed="false"/>
    <row r="13099" customFormat="false" ht="14.25" hidden="true" customHeight="false" outlineLevel="0" collapsed="false"/>
    <row r="13100" customFormat="false" ht="14.25" hidden="true" customHeight="false" outlineLevel="0" collapsed="false"/>
    <row r="13101" customFormat="false" ht="14.25" hidden="true" customHeight="false" outlineLevel="0" collapsed="false"/>
    <row r="13102" customFormat="false" ht="14.25" hidden="true" customHeight="false" outlineLevel="0" collapsed="false"/>
    <row r="13103" customFormat="false" ht="14.25" hidden="true" customHeight="false" outlineLevel="0" collapsed="false"/>
    <row r="13104" customFormat="false" ht="14.25" hidden="true" customHeight="false" outlineLevel="0" collapsed="false"/>
    <row r="13105" customFormat="false" ht="14.25" hidden="true" customHeight="false" outlineLevel="0" collapsed="false"/>
    <row r="13106" customFormat="false" ht="14.25" hidden="true" customHeight="false" outlineLevel="0" collapsed="false"/>
    <row r="13107" customFormat="false" ht="14.25" hidden="true" customHeight="false" outlineLevel="0" collapsed="false"/>
    <row r="13108" customFormat="false" ht="14.25" hidden="true" customHeight="false" outlineLevel="0" collapsed="false"/>
    <row r="13109" customFormat="false" ht="14.25" hidden="true" customHeight="false" outlineLevel="0" collapsed="false"/>
    <row r="13110" customFormat="false" ht="14.25" hidden="true" customHeight="false" outlineLevel="0" collapsed="false"/>
    <row r="13111" customFormat="false" ht="14.25" hidden="true" customHeight="false" outlineLevel="0" collapsed="false"/>
    <row r="13112" customFormat="false" ht="14.25" hidden="true" customHeight="false" outlineLevel="0" collapsed="false"/>
    <row r="13113" customFormat="false" ht="14.25" hidden="true" customHeight="false" outlineLevel="0" collapsed="false"/>
    <row r="13114" customFormat="false" ht="14.25" hidden="true" customHeight="false" outlineLevel="0" collapsed="false"/>
    <row r="13115" customFormat="false" ht="14.25" hidden="true" customHeight="false" outlineLevel="0" collapsed="false"/>
    <row r="13116" customFormat="false" ht="14.25" hidden="true" customHeight="false" outlineLevel="0" collapsed="false"/>
    <row r="13117" customFormat="false" ht="14.25" hidden="true" customHeight="false" outlineLevel="0" collapsed="false"/>
    <row r="13118" customFormat="false" ht="14.25" hidden="true" customHeight="false" outlineLevel="0" collapsed="false"/>
    <row r="13119" customFormat="false" ht="14.25" hidden="true" customHeight="false" outlineLevel="0" collapsed="false"/>
    <row r="13120" customFormat="false" ht="14.25" hidden="true" customHeight="false" outlineLevel="0" collapsed="false"/>
    <row r="13121" customFormat="false" ht="14.25" hidden="true" customHeight="false" outlineLevel="0" collapsed="false"/>
    <row r="13122" customFormat="false" ht="14.25" hidden="true" customHeight="false" outlineLevel="0" collapsed="false"/>
    <row r="13123" customFormat="false" ht="14.25" hidden="true" customHeight="false" outlineLevel="0" collapsed="false"/>
    <row r="13124" customFormat="false" ht="14.25" hidden="true" customHeight="false" outlineLevel="0" collapsed="false"/>
    <row r="13125" customFormat="false" ht="14.25" hidden="true" customHeight="false" outlineLevel="0" collapsed="false"/>
    <row r="13126" customFormat="false" ht="14.25" hidden="true" customHeight="false" outlineLevel="0" collapsed="false"/>
    <row r="13127" customFormat="false" ht="14.25" hidden="true" customHeight="false" outlineLevel="0" collapsed="false"/>
    <row r="13128" customFormat="false" ht="14.25" hidden="true" customHeight="false" outlineLevel="0" collapsed="false"/>
    <row r="13129" customFormat="false" ht="14.25" hidden="true" customHeight="false" outlineLevel="0" collapsed="false"/>
    <row r="13130" customFormat="false" ht="14.25" hidden="true" customHeight="false" outlineLevel="0" collapsed="false"/>
    <row r="13131" customFormat="false" ht="14.25" hidden="true" customHeight="false" outlineLevel="0" collapsed="false"/>
    <row r="13132" customFormat="false" ht="14.25" hidden="true" customHeight="false" outlineLevel="0" collapsed="false"/>
    <row r="13133" customFormat="false" ht="14.25" hidden="true" customHeight="false" outlineLevel="0" collapsed="false"/>
    <row r="13134" customFormat="false" ht="14.25" hidden="true" customHeight="false" outlineLevel="0" collapsed="false"/>
    <row r="13135" customFormat="false" ht="14.25" hidden="true" customHeight="false" outlineLevel="0" collapsed="false"/>
    <row r="13136" customFormat="false" ht="14.25" hidden="true" customHeight="false" outlineLevel="0" collapsed="false"/>
    <row r="13137" customFormat="false" ht="14.25" hidden="true" customHeight="false" outlineLevel="0" collapsed="false"/>
    <row r="13138" customFormat="false" ht="14.25" hidden="true" customHeight="false" outlineLevel="0" collapsed="false"/>
    <row r="13139" customFormat="false" ht="14.25" hidden="true" customHeight="false" outlineLevel="0" collapsed="false"/>
    <row r="13140" customFormat="false" ht="14.25" hidden="true" customHeight="false" outlineLevel="0" collapsed="false"/>
    <row r="13141" customFormat="false" ht="14.25" hidden="true" customHeight="false" outlineLevel="0" collapsed="false"/>
    <row r="13142" customFormat="false" ht="14.25" hidden="true" customHeight="false" outlineLevel="0" collapsed="false"/>
    <row r="13143" customFormat="false" ht="14.25" hidden="true" customHeight="false" outlineLevel="0" collapsed="false"/>
    <row r="13144" customFormat="false" ht="14.25" hidden="true" customHeight="false" outlineLevel="0" collapsed="false"/>
    <row r="13145" customFormat="false" ht="14.25" hidden="true" customHeight="false" outlineLevel="0" collapsed="false"/>
    <row r="13146" customFormat="false" ht="14.25" hidden="true" customHeight="false" outlineLevel="0" collapsed="false"/>
    <row r="13147" customFormat="false" ht="14.25" hidden="true" customHeight="false" outlineLevel="0" collapsed="false"/>
    <row r="13148" customFormat="false" ht="14.25" hidden="true" customHeight="false" outlineLevel="0" collapsed="false"/>
    <row r="13149" customFormat="false" ht="14.25" hidden="true" customHeight="false" outlineLevel="0" collapsed="false"/>
    <row r="13150" customFormat="false" ht="14.25" hidden="true" customHeight="false" outlineLevel="0" collapsed="false"/>
    <row r="13151" customFormat="false" ht="14.25" hidden="true" customHeight="false" outlineLevel="0" collapsed="false"/>
    <row r="13152" customFormat="false" ht="14.25" hidden="true" customHeight="false" outlineLevel="0" collapsed="false"/>
    <row r="13153" customFormat="false" ht="14.25" hidden="true" customHeight="false" outlineLevel="0" collapsed="false"/>
    <row r="13154" customFormat="false" ht="14.25" hidden="true" customHeight="false" outlineLevel="0" collapsed="false"/>
    <row r="13155" customFormat="false" ht="14.25" hidden="true" customHeight="false" outlineLevel="0" collapsed="false"/>
    <row r="13156" customFormat="false" ht="14.25" hidden="true" customHeight="false" outlineLevel="0" collapsed="false"/>
    <row r="13157" customFormat="false" ht="14.25" hidden="true" customHeight="false" outlineLevel="0" collapsed="false"/>
    <row r="13158" customFormat="false" ht="14.25" hidden="true" customHeight="false" outlineLevel="0" collapsed="false"/>
    <row r="13159" customFormat="false" ht="14.25" hidden="true" customHeight="false" outlineLevel="0" collapsed="false"/>
    <row r="13160" customFormat="false" ht="14.25" hidden="true" customHeight="false" outlineLevel="0" collapsed="false"/>
    <row r="13161" customFormat="false" ht="14.25" hidden="true" customHeight="false" outlineLevel="0" collapsed="false"/>
    <row r="13162" customFormat="false" ht="14.25" hidden="true" customHeight="false" outlineLevel="0" collapsed="false"/>
    <row r="13163" customFormat="false" ht="14.25" hidden="true" customHeight="false" outlineLevel="0" collapsed="false"/>
    <row r="13164" customFormat="false" ht="14.25" hidden="true" customHeight="false" outlineLevel="0" collapsed="false"/>
    <row r="13165" customFormat="false" ht="14.25" hidden="true" customHeight="false" outlineLevel="0" collapsed="false"/>
    <row r="13166" customFormat="false" ht="14.25" hidden="true" customHeight="false" outlineLevel="0" collapsed="false"/>
    <row r="13167" customFormat="false" ht="14.25" hidden="true" customHeight="false" outlineLevel="0" collapsed="false"/>
    <row r="13168" customFormat="false" ht="14.25" hidden="true" customHeight="false" outlineLevel="0" collapsed="false"/>
    <row r="13169" customFormat="false" ht="14.25" hidden="true" customHeight="false" outlineLevel="0" collapsed="false"/>
    <row r="13170" customFormat="false" ht="14.25" hidden="true" customHeight="false" outlineLevel="0" collapsed="false"/>
    <row r="13171" customFormat="false" ht="14.25" hidden="true" customHeight="false" outlineLevel="0" collapsed="false"/>
    <row r="13172" customFormat="false" ht="14.25" hidden="true" customHeight="false" outlineLevel="0" collapsed="false"/>
    <row r="13173" customFormat="false" ht="14.25" hidden="true" customHeight="false" outlineLevel="0" collapsed="false"/>
    <row r="13174" customFormat="false" ht="14.25" hidden="true" customHeight="false" outlineLevel="0" collapsed="false"/>
    <row r="13175" customFormat="false" ht="14.25" hidden="true" customHeight="false" outlineLevel="0" collapsed="false"/>
    <row r="13176" customFormat="false" ht="14.25" hidden="true" customHeight="false" outlineLevel="0" collapsed="false"/>
    <row r="13177" customFormat="false" ht="14.25" hidden="true" customHeight="false" outlineLevel="0" collapsed="false"/>
    <row r="13178" customFormat="false" ht="14.25" hidden="true" customHeight="false" outlineLevel="0" collapsed="false"/>
    <row r="13179" customFormat="false" ht="14.25" hidden="true" customHeight="false" outlineLevel="0" collapsed="false"/>
    <row r="13180" customFormat="false" ht="14.25" hidden="true" customHeight="false" outlineLevel="0" collapsed="false"/>
    <row r="13181" customFormat="false" ht="14.25" hidden="true" customHeight="false" outlineLevel="0" collapsed="false"/>
    <row r="13182" customFormat="false" ht="14.25" hidden="true" customHeight="false" outlineLevel="0" collapsed="false"/>
    <row r="13183" customFormat="false" ht="14.25" hidden="true" customHeight="false" outlineLevel="0" collapsed="false"/>
    <row r="13184" customFormat="false" ht="14.25" hidden="true" customHeight="false" outlineLevel="0" collapsed="false"/>
    <row r="13185" customFormat="false" ht="14.25" hidden="true" customHeight="false" outlineLevel="0" collapsed="false"/>
    <row r="13186" customFormat="false" ht="14.25" hidden="true" customHeight="false" outlineLevel="0" collapsed="false"/>
    <row r="13187" customFormat="false" ht="14.25" hidden="true" customHeight="false" outlineLevel="0" collapsed="false"/>
    <row r="13188" customFormat="false" ht="14.25" hidden="true" customHeight="false" outlineLevel="0" collapsed="false"/>
    <row r="13189" customFormat="false" ht="14.25" hidden="true" customHeight="false" outlineLevel="0" collapsed="false"/>
    <row r="13190" customFormat="false" ht="14.25" hidden="true" customHeight="false" outlineLevel="0" collapsed="false"/>
    <row r="13191" customFormat="false" ht="14.25" hidden="true" customHeight="false" outlineLevel="0" collapsed="false"/>
    <row r="13192" customFormat="false" ht="14.25" hidden="true" customHeight="false" outlineLevel="0" collapsed="false"/>
    <row r="13193" customFormat="false" ht="14.25" hidden="true" customHeight="false" outlineLevel="0" collapsed="false"/>
    <row r="13194" customFormat="false" ht="14.25" hidden="true" customHeight="false" outlineLevel="0" collapsed="false"/>
    <row r="13195" customFormat="false" ht="14.25" hidden="true" customHeight="false" outlineLevel="0" collapsed="false"/>
    <row r="13196" customFormat="false" ht="14.25" hidden="true" customHeight="false" outlineLevel="0" collapsed="false"/>
    <row r="13197" customFormat="false" ht="14.25" hidden="true" customHeight="false" outlineLevel="0" collapsed="false"/>
    <row r="13198" customFormat="false" ht="14.25" hidden="true" customHeight="false" outlineLevel="0" collapsed="false"/>
    <row r="13199" customFormat="false" ht="14.25" hidden="true" customHeight="false" outlineLevel="0" collapsed="false"/>
    <row r="13200" customFormat="false" ht="14.25" hidden="true" customHeight="false" outlineLevel="0" collapsed="false"/>
    <row r="13201" customFormat="false" ht="14.25" hidden="true" customHeight="false" outlineLevel="0" collapsed="false"/>
    <row r="13202" customFormat="false" ht="14.25" hidden="true" customHeight="false" outlineLevel="0" collapsed="false"/>
    <row r="13203" customFormat="false" ht="14.25" hidden="true" customHeight="false" outlineLevel="0" collapsed="false"/>
    <row r="13204" customFormat="false" ht="14.25" hidden="true" customHeight="false" outlineLevel="0" collapsed="false"/>
    <row r="13205" customFormat="false" ht="14.25" hidden="true" customHeight="false" outlineLevel="0" collapsed="false"/>
    <row r="13206" customFormat="false" ht="14.25" hidden="true" customHeight="false" outlineLevel="0" collapsed="false"/>
    <row r="13207" customFormat="false" ht="14.25" hidden="true" customHeight="false" outlineLevel="0" collapsed="false"/>
    <row r="13208" customFormat="false" ht="14.25" hidden="true" customHeight="false" outlineLevel="0" collapsed="false"/>
    <row r="13209" customFormat="false" ht="14.25" hidden="true" customHeight="false" outlineLevel="0" collapsed="false"/>
    <row r="13210" customFormat="false" ht="14.25" hidden="true" customHeight="false" outlineLevel="0" collapsed="false"/>
    <row r="13211" customFormat="false" ht="14.25" hidden="true" customHeight="false" outlineLevel="0" collapsed="false"/>
    <row r="13212" customFormat="false" ht="14.25" hidden="true" customHeight="false" outlineLevel="0" collapsed="false"/>
    <row r="13213" customFormat="false" ht="14.25" hidden="true" customHeight="false" outlineLevel="0" collapsed="false"/>
    <row r="13214" customFormat="false" ht="14.25" hidden="true" customHeight="false" outlineLevel="0" collapsed="false"/>
    <row r="13215" customFormat="false" ht="14.25" hidden="true" customHeight="false" outlineLevel="0" collapsed="false"/>
    <row r="13216" customFormat="false" ht="14.25" hidden="true" customHeight="false" outlineLevel="0" collapsed="false"/>
    <row r="13217" customFormat="false" ht="14.25" hidden="true" customHeight="false" outlineLevel="0" collapsed="false"/>
    <row r="13218" customFormat="false" ht="14.25" hidden="true" customHeight="false" outlineLevel="0" collapsed="false"/>
    <row r="13219" customFormat="false" ht="14.25" hidden="true" customHeight="false" outlineLevel="0" collapsed="false"/>
    <row r="13220" customFormat="false" ht="14.25" hidden="true" customHeight="false" outlineLevel="0" collapsed="false"/>
    <row r="13221" customFormat="false" ht="14.25" hidden="true" customHeight="false" outlineLevel="0" collapsed="false"/>
    <row r="13222" customFormat="false" ht="14.25" hidden="true" customHeight="false" outlineLevel="0" collapsed="false"/>
    <row r="13223" customFormat="false" ht="14.25" hidden="true" customHeight="false" outlineLevel="0" collapsed="false"/>
    <row r="13224" customFormat="false" ht="14.25" hidden="true" customHeight="false" outlineLevel="0" collapsed="false"/>
    <row r="13225" customFormat="false" ht="14.25" hidden="true" customHeight="false" outlineLevel="0" collapsed="false"/>
    <row r="13226" customFormat="false" ht="14.25" hidden="true" customHeight="false" outlineLevel="0" collapsed="false"/>
    <row r="13227" customFormat="false" ht="14.25" hidden="true" customHeight="false" outlineLevel="0" collapsed="false"/>
    <row r="13228" customFormat="false" ht="14.25" hidden="true" customHeight="false" outlineLevel="0" collapsed="false"/>
    <row r="13229" customFormat="false" ht="14.25" hidden="true" customHeight="false" outlineLevel="0" collapsed="false"/>
    <row r="13230" customFormat="false" ht="14.25" hidden="true" customHeight="false" outlineLevel="0" collapsed="false"/>
    <row r="13231" customFormat="false" ht="14.25" hidden="true" customHeight="false" outlineLevel="0" collapsed="false"/>
    <row r="13232" customFormat="false" ht="14.25" hidden="true" customHeight="false" outlineLevel="0" collapsed="false"/>
    <row r="13233" customFormat="false" ht="14.25" hidden="true" customHeight="false" outlineLevel="0" collapsed="false"/>
    <row r="13234" customFormat="false" ht="14.25" hidden="true" customHeight="false" outlineLevel="0" collapsed="false"/>
    <row r="13235" customFormat="false" ht="14.25" hidden="true" customHeight="false" outlineLevel="0" collapsed="false"/>
    <row r="13236" customFormat="false" ht="14.25" hidden="true" customHeight="false" outlineLevel="0" collapsed="false"/>
    <row r="13237" customFormat="false" ht="14.25" hidden="true" customHeight="false" outlineLevel="0" collapsed="false"/>
    <row r="13238" customFormat="false" ht="14.25" hidden="true" customHeight="false" outlineLevel="0" collapsed="false"/>
    <row r="13239" customFormat="false" ht="14.25" hidden="true" customHeight="false" outlineLevel="0" collapsed="false"/>
    <row r="13240" customFormat="false" ht="14.25" hidden="true" customHeight="false" outlineLevel="0" collapsed="false"/>
    <row r="13241" customFormat="false" ht="14.25" hidden="true" customHeight="false" outlineLevel="0" collapsed="false"/>
    <row r="13242" customFormat="false" ht="14.25" hidden="true" customHeight="false" outlineLevel="0" collapsed="false"/>
    <row r="13243" customFormat="false" ht="14.25" hidden="true" customHeight="false" outlineLevel="0" collapsed="false"/>
    <row r="13244" customFormat="false" ht="14.25" hidden="true" customHeight="false" outlineLevel="0" collapsed="false"/>
    <row r="13245" customFormat="false" ht="14.25" hidden="true" customHeight="false" outlineLevel="0" collapsed="false"/>
    <row r="13246" customFormat="false" ht="14.25" hidden="true" customHeight="false" outlineLevel="0" collapsed="false"/>
    <row r="13247" customFormat="false" ht="14.25" hidden="true" customHeight="false" outlineLevel="0" collapsed="false"/>
    <row r="13248" customFormat="false" ht="14.25" hidden="true" customHeight="false" outlineLevel="0" collapsed="false"/>
    <row r="13249" customFormat="false" ht="14.25" hidden="true" customHeight="false" outlineLevel="0" collapsed="false"/>
    <row r="13250" customFormat="false" ht="14.25" hidden="true" customHeight="false" outlineLevel="0" collapsed="false"/>
    <row r="13251" customFormat="false" ht="14.25" hidden="true" customHeight="false" outlineLevel="0" collapsed="false"/>
    <row r="13252" customFormat="false" ht="14.25" hidden="true" customHeight="false" outlineLevel="0" collapsed="false"/>
    <row r="13253" customFormat="false" ht="14.25" hidden="true" customHeight="false" outlineLevel="0" collapsed="false"/>
    <row r="13254" customFormat="false" ht="14.25" hidden="true" customHeight="false" outlineLevel="0" collapsed="false"/>
    <row r="13255" customFormat="false" ht="14.25" hidden="true" customHeight="false" outlineLevel="0" collapsed="false"/>
    <row r="13256" customFormat="false" ht="14.25" hidden="true" customHeight="false" outlineLevel="0" collapsed="false"/>
    <row r="13257" customFormat="false" ht="14.25" hidden="true" customHeight="false" outlineLevel="0" collapsed="false"/>
    <row r="13258" customFormat="false" ht="14.25" hidden="true" customHeight="false" outlineLevel="0" collapsed="false"/>
    <row r="13259" customFormat="false" ht="14.25" hidden="true" customHeight="false" outlineLevel="0" collapsed="false"/>
    <row r="13260" customFormat="false" ht="14.25" hidden="true" customHeight="false" outlineLevel="0" collapsed="false"/>
    <row r="13261" customFormat="false" ht="14.25" hidden="true" customHeight="false" outlineLevel="0" collapsed="false"/>
    <row r="13262" customFormat="false" ht="14.25" hidden="true" customHeight="false" outlineLevel="0" collapsed="false"/>
    <row r="13263" customFormat="false" ht="14.25" hidden="true" customHeight="false" outlineLevel="0" collapsed="false"/>
    <row r="13264" customFormat="false" ht="14.25" hidden="true" customHeight="false" outlineLevel="0" collapsed="false"/>
    <row r="13265" customFormat="false" ht="14.25" hidden="true" customHeight="false" outlineLevel="0" collapsed="false"/>
    <row r="13266" customFormat="false" ht="14.25" hidden="true" customHeight="false" outlineLevel="0" collapsed="false"/>
    <row r="13267" customFormat="false" ht="14.25" hidden="true" customHeight="false" outlineLevel="0" collapsed="false"/>
    <row r="13268" customFormat="false" ht="14.25" hidden="true" customHeight="false" outlineLevel="0" collapsed="false"/>
    <row r="13269" customFormat="false" ht="14.25" hidden="true" customHeight="false" outlineLevel="0" collapsed="false"/>
    <row r="13270" customFormat="false" ht="14.25" hidden="true" customHeight="false" outlineLevel="0" collapsed="false"/>
    <row r="13271" customFormat="false" ht="14.25" hidden="true" customHeight="false" outlineLevel="0" collapsed="false"/>
    <row r="13272" customFormat="false" ht="14.25" hidden="true" customHeight="false" outlineLevel="0" collapsed="false"/>
    <row r="13273" customFormat="false" ht="14.25" hidden="true" customHeight="false" outlineLevel="0" collapsed="false"/>
    <row r="13274" customFormat="false" ht="14.25" hidden="true" customHeight="false" outlineLevel="0" collapsed="false"/>
    <row r="13275" customFormat="false" ht="14.25" hidden="true" customHeight="false" outlineLevel="0" collapsed="false"/>
    <row r="13276" customFormat="false" ht="14.25" hidden="true" customHeight="false" outlineLevel="0" collapsed="false"/>
    <row r="13277" customFormat="false" ht="14.25" hidden="true" customHeight="false" outlineLevel="0" collapsed="false"/>
    <row r="13278" customFormat="false" ht="14.25" hidden="true" customHeight="false" outlineLevel="0" collapsed="false"/>
    <row r="13279" customFormat="false" ht="14.25" hidden="true" customHeight="false" outlineLevel="0" collapsed="false"/>
    <row r="13280" customFormat="false" ht="14.25" hidden="true" customHeight="false" outlineLevel="0" collapsed="false"/>
    <row r="13281" customFormat="false" ht="14.25" hidden="true" customHeight="false" outlineLevel="0" collapsed="false"/>
    <row r="13282" customFormat="false" ht="14.25" hidden="true" customHeight="false" outlineLevel="0" collapsed="false"/>
    <row r="13283" customFormat="false" ht="14.25" hidden="true" customHeight="false" outlineLevel="0" collapsed="false"/>
    <row r="13284" customFormat="false" ht="14.25" hidden="true" customHeight="false" outlineLevel="0" collapsed="false"/>
    <row r="13285" customFormat="false" ht="14.25" hidden="true" customHeight="false" outlineLevel="0" collapsed="false"/>
    <row r="13286" customFormat="false" ht="14.25" hidden="true" customHeight="false" outlineLevel="0" collapsed="false"/>
    <row r="13287" customFormat="false" ht="14.25" hidden="true" customHeight="false" outlineLevel="0" collapsed="false"/>
    <row r="13288" customFormat="false" ht="14.25" hidden="true" customHeight="false" outlineLevel="0" collapsed="false"/>
    <row r="13289" customFormat="false" ht="14.25" hidden="true" customHeight="false" outlineLevel="0" collapsed="false"/>
    <row r="13290" customFormat="false" ht="14.25" hidden="true" customHeight="false" outlineLevel="0" collapsed="false"/>
    <row r="13291" customFormat="false" ht="14.25" hidden="true" customHeight="false" outlineLevel="0" collapsed="false"/>
    <row r="13292" customFormat="false" ht="14.25" hidden="true" customHeight="false" outlineLevel="0" collapsed="false"/>
    <row r="13293" customFormat="false" ht="14.25" hidden="true" customHeight="false" outlineLevel="0" collapsed="false"/>
    <row r="13294" customFormat="false" ht="14.25" hidden="true" customHeight="false" outlineLevel="0" collapsed="false"/>
    <row r="13295" customFormat="false" ht="14.25" hidden="true" customHeight="false" outlineLevel="0" collapsed="false"/>
    <row r="13296" customFormat="false" ht="14.25" hidden="true" customHeight="false" outlineLevel="0" collapsed="false"/>
    <row r="13297" customFormat="false" ht="14.25" hidden="true" customHeight="false" outlineLevel="0" collapsed="false"/>
    <row r="13298" customFormat="false" ht="14.25" hidden="true" customHeight="false" outlineLevel="0" collapsed="false"/>
    <row r="13299" customFormat="false" ht="14.25" hidden="true" customHeight="false" outlineLevel="0" collapsed="false"/>
    <row r="13300" customFormat="false" ht="14.25" hidden="true" customHeight="false" outlineLevel="0" collapsed="false"/>
    <row r="13301" customFormat="false" ht="14.25" hidden="true" customHeight="false" outlineLevel="0" collapsed="false"/>
    <row r="13302" customFormat="false" ht="14.25" hidden="true" customHeight="false" outlineLevel="0" collapsed="false"/>
    <row r="13303" customFormat="false" ht="14.25" hidden="true" customHeight="false" outlineLevel="0" collapsed="false"/>
    <row r="13304" customFormat="false" ht="14.25" hidden="true" customHeight="false" outlineLevel="0" collapsed="false"/>
    <row r="13305" customFormat="false" ht="14.25" hidden="true" customHeight="false" outlineLevel="0" collapsed="false"/>
    <row r="13306" customFormat="false" ht="14.25" hidden="true" customHeight="false" outlineLevel="0" collapsed="false"/>
    <row r="13307" customFormat="false" ht="14.25" hidden="true" customHeight="false" outlineLevel="0" collapsed="false"/>
    <row r="13308" customFormat="false" ht="14.25" hidden="true" customHeight="false" outlineLevel="0" collapsed="false"/>
    <row r="13309" customFormat="false" ht="14.25" hidden="true" customHeight="false" outlineLevel="0" collapsed="false"/>
    <row r="13310" customFormat="false" ht="14.25" hidden="true" customHeight="false" outlineLevel="0" collapsed="false"/>
    <row r="13311" customFormat="false" ht="14.25" hidden="true" customHeight="false" outlineLevel="0" collapsed="false"/>
    <row r="13312" customFormat="false" ht="14.25" hidden="true" customHeight="false" outlineLevel="0" collapsed="false"/>
    <row r="13313" customFormat="false" ht="14.25" hidden="true" customHeight="false" outlineLevel="0" collapsed="false"/>
    <row r="13314" customFormat="false" ht="14.25" hidden="true" customHeight="false" outlineLevel="0" collapsed="false"/>
    <row r="13315" customFormat="false" ht="14.25" hidden="true" customHeight="false" outlineLevel="0" collapsed="false"/>
    <row r="13316" customFormat="false" ht="14.25" hidden="true" customHeight="false" outlineLevel="0" collapsed="false"/>
    <row r="13317" customFormat="false" ht="14.25" hidden="true" customHeight="false" outlineLevel="0" collapsed="false"/>
    <row r="13318" customFormat="false" ht="14.25" hidden="true" customHeight="false" outlineLevel="0" collapsed="false"/>
    <row r="13319" customFormat="false" ht="14.25" hidden="true" customHeight="false" outlineLevel="0" collapsed="false"/>
    <row r="13320" customFormat="false" ht="14.25" hidden="true" customHeight="false" outlineLevel="0" collapsed="false"/>
    <row r="13321" customFormat="false" ht="14.25" hidden="true" customHeight="false" outlineLevel="0" collapsed="false"/>
    <row r="13322" customFormat="false" ht="14.25" hidden="true" customHeight="false" outlineLevel="0" collapsed="false"/>
    <row r="13323" customFormat="false" ht="14.25" hidden="true" customHeight="false" outlineLevel="0" collapsed="false"/>
    <row r="13324" customFormat="false" ht="14.25" hidden="true" customHeight="false" outlineLevel="0" collapsed="false"/>
    <row r="13325" customFormat="false" ht="14.25" hidden="true" customHeight="false" outlineLevel="0" collapsed="false"/>
    <row r="13326" customFormat="false" ht="14.25" hidden="true" customHeight="false" outlineLevel="0" collapsed="false"/>
    <row r="13327" customFormat="false" ht="14.25" hidden="true" customHeight="false" outlineLevel="0" collapsed="false"/>
    <row r="13328" customFormat="false" ht="14.25" hidden="true" customHeight="false" outlineLevel="0" collapsed="false"/>
    <row r="13329" customFormat="false" ht="14.25" hidden="true" customHeight="false" outlineLevel="0" collapsed="false"/>
    <row r="13330" customFormat="false" ht="14.25" hidden="true" customHeight="false" outlineLevel="0" collapsed="false"/>
    <row r="13331" customFormat="false" ht="14.25" hidden="true" customHeight="false" outlineLevel="0" collapsed="false"/>
    <row r="13332" customFormat="false" ht="14.25" hidden="true" customHeight="false" outlineLevel="0" collapsed="false"/>
    <row r="13333" customFormat="false" ht="14.25" hidden="true" customHeight="false" outlineLevel="0" collapsed="false"/>
    <row r="13334" customFormat="false" ht="14.25" hidden="true" customHeight="false" outlineLevel="0" collapsed="false"/>
    <row r="13335" customFormat="false" ht="14.25" hidden="true" customHeight="false" outlineLevel="0" collapsed="false"/>
    <row r="13336" customFormat="false" ht="14.25" hidden="true" customHeight="false" outlineLevel="0" collapsed="false"/>
    <row r="13337" customFormat="false" ht="14.25" hidden="true" customHeight="false" outlineLevel="0" collapsed="false"/>
    <row r="13338" customFormat="false" ht="14.25" hidden="true" customHeight="false" outlineLevel="0" collapsed="false"/>
    <row r="13339" customFormat="false" ht="14.25" hidden="true" customHeight="false" outlineLevel="0" collapsed="false"/>
    <row r="13340" customFormat="false" ht="14.25" hidden="true" customHeight="false" outlineLevel="0" collapsed="false"/>
    <row r="13341" customFormat="false" ht="14.25" hidden="true" customHeight="false" outlineLevel="0" collapsed="false"/>
    <row r="13342" customFormat="false" ht="14.25" hidden="true" customHeight="false" outlineLevel="0" collapsed="false"/>
    <row r="13343" customFormat="false" ht="14.25" hidden="true" customHeight="false" outlineLevel="0" collapsed="false"/>
    <row r="13344" customFormat="false" ht="14.25" hidden="true" customHeight="false" outlineLevel="0" collapsed="false"/>
    <row r="13345" customFormat="false" ht="14.25" hidden="true" customHeight="false" outlineLevel="0" collapsed="false"/>
    <row r="13346" customFormat="false" ht="14.25" hidden="true" customHeight="false" outlineLevel="0" collapsed="false"/>
    <row r="13347" customFormat="false" ht="14.25" hidden="true" customHeight="false" outlineLevel="0" collapsed="false"/>
    <row r="13348" customFormat="false" ht="14.25" hidden="true" customHeight="false" outlineLevel="0" collapsed="false"/>
    <row r="13349" customFormat="false" ht="14.25" hidden="true" customHeight="false" outlineLevel="0" collapsed="false"/>
    <row r="13350" customFormat="false" ht="14.25" hidden="true" customHeight="false" outlineLevel="0" collapsed="false"/>
    <row r="13351" customFormat="false" ht="14.25" hidden="true" customHeight="false" outlineLevel="0" collapsed="false"/>
    <row r="13352" customFormat="false" ht="14.25" hidden="true" customHeight="false" outlineLevel="0" collapsed="false"/>
    <row r="13353" customFormat="false" ht="14.25" hidden="true" customHeight="false" outlineLevel="0" collapsed="false"/>
    <row r="13354" customFormat="false" ht="14.25" hidden="true" customHeight="false" outlineLevel="0" collapsed="false"/>
    <row r="13355" customFormat="false" ht="14.25" hidden="true" customHeight="false" outlineLevel="0" collapsed="false"/>
    <row r="13356" customFormat="false" ht="14.25" hidden="true" customHeight="false" outlineLevel="0" collapsed="false"/>
    <row r="13357" customFormat="false" ht="14.25" hidden="true" customHeight="false" outlineLevel="0" collapsed="false"/>
    <row r="13358" customFormat="false" ht="14.25" hidden="true" customHeight="false" outlineLevel="0" collapsed="false"/>
    <row r="13359" customFormat="false" ht="14.25" hidden="true" customHeight="false" outlineLevel="0" collapsed="false"/>
    <row r="13360" customFormat="false" ht="14.25" hidden="true" customHeight="false" outlineLevel="0" collapsed="false"/>
    <row r="13361" customFormat="false" ht="14.25" hidden="true" customHeight="false" outlineLevel="0" collapsed="false"/>
    <row r="13362" customFormat="false" ht="14.25" hidden="true" customHeight="false" outlineLevel="0" collapsed="false"/>
    <row r="13363" customFormat="false" ht="14.25" hidden="true" customHeight="false" outlineLevel="0" collapsed="false"/>
    <row r="13364" customFormat="false" ht="14.25" hidden="true" customHeight="false" outlineLevel="0" collapsed="false"/>
    <row r="13365" customFormat="false" ht="14.25" hidden="true" customHeight="false" outlineLevel="0" collapsed="false"/>
    <row r="13366" customFormat="false" ht="14.25" hidden="true" customHeight="false" outlineLevel="0" collapsed="false"/>
    <row r="13367" customFormat="false" ht="14.25" hidden="true" customHeight="false" outlineLevel="0" collapsed="false"/>
    <row r="13368" customFormat="false" ht="14.25" hidden="true" customHeight="false" outlineLevel="0" collapsed="false"/>
    <row r="13369" customFormat="false" ht="14.25" hidden="true" customHeight="false" outlineLevel="0" collapsed="false"/>
    <row r="13370" customFormat="false" ht="14.25" hidden="true" customHeight="false" outlineLevel="0" collapsed="false"/>
    <row r="13371" customFormat="false" ht="14.25" hidden="true" customHeight="false" outlineLevel="0" collapsed="false"/>
    <row r="13372" customFormat="false" ht="14.25" hidden="true" customHeight="false" outlineLevel="0" collapsed="false"/>
    <row r="13373" customFormat="false" ht="14.25" hidden="true" customHeight="false" outlineLevel="0" collapsed="false"/>
    <row r="13374" customFormat="false" ht="14.25" hidden="true" customHeight="false" outlineLevel="0" collapsed="false"/>
    <row r="13375" customFormat="false" ht="14.25" hidden="true" customHeight="false" outlineLevel="0" collapsed="false"/>
    <row r="13376" customFormat="false" ht="14.25" hidden="true" customHeight="false" outlineLevel="0" collapsed="false"/>
    <row r="13377" customFormat="false" ht="14.25" hidden="true" customHeight="false" outlineLevel="0" collapsed="false"/>
    <row r="13378" customFormat="false" ht="14.25" hidden="true" customHeight="false" outlineLevel="0" collapsed="false"/>
    <row r="13379" customFormat="false" ht="14.25" hidden="true" customHeight="false" outlineLevel="0" collapsed="false"/>
    <row r="13380" customFormat="false" ht="14.25" hidden="true" customHeight="false" outlineLevel="0" collapsed="false"/>
    <row r="13381" customFormat="false" ht="14.25" hidden="true" customHeight="false" outlineLevel="0" collapsed="false"/>
    <row r="13382" customFormat="false" ht="14.25" hidden="true" customHeight="false" outlineLevel="0" collapsed="false"/>
    <row r="13383" customFormat="false" ht="14.25" hidden="true" customHeight="false" outlineLevel="0" collapsed="false"/>
    <row r="13384" customFormat="false" ht="14.25" hidden="true" customHeight="false" outlineLevel="0" collapsed="false"/>
    <row r="13385" customFormat="false" ht="14.25" hidden="true" customHeight="false" outlineLevel="0" collapsed="false"/>
    <row r="13386" customFormat="false" ht="14.25" hidden="true" customHeight="false" outlineLevel="0" collapsed="false"/>
    <row r="13387" customFormat="false" ht="14.25" hidden="true" customHeight="false" outlineLevel="0" collapsed="false"/>
    <row r="13388" customFormat="false" ht="14.25" hidden="true" customHeight="false" outlineLevel="0" collapsed="false"/>
    <row r="13389" customFormat="false" ht="14.25" hidden="true" customHeight="false" outlineLevel="0" collapsed="false"/>
    <row r="13390" customFormat="false" ht="14.25" hidden="true" customHeight="false" outlineLevel="0" collapsed="false"/>
    <row r="13391" customFormat="false" ht="14.25" hidden="true" customHeight="false" outlineLevel="0" collapsed="false"/>
    <row r="13392" customFormat="false" ht="14.25" hidden="true" customHeight="false" outlineLevel="0" collapsed="false"/>
    <row r="13393" customFormat="false" ht="14.25" hidden="true" customHeight="false" outlineLevel="0" collapsed="false"/>
    <row r="13394" customFormat="false" ht="14.25" hidden="true" customHeight="false" outlineLevel="0" collapsed="false"/>
    <row r="13395" customFormat="false" ht="14.25" hidden="true" customHeight="false" outlineLevel="0" collapsed="false"/>
    <row r="13396" customFormat="false" ht="14.25" hidden="true" customHeight="false" outlineLevel="0" collapsed="false"/>
    <row r="13397" customFormat="false" ht="14.25" hidden="true" customHeight="false" outlineLevel="0" collapsed="false"/>
    <row r="13398" customFormat="false" ht="14.25" hidden="true" customHeight="false" outlineLevel="0" collapsed="false"/>
    <row r="13399" customFormat="false" ht="14.25" hidden="true" customHeight="false" outlineLevel="0" collapsed="false"/>
    <row r="13400" customFormat="false" ht="14.25" hidden="true" customHeight="false" outlineLevel="0" collapsed="false"/>
    <row r="13401" customFormat="false" ht="14.25" hidden="true" customHeight="false" outlineLevel="0" collapsed="false"/>
    <row r="13402" customFormat="false" ht="14.25" hidden="true" customHeight="false" outlineLevel="0" collapsed="false"/>
    <row r="13403" customFormat="false" ht="14.25" hidden="true" customHeight="false" outlineLevel="0" collapsed="false"/>
    <row r="13404" customFormat="false" ht="14.25" hidden="true" customHeight="false" outlineLevel="0" collapsed="false"/>
    <row r="13405" customFormat="false" ht="14.25" hidden="true" customHeight="false" outlineLevel="0" collapsed="false"/>
    <row r="13406" customFormat="false" ht="14.25" hidden="true" customHeight="false" outlineLevel="0" collapsed="false"/>
    <row r="13407" customFormat="false" ht="14.25" hidden="true" customHeight="false" outlineLevel="0" collapsed="false"/>
    <row r="13408" customFormat="false" ht="14.25" hidden="true" customHeight="false" outlineLevel="0" collapsed="false"/>
    <row r="13409" customFormat="false" ht="14.25" hidden="true" customHeight="false" outlineLevel="0" collapsed="false"/>
    <row r="13410" customFormat="false" ht="14.25" hidden="true" customHeight="false" outlineLevel="0" collapsed="false"/>
    <row r="13411" customFormat="false" ht="14.25" hidden="true" customHeight="false" outlineLevel="0" collapsed="false"/>
    <row r="13412" customFormat="false" ht="14.25" hidden="true" customHeight="false" outlineLevel="0" collapsed="false"/>
    <row r="13413" customFormat="false" ht="14.25" hidden="true" customHeight="false" outlineLevel="0" collapsed="false"/>
    <row r="13414" customFormat="false" ht="14.25" hidden="true" customHeight="false" outlineLevel="0" collapsed="false"/>
    <row r="13415" customFormat="false" ht="14.25" hidden="true" customHeight="false" outlineLevel="0" collapsed="false"/>
    <row r="13416" customFormat="false" ht="14.25" hidden="true" customHeight="false" outlineLevel="0" collapsed="false"/>
    <row r="13417" customFormat="false" ht="14.25" hidden="true" customHeight="false" outlineLevel="0" collapsed="false"/>
    <row r="13418" customFormat="false" ht="14.25" hidden="true" customHeight="false" outlineLevel="0" collapsed="false"/>
    <row r="13419" customFormat="false" ht="14.25" hidden="true" customHeight="false" outlineLevel="0" collapsed="false"/>
    <row r="13420" customFormat="false" ht="14.25" hidden="true" customHeight="false" outlineLevel="0" collapsed="false"/>
    <row r="13421" customFormat="false" ht="14.25" hidden="true" customHeight="false" outlineLevel="0" collapsed="false"/>
    <row r="13422" customFormat="false" ht="14.25" hidden="true" customHeight="false" outlineLevel="0" collapsed="false"/>
    <row r="13423" customFormat="false" ht="14.25" hidden="true" customHeight="false" outlineLevel="0" collapsed="false"/>
    <row r="13424" customFormat="false" ht="14.25" hidden="true" customHeight="false" outlineLevel="0" collapsed="false"/>
    <row r="13425" customFormat="false" ht="14.25" hidden="true" customHeight="false" outlineLevel="0" collapsed="false"/>
    <row r="13426" customFormat="false" ht="14.25" hidden="true" customHeight="false" outlineLevel="0" collapsed="false"/>
    <row r="13427" customFormat="false" ht="14.25" hidden="true" customHeight="false" outlineLevel="0" collapsed="false"/>
    <row r="13428" customFormat="false" ht="14.25" hidden="true" customHeight="false" outlineLevel="0" collapsed="false"/>
    <row r="13429" customFormat="false" ht="14.25" hidden="true" customHeight="false" outlineLevel="0" collapsed="false"/>
    <row r="13430" customFormat="false" ht="14.25" hidden="true" customHeight="false" outlineLevel="0" collapsed="false"/>
    <row r="13431" customFormat="false" ht="14.25" hidden="true" customHeight="false" outlineLevel="0" collapsed="false"/>
    <row r="13432" customFormat="false" ht="14.25" hidden="true" customHeight="false" outlineLevel="0" collapsed="false"/>
    <row r="13433" customFormat="false" ht="14.25" hidden="true" customHeight="false" outlineLevel="0" collapsed="false"/>
    <row r="13434" customFormat="false" ht="14.25" hidden="true" customHeight="false" outlineLevel="0" collapsed="false"/>
    <row r="13435" customFormat="false" ht="14.25" hidden="true" customHeight="false" outlineLevel="0" collapsed="false"/>
    <row r="13436" customFormat="false" ht="14.25" hidden="true" customHeight="false" outlineLevel="0" collapsed="false"/>
    <row r="13437" customFormat="false" ht="14.25" hidden="true" customHeight="false" outlineLevel="0" collapsed="false"/>
    <row r="13438" customFormat="false" ht="14.25" hidden="true" customHeight="false" outlineLevel="0" collapsed="false"/>
    <row r="13439" customFormat="false" ht="14.25" hidden="true" customHeight="false" outlineLevel="0" collapsed="false"/>
    <row r="13440" customFormat="false" ht="14.25" hidden="true" customHeight="false" outlineLevel="0" collapsed="false"/>
    <row r="13441" customFormat="false" ht="14.25" hidden="true" customHeight="false" outlineLevel="0" collapsed="false"/>
    <row r="13442" customFormat="false" ht="14.25" hidden="true" customHeight="false" outlineLevel="0" collapsed="false"/>
    <row r="13443" customFormat="false" ht="14.25" hidden="true" customHeight="false" outlineLevel="0" collapsed="false"/>
    <row r="13444" customFormat="false" ht="14.25" hidden="true" customHeight="false" outlineLevel="0" collapsed="false"/>
    <row r="13445" customFormat="false" ht="14.25" hidden="true" customHeight="false" outlineLevel="0" collapsed="false"/>
    <row r="13446" customFormat="false" ht="14.25" hidden="true" customHeight="false" outlineLevel="0" collapsed="false"/>
    <row r="13447" customFormat="false" ht="14.25" hidden="true" customHeight="false" outlineLevel="0" collapsed="false"/>
    <row r="13448" customFormat="false" ht="14.25" hidden="true" customHeight="false" outlineLevel="0" collapsed="false"/>
    <row r="13449" customFormat="false" ht="14.25" hidden="true" customHeight="false" outlineLevel="0" collapsed="false"/>
    <row r="13450" customFormat="false" ht="14.25" hidden="true" customHeight="false" outlineLevel="0" collapsed="false"/>
    <row r="13451" customFormat="false" ht="14.25" hidden="true" customHeight="false" outlineLevel="0" collapsed="false"/>
    <row r="13452" customFormat="false" ht="14.25" hidden="true" customHeight="false" outlineLevel="0" collapsed="false"/>
    <row r="13453" customFormat="false" ht="14.25" hidden="true" customHeight="false" outlineLevel="0" collapsed="false"/>
    <row r="13454" customFormat="false" ht="14.25" hidden="true" customHeight="false" outlineLevel="0" collapsed="false"/>
    <row r="13455" customFormat="false" ht="14.25" hidden="true" customHeight="false" outlineLevel="0" collapsed="false"/>
    <row r="13456" customFormat="false" ht="14.25" hidden="true" customHeight="false" outlineLevel="0" collapsed="false"/>
    <row r="13457" customFormat="false" ht="14.25" hidden="true" customHeight="false" outlineLevel="0" collapsed="false"/>
    <row r="13458" customFormat="false" ht="14.25" hidden="true" customHeight="false" outlineLevel="0" collapsed="false"/>
    <row r="13459" customFormat="false" ht="14.25" hidden="true" customHeight="false" outlineLevel="0" collapsed="false"/>
    <row r="13460" customFormat="false" ht="14.25" hidden="true" customHeight="false" outlineLevel="0" collapsed="false"/>
    <row r="13461" customFormat="false" ht="14.25" hidden="true" customHeight="false" outlineLevel="0" collapsed="false"/>
    <row r="13462" customFormat="false" ht="14.25" hidden="true" customHeight="false" outlineLevel="0" collapsed="false"/>
    <row r="13463" customFormat="false" ht="14.25" hidden="true" customHeight="false" outlineLevel="0" collapsed="false"/>
    <row r="13464" customFormat="false" ht="14.25" hidden="true" customHeight="false" outlineLevel="0" collapsed="false"/>
    <row r="13465" customFormat="false" ht="14.25" hidden="true" customHeight="false" outlineLevel="0" collapsed="false"/>
    <row r="13466" customFormat="false" ht="14.25" hidden="true" customHeight="false" outlineLevel="0" collapsed="false"/>
    <row r="13467" customFormat="false" ht="14.25" hidden="true" customHeight="false" outlineLevel="0" collapsed="false"/>
    <row r="13468" customFormat="false" ht="14.25" hidden="true" customHeight="false" outlineLevel="0" collapsed="false"/>
    <row r="13469" customFormat="false" ht="14.25" hidden="true" customHeight="false" outlineLevel="0" collapsed="false"/>
    <row r="13470" customFormat="false" ht="14.25" hidden="true" customHeight="false" outlineLevel="0" collapsed="false"/>
    <row r="13471" customFormat="false" ht="14.25" hidden="true" customHeight="false" outlineLevel="0" collapsed="false"/>
    <row r="13472" customFormat="false" ht="14.25" hidden="true" customHeight="false" outlineLevel="0" collapsed="false"/>
    <row r="13473" customFormat="false" ht="14.25" hidden="true" customHeight="false" outlineLevel="0" collapsed="false"/>
    <row r="13474" customFormat="false" ht="14.25" hidden="true" customHeight="false" outlineLevel="0" collapsed="false"/>
    <row r="13475" customFormat="false" ht="14.25" hidden="true" customHeight="false" outlineLevel="0" collapsed="false"/>
    <row r="13476" customFormat="false" ht="14.25" hidden="true" customHeight="false" outlineLevel="0" collapsed="false"/>
    <row r="13477" customFormat="false" ht="14.25" hidden="true" customHeight="false" outlineLevel="0" collapsed="false"/>
    <row r="13478" customFormat="false" ht="14.25" hidden="true" customHeight="false" outlineLevel="0" collapsed="false"/>
    <row r="13479" customFormat="false" ht="14.25" hidden="true" customHeight="false" outlineLevel="0" collapsed="false"/>
    <row r="13480" customFormat="false" ht="14.25" hidden="true" customHeight="false" outlineLevel="0" collapsed="false"/>
    <row r="13481" customFormat="false" ht="14.25" hidden="true" customHeight="false" outlineLevel="0" collapsed="false"/>
    <row r="13482" customFormat="false" ht="14.25" hidden="true" customHeight="false" outlineLevel="0" collapsed="false"/>
    <row r="13483" customFormat="false" ht="14.25" hidden="true" customHeight="false" outlineLevel="0" collapsed="false"/>
    <row r="13484" customFormat="false" ht="14.25" hidden="true" customHeight="false" outlineLevel="0" collapsed="false"/>
    <row r="13485" customFormat="false" ht="14.25" hidden="true" customHeight="false" outlineLevel="0" collapsed="false"/>
    <row r="13486" customFormat="false" ht="14.25" hidden="true" customHeight="false" outlineLevel="0" collapsed="false"/>
    <row r="13487" customFormat="false" ht="14.25" hidden="true" customHeight="false" outlineLevel="0" collapsed="false"/>
    <row r="13488" customFormat="false" ht="14.25" hidden="true" customHeight="false" outlineLevel="0" collapsed="false"/>
    <row r="13489" customFormat="false" ht="14.25" hidden="true" customHeight="false" outlineLevel="0" collapsed="false"/>
    <row r="13490" customFormat="false" ht="14.25" hidden="true" customHeight="false" outlineLevel="0" collapsed="false"/>
    <row r="13491" customFormat="false" ht="14.25" hidden="true" customHeight="false" outlineLevel="0" collapsed="false"/>
    <row r="13492" customFormat="false" ht="14.25" hidden="true" customHeight="false" outlineLevel="0" collapsed="false"/>
    <row r="13493" customFormat="false" ht="14.25" hidden="true" customHeight="false" outlineLevel="0" collapsed="false"/>
    <row r="13494" customFormat="false" ht="14.25" hidden="true" customHeight="false" outlineLevel="0" collapsed="false"/>
    <row r="13495" customFormat="false" ht="14.25" hidden="true" customHeight="false" outlineLevel="0" collapsed="false"/>
    <row r="13496" customFormat="false" ht="14.25" hidden="true" customHeight="false" outlineLevel="0" collapsed="false"/>
    <row r="13497" customFormat="false" ht="14.25" hidden="true" customHeight="false" outlineLevel="0" collapsed="false"/>
    <row r="13498" customFormat="false" ht="14.25" hidden="true" customHeight="false" outlineLevel="0" collapsed="false"/>
    <row r="13499" customFormat="false" ht="14.25" hidden="true" customHeight="false" outlineLevel="0" collapsed="false"/>
    <row r="13500" customFormat="false" ht="14.25" hidden="true" customHeight="false" outlineLevel="0" collapsed="false"/>
    <row r="13501" customFormat="false" ht="14.25" hidden="true" customHeight="false" outlineLevel="0" collapsed="false"/>
    <row r="13502" customFormat="false" ht="14.25" hidden="true" customHeight="false" outlineLevel="0" collapsed="false"/>
    <row r="13503" customFormat="false" ht="14.25" hidden="true" customHeight="false" outlineLevel="0" collapsed="false"/>
    <row r="13504" customFormat="false" ht="14.25" hidden="true" customHeight="false" outlineLevel="0" collapsed="false"/>
    <row r="13505" customFormat="false" ht="14.25" hidden="true" customHeight="false" outlineLevel="0" collapsed="false"/>
    <row r="13506" customFormat="false" ht="14.25" hidden="true" customHeight="false" outlineLevel="0" collapsed="false"/>
    <row r="13507" customFormat="false" ht="14.25" hidden="true" customHeight="false" outlineLevel="0" collapsed="false"/>
    <row r="13508" customFormat="false" ht="14.25" hidden="true" customHeight="false" outlineLevel="0" collapsed="false"/>
    <row r="13509" customFormat="false" ht="14.25" hidden="true" customHeight="false" outlineLevel="0" collapsed="false"/>
    <row r="13510" customFormat="false" ht="14.25" hidden="true" customHeight="false" outlineLevel="0" collapsed="false"/>
    <row r="13511" customFormat="false" ht="14.25" hidden="true" customHeight="false" outlineLevel="0" collapsed="false"/>
    <row r="13512" customFormat="false" ht="14.25" hidden="true" customHeight="false" outlineLevel="0" collapsed="false"/>
    <row r="13513" customFormat="false" ht="14.25" hidden="true" customHeight="false" outlineLevel="0" collapsed="false"/>
    <row r="13514" customFormat="false" ht="14.25" hidden="true" customHeight="false" outlineLevel="0" collapsed="false"/>
    <row r="13515" customFormat="false" ht="14.25" hidden="true" customHeight="false" outlineLevel="0" collapsed="false"/>
    <row r="13516" customFormat="false" ht="14.25" hidden="true" customHeight="false" outlineLevel="0" collapsed="false"/>
    <row r="13517" customFormat="false" ht="14.25" hidden="true" customHeight="false" outlineLevel="0" collapsed="false"/>
    <row r="13518" customFormat="false" ht="14.25" hidden="true" customHeight="false" outlineLevel="0" collapsed="false"/>
    <row r="13519" customFormat="false" ht="14.25" hidden="true" customHeight="false" outlineLevel="0" collapsed="false"/>
    <row r="13520" customFormat="false" ht="14.25" hidden="true" customHeight="false" outlineLevel="0" collapsed="false"/>
    <row r="13521" customFormat="false" ht="14.25" hidden="true" customHeight="false" outlineLevel="0" collapsed="false"/>
    <row r="13522" customFormat="false" ht="14.25" hidden="true" customHeight="false" outlineLevel="0" collapsed="false"/>
    <row r="13523" customFormat="false" ht="14.25" hidden="true" customHeight="false" outlineLevel="0" collapsed="false"/>
    <row r="13524" customFormat="false" ht="14.25" hidden="true" customHeight="false" outlineLevel="0" collapsed="false"/>
    <row r="13525" customFormat="false" ht="14.25" hidden="true" customHeight="false" outlineLevel="0" collapsed="false"/>
    <row r="13526" customFormat="false" ht="14.25" hidden="true" customHeight="false" outlineLevel="0" collapsed="false"/>
    <row r="13527" customFormat="false" ht="14.25" hidden="true" customHeight="false" outlineLevel="0" collapsed="false"/>
    <row r="13528" customFormat="false" ht="14.25" hidden="true" customHeight="false" outlineLevel="0" collapsed="false"/>
    <row r="13529" customFormat="false" ht="14.25" hidden="true" customHeight="false" outlineLevel="0" collapsed="false"/>
    <row r="13530" customFormat="false" ht="14.25" hidden="true" customHeight="false" outlineLevel="0" collapsed="false"/>
    <row r="13531" customFormat="false" ht="14.25" hidden="true" customHeight="false" outlineLevel="0" collapsed="false"/>
    <row r="13532" customFormat="false" ht="14.25" hidden="true" customHeight="false" outlineLevel="0" collapsed="false"/>
    <row r="13533" customFormat="false" ht="14.25" hidden="true" customHeight="false" outlineLevel="0" collapsed="false"/>
    <row r="13534" customFormat="false" ht="14.25" hidden="true" customHeight="false" outlineLevel="0" collapsed="false"/>
    <row r="13535" customFormat="false" ht="14.25" hidden="true" customHeight="false" outlineLevel="0" collapsed="false"/>
    <row r="13536" customFormat="false" ht="14.25" hidden="true" customHeight="false" outlineLevel="0" collapsed="false"/>
    <row r="13537" customFormat="false" ht="14.25" hidden="true" customHeight="false" outlineLevel="0" collapsed="false"/>
    <row r="13538" customFormat="false" ht="14.25" hidden="true" customHeight="false" outlineLevel="0" collapsed="false"/>
    <row r="13539" customFormat="false" ht="14.25" hidden="true" customHeight="false" outlineLevel="0" collapsed="false"/>
    <row r="13540" customFormat="false" ht="14.25" hidden="true" customHeight="false" outlineLevel="0" collapsed="false"/>
    <row r="13541" customFormat="false" ht="14.25" hidden="true" customHeight="false" outlineLevel="0" collapsed="false"/>
    <row r="13542" customFormat="false" ht="14.25" hidden="true" customHeight="false" outlineLevel="0" collapsed="false"/>
    <row r="13543" customFormat="false" ht="14.25" hidden="true" customHeight="false" outlineLevel="0" collapsed="false"/>
    <row r="13544" customFormat="false" ht="14.25" hidden="true" customHeight="false" outlineLevel="0" collapsed="false"/>
    <row r="13545" customFormat="false" ht="14.25" hidden="true" customHeight="false" outlineLevel="0" collapsed="false"/>
    <row r="13546" customFormat="false" ht="14.25" hidden="true" customHeight="false" outlineLevel="0" collapsed="false"/>
    <row r="13547" customFormat="false" ht="14.25" hidden="true" customHeight="false" outlineLevel="0" collapsed="false"/>
    <row r="13548" customFormat="false" ht="14.25" hidden="true" customHeight="false" outlineLevel="0" collapsed="false"/>
    <row r="13549" customFormat="false" ht="14.25" hidden="true" customHeight="false" outlineLevel="0" collapsed="false"/>
    <row r="13550" customFormat="false" ht="14.25" hidden="true" customHeight="false" outlineLevel="0" collapsed="false"/>
    <row r="13551" customFormat="false" ht="14.25" hidden="true" customHeight="false" outlineLevel="0" collapsed="false"/>
    <row r="13552" customFormat="false" ht="14.25" hidden="true" customHeight="false" outlineLevel="0" collapsed="false"/>
    <row r="13553" customFormat="false" ht="14.25" hidden="true" customHeight="false" outlineLevel="0" collapsed="false"/>
    <row r="13554" customFormat="false" ht="14.25" hidden="true" customHeight="false" outlineLevel="0" collapsed="false"/>
    <row r="13555" customFormat="false" ht="14.25" hidden="true" customHeight="false" outlineLevel="0" collapsed="false"/>
    <row r="13556" customFormat="false" ht="14.25" hidden="true" customHeight="false" outlineLevel="0" collapsed="false"/>
    <row r="13557" customFormat="false" ht="14.25" hidden="true" customHeight="false" outlineLevel="0" collapsed="false"/>
    <row r="13558" customFormat="false" ht="14.25" hidden="true" customHeight="false" outlineLevel="0" collapsed="false"/>
    <row r="13559" customFormat="false" ht="14.25" hidden="true" customHeight="false" outlineLevel="0" collapsed="false"/>
    <row r="13560" customFormat="false" ht="14.25" hidden="true" customHeight="false" outlineLevel="0" collapsed="false"/>
    <row r="13561" customFormat="false" ht="14.25" hidden="true" customHeight="false" outlineLevel="0" collapsed="false"/>
    <row r="13562" customFormat="false" ht="14.25" hidden="true" customHeight="false" outlineLevel="0" collapsed="false"/>
    <row r="13563" customFormat="false" ht="14.25" hidden="true" customHeight="false" outlineLevel="0" collapsed="false"/>
    <row r="13564" customFormat="false" ht="14.25" hidden="true" customHeight="false" outlineLevel="0" collapsed="false"/>
    <row r="13565" customFormat="false" ht="14.25" hidden="true" customHeight="false" outlineLevel="0" collapsed="false"/>
    <row r="13566" customFormat="false" ht="14.25" hidden="true" customHeight="false" outlineLevel="0" collapsed="false"/>
    <row r="13567" customFormat="false" ht="14.25" hidden="true" customHeight="false" outlineLevel="0" collapsed="false"/>
    <row r="13568" customFormat="false" ht="14.25" hidden="true" customHeight="false" outlineLevel="0" collapsed="false"/>
    <row r="13569" customFormat="false" ht="14.25" hidden="true" customHeight="false" outlineLevel="0" collapsed="false"/>
    <row r="13570" customFormat="false" ht="14.25" hidden="true" customHeight="false" outlineLevel="0" collapsed="false"/>
    <row r="13571" customFormat="false" ht="14.25" hidden="true" customHeight="false" outlineLevel="0" collapsed="false"/>
    <row r="13572" customFormat="false" ht="14.25" hidden="true" customHeight="false" outlineLevel="0" collapsed="false"/>
    <row r="13573" customFormat="false" ht="14.25" hidden="true" customHeight="false" outlineLevel="0" collapsed="false"/>
    <row r="13574" customFormat="false" ht="14.25" hidden="true" customHeight="false" outlineLevel="0" collapsed="false"/>
    <row r="13575" customFormat="false" ht="14.25" hidden="true" customHeight="false" outlineLevel="0" collapsed="false"/>
    <row r="13576" customFormat="false" ht="14.25" hidden="true" customHeight="false" outlineLevel="0" collapsed="false"/>
    <row r="13577" customFormat="false" ht="14.25" hidden="true" customHeight="false" outlineLevel="0" collapsed="false"/>
    <row r="13578" customFormat="false" ht="14.25" hidden="true" customHeight="false" outlineLevel="0" collapsed="false"/>
    <row r="13579" customFormat="false" ht="14.25" hidden="true" customHeight="false" outlineLevel="0" collapsed="false"/>
    <row r="13580" customFormat="false" ht="14.25" hidden="true" customHeight="false" outlineLevel="0" collapsed="false"/>
    <row r="13581" customFormat="false" ht="14.25" hidden="true" customHeight="false" outlineLevel="0" collapsed="false"/>
    <row r="13582" customFormat="false" ht="14.25" hidden="true" customHeight="false" outlineLevel="0" collapsed="false"/>
    <row r="13583" customFormat="false" ht="14.25" hidden="true" customHeight="false" outlineLevel="0" collapsed="false"/>
    <row r="13584" customFormat="false" ht="14.25" hidden="true" customHeight="false" outlineLevel="0" collapsed="false"/>
    <row r="13585" customFormat="false" ht="14.25" hidden="true" customHeight="false" outlineLevel="0" collapsed="false"/>
    <row r="13586" customFormat="false" ht="14.25" hidden="true" customHeight="false" outlineLevel="0" collapsed="false"/>
    <row r="13587" customFormat="false" ht="14.25" hidden="true" customHeight="false" outlineLevel="0" collapsed="false"/>
    <row r="13588" customFormat="false" ht="14.25" hidden="true" customHeight="false" outlineLevel="0" collapsed="false"/>
    <row r="13589" customFormat="false" ht="14.25" hidden="true" customHeight="false" outlineLevel="0" collapsed="false"/>
    <row r="13590" customFormat="false" ht="14.25" hidden="true" customHeight="false" outlineLevel="0" collapsed="false"/>
    <row r="13591" customFormat="false" ht="14.25" hidden="true" customHeight="false" outlineLevel="0" collapsed="false"/>
    <row r="13592" customFormat="false" ht="14.25" hidden="true" customHeight="false" outlineLevel="0" collapsed="false"/>
    <row r="13593" customFormat="false" ht="14.25" hidden="true" customHeight="false" outlineLevel="0" collapsed="false"/>
    <row r="13594" customFormat="false" ht="14.25" hidden="true" customHeight="false" outlineLevel="0" collapsed="false"/>
    <row r="13595" customFormat="false" ht="14.25" hidden="true" customHeight="false" outlineLevel="0" collapsed="false"/>
    <row r="13596" customFormat="false" ht="14.25" hidden="true" customHeight="false" outlineLevel="0" collapsed="false"/>
    <row r="13597" customFormat="false" ht="14.25" hidden="true" customHeight="false" outlineLevel="0" collapsed="false"/>
    <row r="13598" customFormat="false" ht="14.25" hidden="true" customHeight="false" outlineLevel="0" collapsed="false"/>
    <row r="13599" customFormat="false" ht="14.25" hidden="true" customHeight="false" outlineLevel="0" collapsed="false"/>
    <row r="13600" customFormat="false" ht="14.25" hidden="true" customHeight="false" outlineLevel="0" collapsed="false"/>
    <row r="13601" customFormat="false" ht="14.25" hidden="true" customHeight="false" outlineLevel="0" collapsed="false"/>
    <row r="13602" customFormat="false" ht="14.25" hidden="true" customHeight="false" outlineLevel="0" collapsed="false"/>
    <row r="13603" customFormat="false" ht="14.25" hidden="true" customHeight="false" outlineLevel="0" collapsed="false"/>
    <row r="13604" customFormat="false" ht="14.25" hidden="true" customHeight="false" outlineLevel="0" collapsed="false"/>
    <row r="13605" customFormat="false" ht="14.25" hidden="true" customHeight="false" outlineLevel="0" collapsed="false"/>
    <row r="13606" customFormat="false" ht="14.25" hidden="true" customHeight="false" outlineLevel="0" collapsed="false"/>
    <row r="13607" customFormat="false" ht="14.25" hidden="true" customHeight="false" outlineLevel="0" collapsed="false"/>
    <row r="13608" customFormat="false" ht="14.25" hidden="true" customHeight="false" outlineLevel="0" collapsed="false"/>
    <row r="13609" customFormat="false" ht="14.25" hidden="true" customHeight="false" outlineLevel="0" collapsed="false"/>
    <row r="13610" customFormat="false" ht="14.25" hidden="true" customHeight="false" outlineLevel="0" collapsed="false"/>
    <row r="13611" customFormat="false" ht="14.25" hidden="true" customHeight="false" outlineLevel="0" collapsed="false"/>
    <row r="13612" customFormat="false" ht="14.25" hidden="true" customHeight="false" outlineLevel="0" collapsed="false"/>
    <row r="13613" customFormat="false" ht="14.25" hidden="true" customHeight="false" outlineLevel="0" collapsed="false"/>
    <row r="13614" customFormat="false" ht="14.25" hidden="true" customHeight="false" outlineLevel="0" collapsed="false"/>
    <row r="13615" customFormat="false" ht="14.25" hidden="true" customHeight="false" outlineLevel="0" collapsed="false"/>
    <row r="13616" customFormat="false" ht="14.25" hidden="true" customHeight="false" outlineLevel="0" collapsed="false"/>
    <row r="13617" customFormat="false" ht="14.25" hidden="true" customHeight="false" outlineLevel="0" collapsed="false"/>
    <row r="13618" customFormat="false" ht="14.25" hidden="true" customHeight="false" outlineLevel="0" collapsed="false"/>
    <row r="13619" customFormat="false" ht="14.25" hidden="true" customHeight="false" outlineLevel="0" collapsed="false"/>
    <row r="13620" customFormat="false" ht="14.25" hidden="true" customHeight="false" outlineLevel="0" collapsed="false"/>
    <row r="13621" customFormat="false" ht="14.25" hidden="true" customHeight="false" outlineLevel="0" collapsed="false"/>
    <row r="13622" customFormat="false" ht="14.25" hidden="true" customHeight="false" outlineLevel="0" collapsed="false"/>
    <row r="13623" customFormat="false" ht="14.25" hidden="true" customHeight="false" outlineLevel="0" collapsed="false"/>
    <row r="13624" customFormat="false" ht="14.25" hidden="true" customHeight="false" outlineLevel="0" collapsed="false"/>
    <row r="13625" customFormat="false" ht="14.25" hidden="true" customHeight="false" outlineLevel="0" collapsed="false"/>
    <row r="13626" customFormat="false" ht="14.25" hidden="true" customHeight="false" outlineLevel="0" collapsed="false"/>
    <row r="13627" customFormat="false" ht="14.25" hidden="true" customHeight="false" outlineLevel="0" collapsed="false"/>
    <row r="13628" customFormat="false" ht="14.25" hidden="true" customHeight="false" outlineLevel="0" collapsed="false"/>
    <row r="13629" customFormat="false" ht="14.25" hidden="true" customHeight="false" outlineLevel="0" collapsed="false"/>
    <row r="13630" customFormat="false" ht="14.25" hidden="true" customHeight="false" outlineLevel="0" collapsed="false"/>
    <row r="13631" customFormat="false" ht="14.25" hidden="true" customHeight="false" outlineLevel="0" collapsed="false"/>
    <row r="13632" customFormat="false" ht="14.25" hidden="true" customHeight="false" outlineLevel="0" collapsed="false"/>
    <row r="13633" customFormat="false" ht="14.25" hidden="true" customHeight="false" outlineLevel="0" collapsed="false"/>
    <row r="13634" customFormat="false" ht="14.25" hidden="true" customHeight="false" outlineLevel="0" collapsed="false"/>
    <row r="13635" customFormat="false" ht="14.25" hidden="true" customHeight="false" outlineLevel="0" collapsed="false"/>
    <row r="13636" customFormat="false" ht="14.25" hidden="true" customHeight="false" outlineLevel="0" collapsed="false"/>
    <row r="13637" customFormat="false" ht="14.25" hidden="true" customHeight="false" outlineLevel="0" collapsed="false"/>
    <row r="13638" customFormat="false" ht="14.25" hidden="true" customHeight="false" outlineLevel="0" collapsed="false"/>
    <row r="13639" customFormat="false" ht="14.25" hidden="true" customHeight="false" outlineLevel="0" collapsed="false"/>
    <row r="13640" customFormat="false" ht="14.25" hidden="true" customHeight="false" outlineLevel="0" collapsed="false"/>
    <row r="13641" customFormat="false" ht="14.25" hidden="true" customHeight="false" outlineLevel="0" collapsed="false"/>
    <row r="13642" customFormat="false" ht="14.25" hidden="true" customHeight="false" outlineLevel="0" collapsed="false"/>
    <row r="13643" customFormat="false" ht="14.25" hidden="true" customHeight="false" outlineLevel="0" collapsed="false"/>
    <row r="13644" customFormat="false" ht="14.25" hidden="true" customHeight="false" outlineLevel="0" collapsed="false"/>
    <row r="13645" customFormat="false" ht="14.25" hidden="true" customHeight="false" outlineLevel="0" collapsed="false"/>
    <row r="13646" customFormat="false" ht="14.25" hidden="true" customHeight="false" outlineLevel="0" collapsed="false"/>
    <row r="13647" customFormat="false" ht="14.25" hidden="true" customHeight="false" outlineLevel="0" collapsed="false"/>
    <row r="13648" customFormat="false" ht="14.25" hidden="true" customHeight="false" outlineLevel="0" collapsed="false"/>
    <row r="13649" customFormat="false" ht="14.25" hidden="true" customHeight="false" outlineLevel="0" collapsed="false"/>
    <row r="13650" customFormat="false" ht="14.25" hidden="true" customHeight="false" outlineLevel="0" collapsed="false"/>
    <row r="13651" customFormat="false" ht="14.25" hidden="true" customHeight="false" outlineLevel="0" collapsed="false"/>
    <row r="13652" customFormat="false" ht="14.25" hidden="true" customHeight="false" outlineLevel="0" collapsed="false"/>
    <row r="13653" customFormat="false" ht="14.25" hidden="true" customHeight="false" outlineLevel="0" collapsed="false"/>
    <row r="13654" customFormat="false" ht="14.25" hidden="true" customHeight="false" outlineLevel="0" collapsed="false"/>
    <row r="13655" customFormat="false" ht="14.25" hidden="true" customHeight="false" outlineLevel="0" collapsed="false"/>
    <row r="13656" customFormat="false" ht="14.25" hidden="true" customHeight="false" outlineLevel="0" collapsed="false"/>
    <row r="13657" customFormat="false" ht="14.25" hidden="true" customHeight="false" outlineLevel="0" collapsed="false"/>
    <row r="13658" customFormat="false" ht="14.25" hidden="true" customHeight="false" outlineLevel="0" collapsed="false"/>
    <row r="13659" customFormat="false" ht="14.25" hidden="true" customHeight="false" outlineLevel="0" collapsed="false"/>
    <row r="13660" customFormat="false" ht="14.25" hidden="true" customHeight="false" outlineLevel="0" collapsed="false"/>
    <row r="13661" customFormat="false" ht="14.25" hidden="true" customHeight="false" outlineLevel="0" collapsed="false"/>
    <row r="13662" customFormat="false" ht="14.25" hidden="true" customHeight="false" outlineLevel="0" collapsed="false"/>
    <row r="13663" customFormat="false" ht="14.25" hidden="true" customHeight="false" outlineLevel="0" collapsed="false"/>
    <row r="13664" customFormat="false" ht="14.25" hidden="true" customHeight="false" outlineLevel="0" collapsed="false"/>
    <row r="13665" customFormat="false" ht="14.25" hidden="true" customHeight="false" outlineLevel="0" collapsed="false"/>
    <row r="13666" customFormat="false" ht="14.25" hidden="true" customHeight="false" outlineLevel="0" collapsed="false"/>
    <row r="13667" customFormat="false" ht="14.25" hidden="true" customHeight="false" outlineLevel="0" collapsed="false"/>
    <row r="13668" customFormat="false" ht="14.25" hidden="true" customHeight="false" outlineLevel="0" collapsed="false"/>
    <row r="13669" customFormat="false" ht="14.25" hidden="true" customHeight="false" outlineLevel="0" collapsed="false"/>
    <row r="13670" customFormat="false" ht="14.25" hidden="true" customHeight="false" outlineLevel="0" collapsed="false"/>
    <row r="13671" customFormat="false" ht="14.25" hidden="true" customHeight="false" outlineLevel="0" collapsed="false"/>
    <row r="13672" customFormat="false" ht="14.25" hidden="true" customHeight="false" outlineLevel="0" collapsed="false"/>
    <row r="13673" customFormat="false" ht="14.25" hidden="true" customHeight="false" outlineLevel="0" collapsed="false"/>
    <row r="13674" customFormat="false" ht="14.25" hidden="true" customHeight="false" outlineLevel="0" collapsed="false"/>
    <row r="13675" customFormat="false" ht="14.25" hidden="true" customHeight="false" outlineLevel="0" collapsed="false"/>
    <row r="13676" customFormat="false" ht="14.25" hidden="true" customHeight="false" outlineLevel="0" collapsed="false"/>
    <row r="13677" customFormat="false" ht="14.25" hidden="true" customHeight="false" outlineLevel="0" collapsed="false"/>
    <row r="13678" customFormat="false" ht="14.25" hidden="true" customHeight="false" outlineLevel="0" collapsed="false"/>
    <row r="13679" customFormat="false" ht="14.25" hidden="true" customHeight="false" outlineLevel="0" collapsed="false"/>
    <row r="13680" customFormat="false" ht="14.25" hidden="true" customHeight="false" outlineLevel="0" collapsed="false"/>
    <row r="13681" customFormat="false" ht="14.25" hidden="true" customHeight="false" outlineLevel="0" collapsed="false"/>
    <row r="13682" customFormat="false" ht="14.25" hidden="true" customHeight="false" outlineLevel="0" collapsed="false"/>
    <row r="13683" customFormat="false" ht="14.25" hidden="true" customHeight="false" outlineLevel="0" collapsed="false"/>
    <row r="13684" customFormat="false" ht="14.25" hidden="true" customHeight="false" outlineLevel="0" collapsed="false"/>
    <row r="13685" customFormat="false" ht="14.25" hidden="true" customHeight="false" outlineLevel="0" collapsed="false"/>
    <row r="13686" customFormat="false" ht="14.25" hidden="true" customHeight="false" outlineLevel="0" collapsed="false"/>
    <row r="13687" customFormat="false" ht="14.25" hidden="true" customHeight="false" outlineLevel="0" collapsed="false"/>
    <row r="13688" customFormat="false" ht="14.25" hidden="true" customHeight="false" outlineLevel="0" collapsed="false"/>
    <row r="13689" customFormat="false" ht="14.25" hidden="true" customHeight="false" outlineLevel="0" collapsed="false"/>
    <row r="13690" customFormat="false" ht="14.25" hidden="true" customHeight="false" outlineLevel="0" collapsed="false"/>
    <row r="13691" customFormat="false" ht="14.25" hidden="true" customHeight="false" outlineLevel="0" collapsed="false"/>
    <row r="13692" customFormat="false" ht="14.25" hidden="true" customHeight="false" outlineLevel="0" collapsed="false"/>
    <row r="13693" customFormat="false" ht="14.25" hidden="true" customHeight="false" outlineLevel="0" collapsed="false"/>
    <row r="13694" customFormat="false" ht="14.25" hidden="true" customHeight="false" outlineLevel="0" collapsed="false"/>
    <row r="13695" customFormat="false" ht="14.25" hidden="true" customHeight="false" outlineLevel="0" collapsed="false"/>
    <row r="13696" customFormat="false" ht="14.25" hidden="true" customHeight="false" outlineLevel="0" collapsed="false"/>
    <row r="13697" customFormat="false" ht="14.25" hidden="true" customHeight="false" outlineLevel="0" collapsed="false"/>
    <row r="13698" customFormat="false" ht="14.25" hidden="true" customHeight="false" outlineLevel="0" collapsed="false"/>
    <row r="13699" customFormat="false" ht="14.25" hidden="true" customHeight="false" outlineLevel="0" collapsed="false"/>
    <row r="13700" customFormat="false" ht="14.25" hidden="true" customHeight="false" outlineLevel="0" collapsed="false"/>
    <row r="13701" customFormat="false" ht="14.25" hidden="true" customHeight="false" outlineLevel="0" collapsed="false"/>
    <row r="13702" customFormat="false" ht="14.25" hidden="true" customHeight="false" outlineLevel="0" collapsed="false"/>
    <row r="13703" customFormat="false" ht="14.25" hidden="true" customHeight="false" outlineLevel="0" collapsed="false"/>
    <row r="13704" customFormat="false" ht="14.25" hidden="true" customHeight="false" outlineLevel="0" collapsed="false"/>
    <row r="13705" customFormat="false" ht="14.25" hidden="true" customHeight="false" outlineLevel="0" collapsed="false"/>
    <row r="13706" customFormat="false" ht="14.25" hidden="true" customHeight="false" outlineLevel="0" collapsed="false"/>
    <row r="13707" customFormat="false" ht="14.25" hidden="true" customHeight="false" outlineLevel="0" collapsed="false"/>
    <row r="13708" customFormat="false" ht="14.25" hidden="true" customHeight="false" outlineLevel="0" collapsed="false"/>
    <row r="13709" customFormat="false" ht="14.25" hidden="true" customHeight="false" outlineLevel="0" collapsed="false"/>
    <row r="13710" customFormat="false" ht="14.25" hidden="true" customHeight="false" outlineLevel="0" collapsed="false"/>
    <row r="13711" customFormat="false" ht="14.25" hidden="true" customHeight="false" outlineLevel="0" collapsed="false"/>
    <row r="13712" customFormat="false" ht="14.25" hidden="true" customHeight="false" outlineLevel="0" collapsed="false"/>
    <row r="13713" customFormat="false" ht="14.25" hidden="true" customHeight="false" outlineLevel="0" collapsed="false"/>
    <row r="13714" customFormat="false" ht="14.25" hidden="true" customHeight="false" outlineLevel="0" collapsed="false"/>
    <row r="13715" customFormat="false" ht="14.25" hidden="true" customHeight="false" outlineLevel="0" collapsed="false"/>
    <row r="13716" customFormat="false" ht="14.25" hidden="true" customHeight="false" outlineLevel="0" collapsed="false"/>
    <row r="13717" customFormat="false" ht="14.25" hidden="true" customHeight="false" outlineLevel="0" collapsed="false"/>
    <row r="13718" customFormat="false" ht="14.25" hidden="true" customHeight="false" outlineLevel="0" collapsed="false"/>
    <row r="13719" customFormat="false" ht="14.25" hidden="true" customHeight="false" outlineLevel="0" collapsed="false"/>
    <row r="13720" customFormat="false" ht="14.25" hidden="true" customHeight="false" outlineLevel="0" collapsed="false"/>
    <row r="13721" customFormat="false" ht="14.25" hidden="true" customHeight="false" outlineLevel="0" collapsed="false"/>
    <row r="13722" customFormat="false" ht="14.25" hidden="true" customHeight="false" outlineLevel="0" collapsed="false"/>
    <row r="13723" customFormat="false" ht="14.25" hidden="true" customHeight="false" outlineLevel="0" collapsed="false"/>
    <row r="13724" customFormat="false" ht="14.25" hidden="true" customHeight="false" outlineLevel="0" collapsed="false"/>
    <row r="13725" customFormat="false" ht="14.25" hidden="true" customHeight="false" outlineLevel="0" collapsed="false"/>
    <row r="13726" customFormat="false" ht="14.25" hidden="true" customHeight="false" outlineLevel="0" collapsed="false"/>
    <row r="13727" customFormat="false" ht="14.25" hidden="true" customHeight="false" outlineLevel="0" collapsed="false"/>
    <row r="13728" customFormat="false" ht="14.25" hidden="true" customHeight="false" outlineLevel="0" collapsed="false"/>
    <row r="13729" customFormat="false" ht="14.25" hidden="true" customHeight="false" outlineLevel="0" collapsed="false"/>
    <row r="13730" customFormat="false" ht="14.25" hidden="true" customHeight="false" outlineLevel="0" collapsed="false"/>
    <row r="13731" customFormat="false" ht="14.25" hidden="true" customHeight="false" outlineLevel="0" collapsed="false"/>
    <row r="13732" customFormat="false" ht="14.25" hidden="true" customHeight="false" outlineLevel="0" collapsed="false"/>
    <row r="13733" customFormat="false" ht="14.25" hidden="true" customHeight="false" outlineLevel="0" collapsed="false"/>
    <row r="13734" customFormat="false" ht="14.25" hidden="true" customHeight="false" outlineLevel="0" collapsed="false"/>
    <row r="13735" customFormat="false" ht="14.25" hidden="true" customHeight="false" outlineLevel="0" collapsed="false"/>
    <row r="13736" customFormat="false" ht="14.25" hidden="true" customHeight="false" outlineLevel="0" collapsed="false"/>
    <row r="13737" customFormat="false" ht="14.25" hidden="true" customHeight="false" outlineLevel="0" collapsed="false"/>
    <row r="13738" customFormat="false" ht="14.25" hidden="true" customHeight="false" outlineLevel="0" collapsed="false"/>
    <row r="13739" customFormat="false" ht="14.25" hidden="true" customHeight="false" outlineLevel="0" collapsed="false"/>
    <row r="13740" customFormat="false" ht="14.25" hidden="true" customHeight="false" outlineLevel="0" collapsed="false"/>
    <row r="13741" customFormat="false" ht="14.25" hidden="true" customHeight="false" outlineLevel="0" collapsed="false"/>
    <row r="13742" customFormat="false" ht="14.25" hidden="true" customHeight="false" outlineLevel="0" collapsed="false"/>
    <row r="13743" customFormat="false" ht="14.25" hidden="true" customHeight="false" outlineLevel="0" collapsed="false"/>
    <row r="13744" customFormat="false" ht="14.25" hidden="true" customHeight="false" outlineLevel="0" collapsed="false"/>
    <row r="13745" customFormat="false" ht="14.25" hidden="true" customHeight="false" outlineLevel="0" collapsed="false"/>
    <row r="13746" customFormat="false" ht="14.25" hidden="true" customHeight="false" outlineLevel="0" collapsed="false"/>
    <row r="13747" customFormat="false" ht="14.25" hidden="true" customHeight="false" outlineLevel="0" collapsed="false"/>
    <row r="13748" customFormat="false" ht="14.25" hidden="true" customHeight="false" outlineLevel="0" collapsed="false"/>
    <row r="13749" customFormat="false" ht="14.25" hidden="true" customHeight="false" outlineLevel="0" collapsed="false"/>
    <row r="13750" customFormat="false" ht="14.25" hidden="true" customHeight="false" outlineLevel="0" collapsed="false"/>
    <row r="13751" customFormat="false" ht="14.25" hidden="true" customHeight="false" outlineLevel="0" collapsed="false"/>
    <row r="13752" customFormat="false" ht="14.25" hidden="true" customHeight="false" outlineLevel="0" collapsed="false"/>
    <row r="13753" customFormat="false" ht="14.25" hidden="true" customHeight="false" outlineLevel="0" collapsed="false"/>
    <row r="13754" customFormat="false" ht="14.25" hidden="true" customHeight="false" outlineLevel="0" collapsed="false"/>
    <row r="13755" customFormat="false" ht="14.25" hidden="true" customHeight="false" outlineLevel="0" collapsed="false"/>
    <row r="13756" customFormat="false" ht="14.25" hidden="true" customHeight="false" outlineLevel="0" collapsed="false"/>
    <row r="13757" customFormat="false" ht="14.25" hidden="true" customHeight="false" outlineLevel="0" collapsed="false"/>
    <row r="13758" customFormat="false" ht="14.25" hidden="true" customHeight="false" outlineLevel="0" collapsed="false"/>
    <row r="13759" customFormat="false" ht="14.25" hidden="true" customHeight="false" outlineLevel="0" collapsed="false"/>
    <row r="13760" customFormat="false" ht="14.25" hidden="true" customHeight="false" outlineLevel="0" collapsed="false"/>
    <row r="13761" customFormat="false" ht="14.25" hidden="true" customHeight="false" outlineLevel="0" collapsed="false"/>
    <row r="13762" customFormat="false" ht="14.25" hidden="true" customHeight="false" outlineLevel="0" collapsed="false"/>
    <row r="13763" customFormat="false" ht="14.25" hidden="true" customHeight="false" outlineLevel="0" collapsed="false"/>
    <row r="13764" customFormat="false" ht="14.25" hidden="true" customHeight="false" outlineLevel="0" collapsed="false"/>
    <row r="13765" customFormat="false" ht="14.25" hidden="true" customHeight="false" outlineLevel="0" collapsed="false"/>
    <row r="13766" customFormat="false" ht="14.25" hidden="true" customHeight="false" outlineLevel="0" collapsed="false"/>
    <row r="13767" customFormat="false" ht="14.25" hidden="true" customHeight="false" outlineLevel="0" collapsed="false"/>
    <row r="13768" customFormat="false" ht="14.25" hidden="true" customHeight="false" outlineLevel="0" collapsed="false"/>
    <row r="13769" customFormat="false" ht="14.25" hidden="true" customHeight="false" outlineLevel="0" collapsed="false"/>
    <row r="13770" customFormat="false" ht="14.25" hidden="true" customHeight="false" outlineLevel="0" collapsed="false"/>
    <row r="13771" customFormat="false" ht="14.25" hidden="true" customHeight="false" outlineLevel="0" collapsed="false"/>
    <row r="13772" customFormat="false" ht="14.25" hidden="true" customHeight="false" outlineLevel="0" collapsed="false"/>
    <row r="13773" customFormat="false" ht="14.25" hidden="true" customHeight="false" outlineLevel="0" collapsed="false"/>
    <row r="13774" customFormat="false" ht="14.25" hidden="true" customHeight="false" outlineLevel="0" collapsed="false"/>
    <row r="13775" customFormat="false" ht="14.25" hidden="true" customHeight="false" outlineLevel="0" collapsed="false"/>
    <row r="13776" customFormat="false" ht="14.25" hidden="true" customHeight="false" outlineLevel="0" collapsed="false"/>
    <row r="13777" customFormat="false" ht="14.25" hidden="true" customHeight="false" outlineLevel="0" collapsed="false"/>
    <row r="13778" customFormat="false" ht="14.25" hidden="true" customHeight="false" outlineLevel="0" collapsed="false"/>
    <row r="13779" customFormat="false" ht="14.25" hidden="true" customHeight="false" outlineLevel="0" collapsed="false"/>
    <row r="13780" customFormat="false" ht="14.25" hidden="true" customHeight="false" outlineLevel="0" collapsed="false"/>
    <row r="13781" customFormat="false" ht="14.25" hidden="true" customHeight="false" outlineLevel="0" collapsed="false"/>
    <row r="13782" customFormat="false" ht="14.25" hidden="true" customHeight="false" outlineLevel="0" collapsed="false"/>
    <row r="13783" customFormat="false" ht="14.25" hidden="true" customHeight="false" outlineLevel="0" collapsed="false"/>
    <row r="13784" customFormat="false" ht="14.25" hidden="true" customHeight="false" outlineLevel="0" collapsed="false"/>
    <row r="13785" customFormat="false" ht="14.25" hidden="true" customHeight="false" outlineLevel="0" collapsed="false"/>
    <row r="13786" customFormat="false" ht="14.25" hidden="true" customHeight="false" outlineLevel="0" collapsed="false"/>
    <row r="13787" customFormat="false" ht="14.25" hidden="true" customHeight="false" outlineLevel="0" collapsed="false"/>
    <row r="13788" customFormat="false" ht="14.25" hidden="true" customHeight="false" outlineLevel="0" collapsed="false"/>
    <row r="13789" customFormat="false" ht="14.25" hidden="true" customHeight="false" outlineLevel="0" collapsed="false"/>
    <row r="13790" customFormat="false" ht="14.25" hidden="true" customHeight="false" outlineLevel="0" collapsed="false"/>
    <row r="13791" customFormat="false" ht="14.25" hidden="true" customHeight="false" outlineLevel="0" collapsed="false"/>
    <row r="13792" customFormat="false" ht="14.25" hidden="true" customHeight="false" outlineLevel="0" collapsed="false"/>
    <row r="13793" customFormat="false" ht="14.25" hidden="true" customHeight="false" outlineLevel="0" collapsed="false"/>
    <row r="13794" customFormat="false" ht="14.25" hidden="true" customHeight="false" outlineLevel="0" collapsed="false"/>
    <row r="13795" customFormat="false" ht="14.25" hidden="true" customHeight="false" outlineLevel="0" collapsed="false"/>
    <row r="13796" customFormat="false" ht="14.25" hidden="true" customHeight="false" outlineLevel="0" collapsed="false"/>
    <row r="13797" customFormat="false" ht="14.25" hidden="true" customHeight="false" outlineLevel="0" collapsed="false"/>
    <row r="13798" customFormat="false" ht="14.25" hidden="true" customHeight="false" outlineLevel="0" collapsed="false"/>
    <row r="13799" customFormat="false" ht="14.25" hidden="true" customHeight="false" outlineLevel="0" collapsed="false"/>
    <row r="13800" customFormat="false" ht="14.25" hidden="true" customHeight="false" outlineLevel="0" collapsed="false"/>
    <row r="13801" customFormat="false" ht="14.25" hidden="true" customHeight="false" outlineLevel="0" collapsed="false"/>
    <row r="13802" customFormat="false" ht="14.25" hidden="true" customHeight="false" outlineLevel="0" collapsed="false"/>
    <row r="13803" customFormat="false" ht="14.25" hidden="true" customHeight="false" outlineLevel="0" collapsed="false"/>
    <row r="13804" customFormat="false" ht="14.25" hidden="true" customHeight="false" outlineLevel="0" collapsed="false"/>
    <row r="13805" customFormat="false" ht="14.25" hidden="true" customHeight="false" outlineLevel="0" collapsed="false"/>
    <row r="13806" customFormat="false" ht="14.25" hidden="true" customHeight="false" outlineLevel="0" collapsed="false"/>
    <row r="13807" customFormat="false" ht="14.25" hidden="true" customHeight="false" outlineLevel="0" collapsed="false"/>
    <row r="13808" customFormat="false" ht="14.25" hidden="true" customHeight="false" outlineLevel="0" collapsed="false"/>
    <row r="13809" customFormat="false" ht="14.25" hidden="true" customHeight="false" outlineLevel="0" collapsed="false"/>
    <row r="13810" customFormat="false" ht="14.25" hidden="true" customHeight="false" outlineLevel="0" collapsed="false"/>
    <row r="13811" customFormat="false" ht="14.25" hidden="true" customHeight="false" outlineLevel="0" collapsed="false"/>
    <row r="13812" customFormat="false" ht="14.25" hidden="true" customHeight="false" outlineLevel="0" collapsed="false"/>
    <row r="13813" customFormat="false" ht="14.25" hidden="true" customHeight="false" outlineLevel="0" collapsed="false"/>
    <row r="13814" customFormat="false" ht="14.25" hidden="true" customHeight="false" outlineLevel="0" collapsed="false"/>
    <row r="13815" customFormat="false" ht="14.25" hidden="true" customHeight="false" outlineLevel="0" collapsed="false"/>
    <row r="13816" customFormat="false" ht="14.25" hidden="true" customHeight="false" outlineLevel="0" collapsed="false"/>
    <row r="13817" customFormat="false" ht="14.25" hidden="true" customHeight="false" outlineLevel="0" collapsed="false"/>
    <row r="13818" customFormat="false" ht="14.25" hidden="true" customHeight="false" outlineLevel="0" collapsed="false"/>
    <row r="13819" customFormat="false" ht="14.25" hidden="true" customHeight="false" outlineLevel="0" collapsed="false"/>
    <row r="13820" customFormat="false" ht="14.25" hidden="true" customHeight="false" outlineLevel="0" collapsed="false"/>
    <row r="13821" customFormat="false" ht="14.25" hidden="true" customHeight="false" outlineLevel="0" collapsed="false"/>
    <row r="13822" customFormat="false" ht="14.25" hidden="true" customHeight="false" outlineLevel="0" collapsed="false"/>
    <row r="13823" customFormat="false" ht="14.25" hidden="true" customHeight="false" outlineLevel="0" collapsed="false"/>
    <row r="13824" customFormat="false" ht="14.25" hidden="true" customHeight="false" outlineLevel="0" collapsed="false"/>
    <row r="13825" customFormat="false" ht="14.25" hidden="true" customHeight="false" outlineLevel="0" collapsed="false"/>
    <row r="13826" customFormat="false" ht="14.25" hidden="true" customHeight="false" outlineLevel="0" collapsed="false"/>
    <row r="13827" customFormat="false" ht="14.25" hidden="true" customHeight="false" outlineLevel="0" collapsed="false"/>
    <row r="13828" customFormat="false" ht="14.25" hidden="true" customHeight="false" outlineLevel="0" collapsed="false"/>
    <row r="13829" customFormat="false" ht="14.25" hidden="true" customHeight="false" outlineLevel="0" collapsed="false"/>
    <row r="13830" customFormat="false" ht="14.25" hidden="true" customHeight="false" outlineLevel="0" collapsed="false"/>
    <row r="13831" customFormat="false" ht="14.25" hidden="true" customHeight="false" outlineLevel="0" collapsed="false"/>
    <row r="13832" customFormat="false" ht="14.25" hidden="true" customHeight="false" outlineLevel="0" collapsed="false"/>
    <row r="13833" customFormat="false" ht="14.25" hidden="true" customHeight="false" outlineLevel="0" collapsed="false"/>
    <row r="13834" customFormat="false" ht="14.25" hidden="true" customHeight="false" outlineLevel="0" collapsed="false"/>
    <row r="13835" customFormat="false" ht="14.25" hidden="true" customHeight="false" outlineLevel="0" collapsed="false"/>
    <row r="13836" customFormat="false" ht="14.25" hidden="true" customHeight="false" outlineLevel="0" collapsed="false"/>
    <row r="13837" customFormat="false" ht="14.25" hidden="true" customHeight="false" outlineLevel="0" collapsed="false"/>
    <row r="13838" customFormat="false" ht="14.25" hidden="true" customHeight="false" outlineLevel="0" collapsed="false"/>
    <row r="13839" customFormat="false" ht="14.25" hidden="true" customHeight="false" outlineLevel="0" collapsed="false"/>
    <row r="13840" customFormat="false" ht="14.25" hidden="true" customHeight="false" outlineLevel="0" collapsed="false"/>
    <row r="13841" customFormat="false" ht="14.25" hidden="true" customHeight="false" outlineLevel="0" collapsed="false"/>
    <row r="13842" customFormat="false" ht="14.25" hidden="true" customHeight="false" outlineLevel="0" collapsed="false"/>
    <row r="13843" customFormat="false" ht="14.25" hidden="true" customHeight="false" outlineLevel="0" collapsed="false"/>
    <row r="13844" customFormat="false" ht="14.25" hidden="true" customHeight="false" outlineLevel="0" collapsed="false"/>
    <row r="13845" customFormat="false" ht="14.25" hidden="true" customHeight="false" outlineLevel="0" collapsed="false"/>
    <row r="13846" customFormat="false" ht="14.25" hidden="true" customHeight="false" outlineLevel="0" collapsed="false"/>
    <row r="13847" customFormat="false" ht="14.25" hidden="true" customHeight="false" outlineLevel="0" collapsed="false"/>
    <row r="13848" customFormat="false" ht="14.25" hidden="true" customHeight="false" outlineLevel="0" collapsed="false"/>
    <row r="13849" customFormat="false" ht="14.25" hidden="true" customHeight="false" outlineLevel="0" collapsed="false"/>
    <row r="13850" customFormat="false" ht="14.25" hidden="true" customHeight="false" outlineLevel="0" collapsed="false"/>
    <row r="13851" customFormat="false" ht="14.25" hidden="true" customHeight="false" outlineLevel="0" collapsed="false"/>
    <row r="13852" customFormat="false" ht="14.25" hidden="true" customHeight="false" outlineLevel="0" collapsed="false"/>
    <row r="13853" customFormat="false" ht="14.25" hidden="true" customHeight="false" outlineLevel="0" collapsed="false"/>
    <row r="13854" customFormat="false" ht="14.25" hidden="true" customHeight="false" outlineLevel="0" collapsed="false"/>
    <row r="13855" customFormat="false" ht="14.25" hidden="true" customHeight="false" outlineLevel="0" collapsed="false"/>
    <row r="13856" customFormat="false" ht="14.25" hidden="true" customHeight="false" outlineLevel="0" collapsed="false"/>
    <row r="13857" customFormat="false" ht="14.25" hidden="true" customHeight="false" outlineLevel="0" collapsed="false"/>
    <row r="13858" customFormat="false" ht="14.25" hidden="true" customHeight="false" outlineLevel="0" collapsed="false"/>
    <row r="13859" customFormat="false" ht="14.25" hidden="true" customHeight="false" outlineLevel="0" collapsed="false"/>
    <row r="13860" customFormat="false" ht="14.25" hidden="true" customHeight="false" outlineLevel="0" collapsed="false"/>
    <row r="13861" customFormat="false" ht="14.25" hidden="true" customHeight="false" outlineLevel="0" collapsed="false"/>
    <row r="13862" customFormat="false" ht="14.25" hidden="true" customHeight="false" outlineLevel="0" collapsed="false"/>
    <row r="13863" customFormat="false" ht="14.25" hidden="true" customHeight="false" outlineLevel="0" collapsed="false"/>
    <row r="13864" customFormat="false" ht="14.25" hidden="true" customHeight="false" outlineLevel="0" collapsed="false"/>
    <row r="13865" customFormat="false" ht="14.25" hidden="true" customHeight="false" outlineLevel="0" collapsed="false"/>
    <row r="13866" customFormat="false" ht="14.25" hidden="true" customHeight="false" outlineLevel="0" collapsed="false"/>
    <row r="13867" customFormat="false" ht="14.25" hidden="true" customHeight="false" outlineLevel="0" collapsed="false"/>
    <row r="13868" customFormat="false" ht="14.25" hidden="true" customHeight="false" outlineLevel="0" collapsed="false"/>
    <row r="13869" customFormat="false" ht="14.25" hidden="true" customHeight="false" outlineLevel="0" collapsed="false"/>
    <row r="13870" customFormat="false" ht="14.25" hidden="true" customHeight="false" outlineLevel="0" collapsed="false"/>
    <row r="13871" customFormat="false" ht="14.25" hidden="true" customHeight="false" outlineLevel="0" collapsed="false"/>
    <row r="13872" customFormat="false" ht="14.25" hidden="true" customHeight="false" outlineLevel="0" collapsed="false"/>
    <row r="13873" customFormat="false" ht="14.25" hidden="true" customHeight="false" outlineLevel="0" collapsed="false"/>
    <row r="13874" customFormat="false" ht="14.25" hidden="true" customHeight="false" outlineLevel="0" collapsed="false"/>
    <row r="13875" customFormat="false" ht="14.25" hidden="true" customHeight="false" outlineLevel="0" collapsed="false"/>
    <row r="13876" customFormat="false" ht="14.25" hidden="true" customHeight="false" outlineLevel="0" collapsed="false"/>
    <row r="13877" customFormat="false" ht="14.25" hidden="true" customHeight="false" outlineLevel="0" collapsed="false"/>
    <row r="13878" customFormat="false" ht="14.25" hidden="true" customHeight="false" outlineLevel="0" collapsed="false"/>
    <row r="13879" customFormat="false" ht="14.25" hidden="true" customHeight="false" outlineLevel="0" collapsed="false"/>
    <row r="13880" customFormat="false" ht="14.25" hidden="true" customHeight="false" outlineLevel="0" collapsed="false"/>
    <row r="13881" customFormat="false" ht="14.25" hidden="true" customHeight="false" outlineLevel="0" collapsed="false"/>
    <row r="13882" customFormat="false" ht="14.25" hidden="true" customHeight="false" outlineLevel="0" collapsed="false"/>
    <row r="13883" customFormat="false" ht="14.25" hidden="true" customHeight="false" outlineLevel="0" collapsed="false"/>
    <row r="13884" customFormat="false" ht="14.25" hidden="true" customHeight="false" outlineLevel="0" collapsed="false"/>
    <row r="13885" customFormat="false" ht="14.25" hidden="true" customHeight="false" outlineLevel="0" collapsed="false"/>
    <row r="13886" customFormat="false" ht="14.25" hidden="true" customHeight="false" outlineLevel="0" collapsed="false"/>
    <row r="13887" customFormat="false" ht="14.25" hidden="true" customHeight="false" outlineLevel="0" collapsed="false"/>
    <row r="13888" customFormat="false" ht="14.25" hidden="true" customHeight="false" outlineLevel="0" collapsed="false"/>
    <row r="13889" customFormat="false" ht="14.25" hidden="true" customHeight="false" outlineLevel="0" collapsed="false"/>
    <row r="13890" customFormat="false" ht="14.25" hidden="true" customHeight="false" outlineLevel="0" collapsed="false"/>
    <row r="13891" customFormat="false" ht="14.25" hidden="true" customHeight="false" outlineLevel="0" collapsed="false"/>
    <row r="13892" customFormat="false" ht="14.25" hidden="true" customHeight="false" outlineLevel="0" collapsed="false"/>
    <row r="13893" customFormat="false" ht="14.25" hidden="true" customHeight="false" outlineLevel="0" collapsed="false"/>
    <row r="13894" customFormat="false" ht="14.25" hidden="true" customHeight="false" outlineLevel="0" collapsed="false"/>
    <row r="13895" customFormat="false" ht="14.25" hidden="true" customHeight="false" outlineLevel="0" collapsed="false"/>
    <row r="13896" customFormat="false" ht="14.25" hidden="true" customHeight="false" outlineLevel="0" collapsed="false"/>
    <row r="13897" customFormat="false" ht="14.25" hidden="true" customHeight="false" outlineLevel="0" collapsed="false"/>
    <row r="13898" customFormat="false" ht="14.25" hidden="true" customHeight="false" outlineLevel="0" collapsed="false"/>
    <row r="13899" customFormat="false" ht="14.25" hidden="true" customHeight="false" outlineLevel="0" collapsed="false"/>
    <row r="13900" customFormat="false" ht="14.25" hidden="true" customHeight="false" outlineLevel="0" collapsed="false"/>
    <row r="13901" customFormat="false" ht="14.25" hidden="true" customHeight="false" outlineLevel="0" collapsed="false"/>
    <row r="13902" customFormat="false" ht="14.25" hidden="true" customHeight="false" outlineLevel="0" collapsed="false"/>
    <row r="13903" customFormat="false" ht="14.25" hidden="true" customHeight="false" outlineLevel="0" collapsed="false"/>
    <row r="13904" customFormat="false" ht="14.25" hidden="true" customHeight="false" outlineLevel="0" collapsed="false"/>
    <row r="13905" customFormat="false" ht="14.25" hidden="true" customHeight="false" outlineLevel="0" collapsed="false"/>
    <row r="13906" customFormat="false" ht="14.25" hidden="true" customHeight="false" outlineLevel="0" collapsed="false"/>
    <row r="13907" customFormat="false" ht="14.25" hidden="true" customHeight="false" outlineLevel="0" collapsed="false"/>
    <row r="13908" customFormat="false" ht="14.25" hidden="true" customHeight="false" outlineLevel="0" collapsed="false"/>
    <row r="13909" customFormat="false" ht="14.25" hidden="true" customHeight="false" outlineLevel="0" collapsed="false"/>
    <row r="13910" customFormat="false" ht="14.25" hidden="true" customHeight="false" outlineLevel="0" collapsed="false"/>
    <row r="13911" customFormat="false" ht="14.25" hidden="true" customHeight="false" outlineLevel="0" collapsed="false"/>
    <row r="13912" customFormat="false" ht="14.25" hidden="true" customHeight="false" outlineLevel="0" collapsed="false"/>
    <row r="13913" customFormat="false" ht="14.25" hidden="true" customHeight="false" outlineLevel="0" collapsed="false"/>
    <row r="13914" customFormat="false" ht="14.25" hidden="true" customHeight="false" outlineLevel="0" collapsed="false"/>
    <row r="13915" customFormat="false" ht="14.25" hidden="true" customHeight="false" outlineLevel="0" collapsed="false"/>
    <row r="13916" customFormat="false" ht="14.25" hidden="true" customHeight="false" outlineLevel="0" collapsed="false"/>
    <row r="13917" customFormat="false" ht="14.25" hidden="true" customHeight="false" outlineLevel="0" collapsed="false"/>
    <row r="13918" customFormat="false" ht="14.25" hidden="true" customHeight="false" outlineLevel="0" collapsed="false"/>
    <row r="13919" customFormat="false" ht="14.25" hidden="true" customHeight="false" outlineLevel="0" collapsed="false"/>
    <row r="13920" customFormat="false" ht="14.25" hidden="true" customHeight="false" outlineLevel="0" collapsed="false"/>
    <row r="13921" customFormat="false" ht="14.25" hidden="true" customHeight="false" outlineLevel="0" collapsed="false"/>
    <row r="13922" customFormat="false" ht="14.25" hidden="true" customHeight="false" outlineLevel="0" collapsed="false"/>
    <row r="13923" customFormat="false" ht="14.25" hidden="true" customHeight="false" outlineLevel="0" collapsed="false"/>
    <row r="13924" customFormat="false" ht="14.25" hidden="true" customHeight="false" outlineLevel="0" collapsed="false"/>
    <row r="13925" customFormat="false" ht="14.25" hidden="true" customHeight="false" outlineLevel="0" collapsed="false"/>
    <row r="13926" customFormat="false" ht="14.25" hidden="true" customHeight="false" outlineLevel="0" collapsed="false"/>
    <row r="13927" customFormat="false" ht="14.25" hidden="true" customHeight="false" outlineLevel="0" collapsed="false"/>
    <row r="13928" customFormat="false" ht="14.25" hidden="true" customHeight="false" outlineLevel="0" collapsed="false"/>
    <row r="13929" customFormat="false" ht="14.25" hidden="true" customHeight="false" outlineLevel="0" collapsed="false"/>
    <row r="13930" customFormat="false" ht="14.25" hidden="true" customHeight="false" outlineLevel="0" collapsed="false"/>
    <row r="13931" customFormat="false" ht="14.25" hidden="true" customHeight="false" outlineLevel="0" collapsed="false"/>
    <row r="13932" customFormat="false" ht="14.25" hidden="true" customHeight="false" outlineLevel="0" collapsed="false"/>
    <row r="13933" customFormat="false" ht="14.25" hidden="true" customHeight="false" outlineLevel="0" collapsed="false"/>
    <row r="13934" customFormat="false" ht="14.25" hidden="true" customHeight="false" outlineLevel="0" collapsed="false"/>
    <row r="13935" customFormat="false" ht="14.25" hidden="true" customHeight="false" outlineLevel="0" collapsed="false"/>
    <row r="13936" customFormat="false" ht="14.25" hidden="true" customHeight="false" outlineLevel="0" collapsed="false"/>
    <row r="13937" customFormat="false" ht="14.25" hidden="true" customHeight="false" outlineLevel="0" collapsed="false"/>
    <row r="13938" customFormat="false" ht="14.25" hidden="true" customHeight="false" outlineLevel="0" collapsed="false"/>
    <row r="13939" customFormat="false" ht="14.25" hidden="true" customHeight="false" outlineLevel="0" collapsed="false"/>
    <row r="13940" customFormat="false" ht="14.25" hidden="true" customHeight="false" outlineLevel="0" collapsed="false"/>
    <row r="13941" customFormat="false" ht="14.25" hidden="true" customHeight="false" outlineLevel="0" collapsed="false"/>
    <row r="13942" customFormat="false" ht="14.25" hidden="true" customHeight="false" outlineLevel="0" collapsed="false"/>
    <row r="13943" customFormat="false" ht="14.25" hidden="true" customHeight="false" outlineLevel="0" collapsed="false"/>
    <row r="13944" customFormat="false" ht="14.25" hidden="true" customHeight="false" outlineLevel="0" collapsed="false"/>
    <row r="13945" customFormat="false" ht="14.25" hidden="true" customHeight="false" outlineLevel="0" collapsed="false"/>
    <row r="13946" customFormat="false" ht="14.25" hidden="true" customHeight="false" outlineLevel="0" collapsed="false"/>
    <row r="13947" customFormat="false" ht="14.25" hidden="true" customHeight="false" outlineLevel="0" collapsed="false"/>
    <row r="13948" customFormat="false" ht="14.25" hidden="true" customHeight="false" outlineLevel="0" collapsed="false"/>
    <row r="13949" customFormat="false" ht="14.25" hidden="true" customHeight="false" outlineLevel="0" collapsed="false"/>
    <row r="13950" customFormat="false" ht="14.25" hidden="true" customHeight="false" outlineLevel="0" collapsed="false"/>
    <row r="13951" customFormat="false" ht="14.25" hidden="true" customHeight="false" outlineLevel="0" collapsed="false"/>
    <row r="13952" customFormat="false" ht="14.25" hidden="true" customHeight="false" outlineLevel="0" collapsed="false"/>
    <row r="13953" customFormat="false" ht="14.25" hidden="true" customHeight="false" outlineLevel="0" collapsed="false"/>
    <row r="13954" customFormat="false" ht="14.25" hidden="true" customHeight="false" outlineLevel="0" collapsed="false"/>
    <row r="13955" customFormat="false" ht="14.25" hidden="true" customHeight="false" outlineLevel="0" collapsed="false"/>
    <row r="13956" customFormat="false" ht="14.25" hidden="true" customHeight="false" outlineLevel="0" collapsed="false"/>
    <row r="13957" customFormat="false" ht="14.25" hidden="true" customHeight="false" outlineLevel="0" collapsed="false"/>
    <row r="13958" customFormat="false" ht="14.25" hidden="true" customHeight="false" outlineLevel="0" collapsed="false"/>
    <row r="13959" customFormat="false" ht="14.25" hidden="true" customHeight="false" outlineLevel="0" collapsed="false"/>
    <row r="13960" customFormat="false" ht="14.25" hidden="true" customHeight="false" outlineLevel="0" collapsed="false"/>
    <row r="13961" customFormat="false" ht="14.25" hidden="true" customHeight="false" outlineLevel="0" collapsed="false"/>
    <row r="13962" customFormat="false" ht="14.25" hidden="true" customHeight="false" outlineLevel="0" collapsed="false"/>
    <row r="13963" customFormat="false" ht="14.25" hidden="true" customHeight="false" outlineLevel="0" collapsed="false"/>
    <row r="13964" customFormat="false" ht="14.25" hidden="true" customHeight="false" outlineLevel="0" collapsed="false"/>
    <row r="13965" customFormat="false" ht="14.25" hidden="true" customHeight="false" outlineLevel="0" collapsed="false"/>
    <row r="13966" customFormat="false" ht="14.25" hidden="true" customHeight="false" outlineLevel="0" collapsed="false"/>
    <row r="13967" customFormat="false" ht="14.25" hidden="true" customHeight="false" outlineLevel="0" collapsed="false"/>
    <row r="13968" customFormat="false" ht="14.25" hidden="true" customHeight="false" outlineLevel="0" collapsed="false"/>
    <row r="13969" customFormat="false" ht="14.25" hidden="true" customHeight="false" outlineLevel="0" collapsed="false"/>
    <row r="13970" customFormat="false" ht="14.25" hidden="true" customHeight="false" outlineLevel="0" collapsed="false"/>
    <row r="13971" customFormat="false" ht="14.25" hidden="true" customHeight="false" outlineLevel="0" collapsed="false"/>
    <row r="13972" customFormat="false" ht="14.25" hidden="true" customHeight="false" outlineLevel="0" collapsed="false"/>
    <row r="13973" customFormat="false" ht="14.25" hidden="true" customHeight="false" outlineLevel="0" collapsed="false"/>
    <row r="13974" customFormat="false" ht="14.25" hidden="true" customHeight="false" outlineLevel="0" collapsed="false"/>
    <row r="13975" customFormat="false" ht="14.25" hidden="true" customHeight="false" outlineLevel="0" collapsed="false"/>
    <row r="13976" customFormat="false" ht="14.25" hidden="true" customHeight="false" outlineLevel="0" collapsed="false"/>
    <row r="13977" customFormat="false" ht="14.25" hidden="true" customHeight="false" outlineLevel="0" collapsed="false"/>
    <row r="13978" customFormat="false" ht="14.25" hidden="true" customHeight="false" outlineLevel="0" collapsed="false"/>
    <row r="13979" customFormat="false" ht="14.25" hidden="true" customHeight="false" outlineLevel="0" collapsed="false"/>
    <row r="13980" customFormat="false" ht="14.25" hidden="true" customHeight="false" outlineLevel="0" collapsed="false"/>
    <row r="13981" customFormat="false" ht="14.25" hidden="true" customHeight="false" outlineLevel="0" collapsed="false"/>
    <row r="13982" customFormat="false" ht="14.25" hidden="true" customHeight="false" outlineLevel="0" collapsed="false"/>
    <row r="13983" customFormat="false" ht="14.25" hidden="true" customHeight="false" outlineLevel="0" collapsed="false"/>
    <row r="13984" customFormat="false" ht="14.25" hidden="true" customHeight="false" outlineLevel="0" collapsed="false"/>
    <row r="13985" customFormat="false" ht="14.25" hidden="true" customHeight="false" outlineLevel="0" collapsed="false"/>
    <row r="13986" customFormat="false" ht="14.25" hidden="true" customHeight="false" outlineLevel="0" collapsed="false"/>
    <row r="13987" customFormat="false" ht="14.25" hidden="true" customHeight="false" outlineLevel="0" collapsed="false"/>
    <row r="13988" customFormat="false" ht="14.25" hidden="true" customHeight="false" outlineLevel="0" collapsed="false"/>
    <row r="13989" customFormat="false" ht="14.25" hidden="true" customHeight="false" outlineLevel="0" collapsed="false"/>
    <row r="13990" customFormat="false" ht="14.25" hidden="true" customHeight="false" outlineLevel="0" collapsed="false"/>
    <row r="13991" customFormat="false" ht="14.25" hidden="true" customHeight="false" outlineLevel="0" collapsed="false"/>
    <row r="13992" customFormat="false" ht="14.25" hidden="true" customHeight="false" outlineLevel="0" collapsed="false"/>
    <row r="13993" customFormat="false" ht="14.25" hidden="true" customHeight="false" outlineLevel="0" collapsed="false"/>
    <row r="13994" customFormat="false" ht="14.25" hidden="true" customHeight="false" outlineLevel="0" collapsed="false"/>
    <row r="13995" customFormat="false" ht="14.25" hidden="true" customHeight="false" outlineLevel="0" collapsed="false"/>
    <row r="13996" customFormat="false" ht="14.25" hidden="true" customHeight="false" outlineLevel="0" collapsed="false"/>
    <row r="13997" customFormat="false" ht="14.25" hidden="true" customHeight="false" outlineLevel="0" collapsed="false"/>
    <row r="13998" customFormat="false" ht="14.25" hidden="true" customHeight="false" outlineLevel="0" collapsed="false"/>
    <row r="13999" customFormat="false" ht="14.25" hidden="true" customHeight="false" outlineLevel="0" collapsed="false"/>
    <row r="14000" customFormat="false" ht="14.25" hidden="true" customHeight="false" outlineLevel="0" collapsed="false"/>
    <row r="14001" customFormat="false" ht="14.25" hidden="true" customHeight="false" outlineLevel="0" collapsed="false"/>
    <row r="14002" customFormat="false" ht="14.25" hidden="true" customHeight="false" outlineLevel="0" collapsed="false"/>
    <row r="14003" customFormat="false" ht="14.25" hidden="true" customHeight="false" outlineLevel="0" collapsed="false"/>
    <row r="14004" customFormat="false" ht="14.25" hidden="true" customHeight="false" outlineLevel="0" collapsed="false"/>
    <row r="14005" customFormat="false" ht="14.25" hidden="true" customHeight="false" outlineLevel="0" collapsed="false"/>
    <row r="14006" customFormat="false" ht="14.25" hidden="true" customHeight="false" outlineLevel="0" collapsed="false"/>
    <row r="14007" customFormat="false" ht="14.25" hidden="true" customHeight="false" outlineLevel="0" collapsed="false"/>
    <row r="14008" customFormat="false" ht="14.25" hidden="true" customHeight="false" outlineLevel="0" collapsed="false"/>
    <row r="14009" customFormat="false" ht="14.25" hidden="true" customHeight="false" outlineLevel="0" collapsed="false"/>
    <row r="14010" customFormat="false" ht="14.25" hidden="true" customHeight="false" outlineLevel="0" collapsed="false"/>
    <row r="14011" customFormat="false" ht="14.25" hidden="true" customHeight="false" outlineLevel="0" collapsed="false"/>
    <row r="14012" customFormat="false" ht="14.25" hidden="true" customHeight="false" outlineLevel="0" collapsed="false"/>
    <row r="14013" customFormat="false" ht="14.25" hidden="true" customHeight="false" outlineLevel="0" collapsed="false"/>
    <row r="14014" customFormat="false" ht="14.25" hidden="true" customHeight="false" outlineLevel="0" collapsed="false"/>
    <row r="14015" customFormat="false" ht="14.25" hidden="true" customHeight="false" outlineLevel="0" collapsed="false"/>
    <row r="14016" customFormat="false" ht="14.25" hidden="true" customHeight="false" outlineLevel="0" collapsed="false"/>
    <row r="14017" customFormat="false" ht="14.25" hidden="true" customHeight="false" outlineLevel="0" collapsed="false"/>
    <row r="14018" customFormat="false" ht="14.25" hidden="true" customHeight="false" outlineLevel="0" collapsed="false"/>
    <row r="14019" customFormat="false" ht="14.25" hidden="true" customHeight="false" outlineLevel="0" collapsed="false"/>
    <row r="14020" customFormat="false" ht="14.25" hidden="true" customHeight="false" outlineLevel="0" collapsed="false"/>
    <row r="14021" customFormat="false" ht="14.25" hidden="true" customHeight="false" outlineLevel="0" collapsed="false"/>
    <row r="14022" customFormat="false" ht="14.25" hidden="true" customHeight="false" outlineLevel="0" collapsed="false"/>
    <row r="14023" customFormat="false" ht="14.25" hidden="true" customHeight="false" outlineLevel="0" collapsed="false"/>
    <row r="14024" customFormat="false" ht="14.25" hidden="true" customHeight="false" outlineLevel="0" collapsed="false"/>
    <row r="14025" customFormat="false" ht="14.25" hidden="true" customHeight="false" outlineLevel="0" collapsed="false"/>
    <row r="14026" customFormat="false" ht="14.25" hidden="true" customHeight="false" outlineLevel="0" collapsed="false"/>
    <row r="14027" customFormat="false" ht="14.25" hidden="true" customHeight="false" outlineLevel="0" collapsed="false"/>
    <row r="14028" customFormat="false" ht="14.25" hidden="true" customHeight="false" outlineLevel="0" collapsed="false"/>
    <row r="14029" customFormat="false" ht="14.25" hidden="true" customHeight="false" outlineLevel="0" collapsed="false"/>
    <row r="14030" customFormat="false" ht="14.25" hidden="true" customHeight="false" outlineLevel="0" collapsed="false"/>
    <row r="14031" customFormat="false" ht="14.25" hidden="true" customHeight="false" outlineLevel="0" collapsed="false"/>
    <row r="14032" customFormat="false" ht="14.25" hidden="true" customHeight="false" outlineLevel="0" collapsed="false"/>
    <row r="14033" customFormat="false" ht="14.25" hidden="true" customHeight="false" outlineLevel="0" collapsed="false"/>
    <row r="14034" customFormat="false" ht="14.25" hidden="true" customHeight="false" outlineLevel="0" collapsed="false"/>
    <row r="14035" customFormat="false" ht="14.25" hidden="true" customHeight="false" outlineLevel="0" collapsed="false"/>
    <row r="14036" customFormat="false" ht="14.25" hidden="true" customHeight="false" outlineLevel="0" collapsed="false"/>
    <row r="14037" customFormat="false" ht="14.25" hidden="true" customHeight="false" outlineLevel="0" collapsed="false"/>
    <row r="14038" customFormat="false" ht="14.25" hidden="true" customHeight="false" outlineLevel="0" collapsed="false"/>
    <row r="14039" customFormat="false" ht="14.25" hidden="true" customHeight="false" outlineLevel="0" collapsed="false"/>
    <row r="14040" customFormat="false" ht="14.25" hidden="true" customHeight="false" outlineLevel="0" collapsed="false"/>
    <row r="14041" customFormat="false" ht="14.25" hidden="true" customHeight="false" outlineLevel="0" collapsed="false"/>
    <row r="14042" customFormat="false" ht="14.25" hidden="true" customHeight="false" outlineLevel="0" collapsed="false"/>
    <row r="14043" customFormat="false" ht="14.25" hidden="true" customHeight="false" outlineLevel="0" collapsed="false"/>
    <row r="14044" customFormat="false" ht="14.25" hidden="true" customHeight="false" outlineLevel="0" collapsed="false"/>
    <row r="14045" customFormat="false" ht="14.25" hidden="true" customHeight="false" outlineLevel="0" collapsed="false"/>
    <row r="14046" customFormat="false" ht="14.25" hidden="true" customHeight="false" outlineLevel="0" collapsed="false"/>
    <row r="14047" customFormat="false" ht="14.25" hidden="true" customHeight="false" outlineLevel="0" collapsed="false"/>
    <row r="14048" customFormat="false" ht="14.25" hidden="true" customHeight="false" outlineLevel="0" collapsed="false"/>
    <row r="14049" customFormat="false" ht="14.25" hidden="true" customHeight="false" outlineLevel="0" collapsed="false"/>
    <row r="14050" customFormat="false" ht="14.25" hidden="true" customHeight="false" outlineLevel="0" collapsed="false"/>
    <row r="14051" customFormat="false" ht="14.25" hidden="true" customHeight="false" outlineLevel="0" collapsed="false"/>
    <row r="14052" customFormat="false" ht="14.25" hidden="true" customHeight="false" outlineLevel="0" collapsed="false"/>
    <row r="14053" customFormat="false" ht="14.25" hidden="true" customHeight="false" outlineLevel="0" collapsed="false"/>
    <row r="14054" customFormat="false" ht="14.25" hidden="true" customHeight="false" outlineLevel="0" collapsed="false"/>
    <row r="14055" customFormat="false" ht="14.25" hidden="true" customHeight="false" outlineLevel="0" collapsed="false"/>
    <row r="14056" customFormat="false" ht="14.25" hidden="true" customHeight="false" outlineLevel="0" collapsed="false"/>
    <row r="14057" customFormat="false" ht="14.25" hidden="true" customHeight="false" outlineLevel="0" collapsed="false"/>
    <row r="14058" customFormat="false" ht="14.25" hidden="true" customHeight="false" outlineLevel="0" collapsed="false"/>
    <row r="14059" customFormat="false" ht="14.25" hidden="true" customHeight="false" outlineLevel="0" collapsed="false"/>
    <row r="14060" customFormat="false" ht="14.25" hidden="true" customHeight="false" outlineLevel="0" collapsed="false"/>
    <row r="14061" customFormat="false" ht="14.25" hidden="true" customHeight="false" outlineLevel="0" collapsed="false"/>
    <row r="14062" customFormat="false" ht="14.25" hidden="true" customHeight="false" outlineLevel="0" collapsed="false"/>
    <row r="14063" customFormat="false" ht="14.25" hidden="true" customHeight="false" outlineLevel="0" collapsed="false"/>
    <row r="14064" customFormat="false" ht="14.25" hidden="true" customHeight="false" outlineLevel="0" collapsed="false"/>
    <row r="14065" customFormat="false" ht="14.25" hidden="true" customHeight="false" outlineLevel="0" collapsed="false"/>
    <row r="14066" customFormat="false" ht="14.25" hidden="true" customHeight="false" outlineLevel="0" collapsed="false"/>
    <row r="14067" customFormat="false" ht="14.25" hidden="true" customHeight="false" outlineLevel="0" collapsed="false"/>
    <row r="14068" customFormat="false" ht="14.25" hidden="true" customHeight="false" outlineLevel="0" collapsed="false"/>
    <row r="14069" customFormat="false" ht="14.25" hidden="true" customHeight="false" outlineLevel="0" collapsed="false"/>
    <row r="14070" customFormat="false" ht="14.25" hidden="true" customHeight="false" outlineLevel="0" collapsed="false"/>
    <row r="14071" customFormat="false" ht="14.25" hidden="true" customHeight="false" outlineLevel="0" collapsed="false"/>
    <row r="14072" customFormat="false" ht="14.25" hidden="true" customHeight="false" outlineLevel="0" collapsed="false"/>
    <row r="14073" customFormat="false" ht="14.25" hidden="true" customHeight="false" outlineLevel="0" collapsed="false"/>
    <row r="14074" customFormat="false" ht="14.25" hidden="true" customHeight="false" outlineLevel="0" collapsed="false"/>
    <row r="14075" customFormat="false" ht="14.25" hidden="true" customHeight="false" outlineLevel="0" collapsed="false"/>
    <row r="14076" customFormat="false" ht="14.25" hidden="true" customHeight="false" outlineLevel="0" collapsed="false"/>
    <row r="14077" customFormat="false" ht="14.25" hidden="true" customHeight="false" outlineLevel="0" collapsed="false"/>
    <row r="14078" customFormat="false" ht="14.25" hidden="true" customHeight="false" outlineLevel="0" collapsed="false"/>
    <row r="14079" customFormat="false" ht="14.25" hidden="true" customHeight="false" outlineLevel="0" collapsed="false"/>
    <row r="14080" customFormat="false" ht="14.25" hidden="true" customHeight="false" outlineLevel="0" collapsed="false"/>
    <row r="14081" customFormat="false" ht="14.25" hidden="true" customHeight="false" outlineLevel="0" collapsed="false"/>
    <row r="14082" customFormat="false" ht="14.25" hidden="true" customHeight="false" outlineLevel="0" collapsed="false"/>
    <row r="14083" customFormat="false" ht="14.25" hidden="true" customHeight="false" outlineLevel="0" collapsed="false"/>
    <row r="14084" customFormat="false" ht="14.25" hidden="true" customHeight="false" outlineLevel="0" collapsed="false"/>
    <row r="14085" customFormat="false" ht="14.25" hidden="true" customHeight="false" outlineLevel="0" collapsed="false"/>
    <row r="14086" customFormat="false" ht="14.25" hidden="true" customHeight="false" outlineLevel="0" collapsed="false"/>
    <row r="14087" customFormat="false" ht="14.25" hidden="true" customHeight="false" outlineLevel="0" collapsed="false"/>
    <row r="14088" customFormat="false" ht="14.25" hidden="true" customHeight="false" outlineLevel="0" collapsed="false"/>
    <row r="14089" customFormat="false" ht="14.25" hidden="true" customHeight="false" outlineLevel="0" collapsed="false"/>
    <row r="14090" customFormat="false" ht="14.25" hidden="true" customHeight="false" outlineLevel="0" collapsed="false"/>
    <row r="14091" customFormat="false" ht="14.25" hidden="true" customHeight="false" outlineLevel="0" collapsed="false"/>
    <row r="14092" customFormat="false" ht="14.25" hidden="true" customHeight="false" outlineLevel="0" collapsed="false"/>
    <row r="14093" customFormat="false" ht="14.25" hidden="true" customHeight="false" outlineLevel="0" collapsed="false"/>
    <row r="14094" customFormat="false" ht="14.25" hidden="true" customHeight="false" outlineLevel="0" collapsed="false"/>
    <row r="14095" customFormat="false" ht="14.25" hidden="true" customHeight="false" outlineLevel="0" collapsed="false"/>
    <row r="14096" customFormat="false" ht="14.25" hidden="true" customHeight="false" outlineLevel="0" collapsed="false"/>
    <row r="14097" customFormat="false" ht="14.25" hidden="true" customHeight="false" outlineLevel="0" collapsed="false"/>
    <row r="14098" customFormat="false" ht="14.25" hidden="true" customHeight="false" outlineLevel="0" collapsed="false"/>
    <row r="14099" customFormat="false" ht="14.25" hidden="true" customHeight="false" outlineLevel="0" collapsed="false"/>
    <row r="14100" customFormat="false" ht="14.25" hidden="true" customHeight="false" outlineLevel="0" collapsed="false"/>
    <row r="14101" customFormat="false" ht="14.25" hidden="true" customHeight="false" outlineLevel="0" collapsed="false"/>
    <row r="14102" customFormat="false" ht="14.25" hidden="true" customHeight="false" outlineLevel="0" collapsed="false"/>
    <row r="14103" customFormat="false" ht="14.25" hidden="true" customHeight="false" outlineLevel="0" collapsed="false"/>
    <row r="14104" customFormat="false" ht="14.25" hidden="true" customHeight="false" outlineLevel="0" collapsed="false"/>
    <row r="14105" customFormat="false" ht="14.25" hidden="true" customHeight="false" outlineLevel="0" collapsed="false"/>
    <row r="14106" customFormat="false" ht="14.25" hidden="true" customHeight="false" outlineLevel="0" collapsed="false"/>
    <row r="14107" customFormat="false" ht="14.25" hidden="true" customHeight="false" outlineLevel="0" collapsed="false"/>
    <row r="14108" customFormat="false" ht="14.25" hidden="true" customHeight="false" outlineLevel="0" collapsed="false"/>
    <row r="14109" customFormat="false" ht="14.25" hidden="true" customHeight="false" outlineLevel="0" collapsed="false"/>
    <row r="14110" customFormat="false" ht="14.25" hidden="true" customHeight="false" outlineLevel="0" collapsed="false"/>
    <row r="14111" customFormat="false" ht="14.25" hidden="true" customHeight="false" outlineLevel="0" collapsed="false"/>
    <row r="14112" customFormat="false" ht="14.25" hidden="true" customHeight="false" outlineLevel="0" collapsed="false"/>
    <row r="14113" customFormat="false" ht="14.25" hidden="true" customHeight="false" outlineLevel="0" collapsed="false"/>
    <row r="14114" customFormat="false" ht="14.25" hidden="true" customHeight="false" outlineLevel="0" collapsed="false"/>
    <row r="14115" customFormat="false" ht="14.25" hidden="true" customHeight="false" outlineLevel="0" collapsed="false"/>
    <row r="14116" customFormat="false" ht="14.25" hidden="true" customHeight="false" outlineLevel="0" collapsed="false"/>
    <row r="14117" customFormat="false" ht="14.25" hidden="true" customHeight="false" outlineLevel="0" collapsed="false"/>
    <row r="14118" customFormat="false" ht="14.25" hidden="true" customHeight="false" outlineLevel="0" collapsed="false"/>
    <row r="14119" customFormat="false" ht="14.25" hidden="true" customHeight="false" outlineLevel="0" collapsed="false"/>
    <row r="14120" customFormat="false" ht="14.25" hidden="true" customHeight="false" outlineLevel="0" collapsed="false"/>
    <row r="14121" customFormat="false" ht="14.25" hidden="true" customHeight="false" outlineLevel="0" collapsed="false"/>
    <row r="14122" customFormat="false" ht="14.25" hidden="true" customHeight="false" outlineLevel="0" collapsed="false"/>
    <row r="14123" customFormat="false" ht="14.25" hidden="true" customHeight="false" outlineLevel="0" collapsed="false"/>
    <row r="14124" customFormat="false" ht="14.25" hidden="true" customHeight="false" outlineLevel="0" collapsed="false"/>
    <row r="14125" customFormat="false" ht="14.25" hidden="true" customHeight="false" outlineLevel="0" collapsed="false"/>
    <row r="14126" customFormat="false" ht="14.25" hidden="true" customHeight="false" outlineLevel="0" collapsed="false"/>
    <row r="14127" customFormat="false" ht="14.25" hidden="true" customHeight="false" outlineLevel="0" collapsed="false"/>
    <row r="14128" customFormat="false" ht="14.25" hidden="true" customHeight="false" outlineLevel="0" collapsed="false"/>
    <row r="14129" customFormat="false" ht="14.25" hidden="true" customHeight="false" outlineLevel="0" collapsed="false"/>
    <row r="14130" customFormat="false" ht="14.25" hidden="true" customHeight="false" outlineLevel="0" collapsed="false"/>
    <row r="14131" customFormat="false" ht="14.25" hidden="true" customHeight="false" outlineLevel="0" collapsed="false"/>
    <row r="14132" customFormat="false" ht="14.25" hidden="true" customHeight="false" outlineLevel="0" collapsed="false"/>
    <row r="14133" customFormat="false" ht="14.25" hidden="true" customHeight="false" outlineLevel="0" collapsed="false"/>
    <row r="14134" customFormat="false" ht="14.25" hidden="true" customHeight="false" outlineLevel="0" collapsed="false"/>
    <row r="14135" customFormat="false" ht="14.25" hidden="true" customHeight="false" outlineLevel="0" collapsed="false"/>
    <row r="14136" customFormat="false" ht="14.25" hidden="true" customHeight="false" outlineLevel="0" collapsed="false"/>
    <row r="14137" customFormat="false" ht="14.25" hidden="true" customHeight="false" outlineLevel="0" collapsed="false"/>
    <row r="14138" customFormat="false" ht="14.25" hidden="true" customHeight="false" outlineLevel="0" collapsed="false"/>
    <row r="14139" customFormat="false" ht="14.25" hidden="true" customHeight="false" outlineLevel="0" collapsed="false"/>
    <row r="14140" customFormat="false" ht="14.25" hidden="true" customHeight="false" outlineLevel="0" collapsed="false"/>
    <row r="14141" customFormat="false" ht="14.25" hidden="true" customHeight="false" outlineLevel="0" collapsed="false"/>
    <row r="14142" customFormat="false" ht="14.25" hidden="true" customHeight="false" outlineLevel="0" collapsed="false"/>
    <row r="14143" customFormat="false" ht="14.25" hidden="true" customHeight="false" outlineLevel="0" collapsed="false"/>
    <row r="14144" customFormat="false" ht="14.25" hidden="true" customHeight="false" outlineLevel="0" collapsed="false"/>
    <row r="14145" customFormat="false" ht="14.25" hidden="true" customHeight="false" outlineLevel="0" collapsed="false"/>
    <row r="14146" customFormat="false" ht="14.25" hidden="true" customHeight="false" outlineLevel="0" collapsed="false"/>
    <row r="14147" customFormat="false" ht="14.25" hidden="true" customHeight="false" outlineLevel="0" collapsed="false"/>
    <row r="14148" customFormat="false" ht="14.25" hidden="true" customHeight="false" outlineLevel="0" collapsed="false"/>
    <row r="14149" customFormat="false" ht="14.25" hidden="true" customHeight="false" outlineLevel="0" collapsed="false"/>
    <row r="14150" customFormat="false" ht="14.25" hidden="true" customHeight="false" outlineLevel="0" collapsed="false"/>
    <row r="14151" customFormat="false" ht="14.25" hidden="true" customHeight="false" outlineLevel="0" collapsed="false"/>
    <row r="14152" customFormat="false" ht="14.25" hidden="true" customHeight="false" outlineLevel="0" collapsed="false"/>
    <row r="14153" customFormat="false" ht="14.25" hidden="true" customHeight="false" outlineLevel="0" collapsed="false"/>
    <row r="14154" customFormat="false" ht="14.25" hidden="true" customHeight="false" outlineLevel="0" collapsed="false"/>
    <row r="14155" customFormat="false" ht="14.25" hidden="true" customHeight="false" outlineLevel="0" collapsed="false"/>
    <row r="14156" customFormat="false" ht="14.25" hidden="true" customHeight="false" outlineLevel="0" collapsed="false"/>
    <row r="14157" customFormat="false" ht="14.25" hidden="true" customHeight="false" outlineLevel="0" collapsed="false"/>
    <row r="14158" customFormat="false" ht="14.25" hidden="true" customHeight="false" outlineLevel="0" collapsed="false"/>
    <row r="14159" customFormat="false" ht="14.25" hidden="true" customHeight="false" outlineLevel="0" collapsed="false"/>
    <row r="14160" customFormat="false" ht="14.25" hidden="true" customHeight="false" outlineLevel="0" collapsed="false"/>
    <row r="14161" customFormat="false" ht="14.25" hidden="true" customHeight="false" outlineLevel="0" collapsed="false"/>
    <row r="14162" customFormat="false" ht="14.25" hidden="true" customHeight="false" outlineLevel="0" collapsed="false"/>
    <row r="14163" customFormat="false" ht="14.25" hidden="true" customHeight="false" outlineLevel="0" collapsed="false"/>
    <row r="14164" customFormat="false" ht="14.25" hidden="true" customHeight="false" outlineLevel="0" collapsed="false"/>
    <row r="14165" customFormat="false" ht="14.25" hidden="true" customHeight="false" outlineLevel="0" collapsed="false"/>
    <row r="14166" customFormat="false" ht="14.25" hidden="true" customHeight="false" outlineLevel="0" collapsed="false"/>
    <row r="14167" customFormat="false" ht="14.25" hidden="true" customHeight="false" outlineLevel="0" collapsed="false"/>
    <row r="14168" customFormat="false" ht="14.25" hidden="true" customHeight="false" outlineLevel="0" collapsed="false"/>
    <row r="14169" customFormat="false" ht="14.25" hidden="true" customHeight="false" outlineLevel="0" collapsed="false"/>
    <row r="14170" customFormat="false" ht="14.25" hidden="true" customHeight="false" outlineLevel="0" collapsed="false"/>
    <row r="14171" customFormat="false" ht="14.25" hidden="true" customHeight="false" outlineLevel="0" collapsed="false"/>
    <row r="14172" customFormat="false" ht="14.25" hidden="true" customHeight="false" outlineLevel="0" collapsed="false"/>
    <row r="14173" customFormat="false" ht="14.25" hidden="true" customHeight="false" outlineLevel="0" collapsed="false"/>
    <row r="14174" customFormat="false" ht="14.25" hidden="true" customHeight="false" outlineLevel="0" collapsed="false"/>
    <row r="14175" customFormat="false" ht="14.25" hidden="true" customHeight="false" outlineLevel="0" collapsed="false"/>
    <row r="14176" customFormat="false" ht="14.25" hidden="true" customHeight="false" outlineLevel="0" collapsed="false"/>
    <row r="14177" customFormat="false" ht="14.25" hidden="true" customHeight="false" outlineLevel="0" collapsed="false"/>
    <row r="14178" customFormat="false" ht="14.25" hidden="true" customHeight="false" outlineLevel="0" collapsed="false"/>
    <row r="14179" customFormat="false" ht="14.25" hidden="true" customHeight="false" outlineLevel="0" collapsed="false"/>
    <row r="14180" customFormat="false" ht="14.25" hidden="true" customHeight="false" outlineLevel="0" collapsed="false"/>
    <row r="14181" customFormat="false" ht="14.25" hidden="true" customHeight="false" outlineLevel="0" collapsed="false"/>
    <row r="14182" customFormat="false" ht="14.25" hidden="true" customHeight="false" outlineLevel="0" collapsed="false"/>
    <row r="14183" customFormat="false" ht="14.25" hidden="true" customHeight="false" outlineLevel="0" collapsed="false"/>
    <row r="14184" customFormat="false" ht="14.25" hidden="true" customHeight="false" outlineLevel="0" collapsed="false"/>
    <row r="14185" customFormat="false" ht="14.25" hidden="true" customHeight="false" outlineLevel="0" collapsed="false"/>
    <row r="14186" customFormat="false" ht="14.25" hidden="true" customHeight="false" outlineLevel="0" collapsed="false"/>
    <row r="14187" customFormat="false" ht="14.25" hidden="true" customHeight="false" outlineLevel="0" collapsed="false"/>
    <row r="14188" customFormat="false" ht="14.25" hidden="true" customHeight="false" outlineLevel="0" collapsed="false"/>
    <row r="14189" customFormat="false" ht="14.25" hidden="true" customHeight="false" outlineLevel="0" collapsed="false"/>
    <row r="14190" customFormat="false" ht="14.25" hidden="true" customHeight="false" outlineLevel="0" collapsed="false"/>
    <row r="14191" customFormat="false" ht="14.25" hidden="true" customHeight="false" outlineLevel="0" collapsed="false"/>
    <row r="14192" customFormat="false" ht="14.25" hidden="true" customHeight="false" outlineLevel="0" collapsed="false"/>
    <row r="14193" customFormat="false" ht="14.25" hidden="true" customHeight="false" outlineLevel="0" collapsed="false"/>
    <row r="14194" customFormat="false" ht="14.25" hidden="true" customHeight="false" outlineLevel="0" collapsed="false"/>
    <row r="14195" customFormat="false" ht="14.25" hidden="true" customHeight="false" outlineLevel="0" collapsed="false"/>
    <row r="14196" customFormat="false" ht="14.25" hidden="true" customHeight="false" outlineLevel="0" collapsed="false"/>
    <row r="14197" customFormat="false" ht="14.25" hidden="true" customHeight="false" outlineLevel="0" collapsed="false"/>
    <row r="14198" customFormat="false" ht="14.25" hidden="true" customHeight="false" outlineLevel="0" collapsed="false"/>
    <row r="14199" customFormat="false" ht="14.25" hidden="true" customHeight="false" outlineLevel="0" collapsed="false"/>
    <row r="14200" customFormat="false" ht="14.25" hidden="true" customHeight="false" outlineLevel="0" collapsed="false"/>
    <row r="14201" customFormat="false" ht="14.25" hidden="true" customHeight="false" outlineLevel="0" collapsed="false"/>
    <row r="14202" customFormat="false" ht="14.25" hidden="true" customHeight="false" outlineLevel="0" collapsed="false"/>
    <row r="14203" customFormat="false" ht="14.25" hidden="true" customHeight="false" outlineLevel="0" collapsed="false"/>
    <row r="14204" customFormat="false" ht="14.25" hidden="true" customHeight="false" outlineLevel="0" collapsed="false"/>
    <row r="14205" customFormat="false" ht="14.25" hidden="true" customHeight="false" outlineLevel="0" collapsed="false"/>
    <row r="14206" customFormat="false" ht="14.25" hidden="true" customHeight="false" outlineLevel="0" collapsed="false"/>
    <row r="14207" customFormat="false" ht="14.25" hidden="true" customHeight="false" outlineLevel="0" collapsed="false"/>
    <row r="14208" customFormat="false" ht="14.25" hidden="true" customHeight="false" outlineLevel="0" collapsed="false"/>
    <row r="14209" customFormat="false" ht="14.25" hidden="true" customHeight="false" outlineLevel="0" collapsed="false"/>
    <row r="14210" customFormat="false" ht="14.25" hidden="true" customHeight="false" outlineLevel="0" collapsed="false"/>
    <row r="14211" customFormat="false" ht="14.25" hidden="true" customHeight="false" outlineLevel="0" collapsed="false"/>
    <row r="14212" customFormat="false" ht="14.25" hidden="true" customHeight="false" outlineLevel="0" collapsed="false"/>
    <row r="14213" customFormat="false" ht="14.25" hidden="true" customHeight="false" outlineLevel="0" collapsed="false"/>
    <row r="14214" customFormat="false" ht="14.25" hidden="true" customHeight="false" outlineLevel="0" collapsed="false"/>
    <row r="14215" customFormat="false" ht="14.25" hidden="true" customHeight="false" outlineLevel="0" collapsed="false"/>
    <row r="14216" customFormat="false" ht="14.25" hidden="true" customHeight="false" outlineLevel="0" collapsed="false"/>
    <row r="14217" customFormat="false" ht="14.25" hidden="true" customHeight="false" outlineLevel="0" collapsed="false"/>
    <row r="14218" customFormat="false" ht="14.25" hidden="true" customHeight="false" outlineLevel="0" collapsed="false"/>
    <row r="14219" customFormat="false" ht="14.25" hidden="true" customHeight="false" outlineLevel="0" collapsed="false"/>
    <row r="14220" customFormat="false" ht="14.25" hidden="true" customHeight="false" outlineLevel="0" collapsed="false"/>
    <row r="14221" customFormat="false" ht="14.25" hidden="true" customHeight="false" outlineLevel="0" collapsed="false"/>
    <row r="14222" customFormat="false" ht="14.25" hidden="true" customHeight="false" outlineLevel="0" collapsed="false"/>
    <row r="14223" customFormat="false" ht="14.25" hidden="true" customHeight="false" outlineLevel="0" collapsed="false"/>
    <row r="14224" customFormat="false" ht="14.25" hidden="true" customHeight="false" outlineLevel="0" collapsed="false"/>
    <row r="14225" customFormat="false" ht="14.25" hidden="true" customHeight="false" outlineLevel="0" collapsed="false"/>
    <row r="14226" customFormat="false" ht="14.25" hidden="true" customHeight="false" outlineLevel="0" collapsed="false"/>
    <row r="14227" customFormat="false" ht="14.25" hidden="true" customHeight="false" outlineLevel="0" collapsed="false"/>
    <row r="14228" customFormat="false" ht="14.25" hidden="true" customHeight="false" outlineLevel="0" collapsed="false"/>
    <row r="14229" customFormat="false" ht="14.25" hidden="true" customHeight="false" outlineLevel="0" collapsed="false"/>
    <row r="14230" customFormat="false" ht="14.25" hidden="true" customHeight="false" outlineLevel="0" collapsed="false"/>
    <row r="14231" customFormat="false" ht="14.25" hidden="true" customHeight="false" outlineLevel="0" collapsed="false"/>
    <row r="14232" customFormat="false" ht="14.25" hidden="true" customHeight="false" outlineLevel="0" collapsed="false"/>
    <row r="14233" customFormat="false" ht="14.25" hidden="true" customHeight="false" outlineLevel="0" collapsed="false"/>
    <row r="14234" customFormat="false" ht="14.25" hidden="true" customHeight="false" outlineLevel="0" collapsed="false"/>
    <row r="14235" customFormat="false" ht="14.25" hidden="true" customHeight="false" outlineLevel="0" collapsed="false"/>
    <row r="14236" customFormat="false" ht="14.25" hidden="true" customHeight="false" outlineLevel="0" collapsed="false"/>
    <row r="14237" customFormat="false" ht="14.25" hidden="true" customHeight="false" outlineLevel="0" collapsed="false"/>
    <row r="14238" customFormat="false" ht="14.25" hidden="true" customHeight="false" outlineLevel="0" collapsed="false"/>
    <row r="14239" customFormat="false" ht="14.25" hidden="true" customHeight="false" outlineLevel="0" collapsed="false"/>
    <row r="14240" customFormat="false" ht="14.25" hidden="true" customHeight="false" outlineLevel="0" collapsed="false"/>
    <row r="14241" customFormat="false" ht="14.25" hidden="true" customHeight="false" outlineLevel="0" collapsed="false"/>
    <row r="14242" customFormat="false" ht="14.25" hidden="true" customHeight="false" outlineLevel="0" collapsed="false"/>
    <row r="14243" customFormat="false" ht="14.25" hidden="true" customHeight="false" outlineLevel="0" collapsed="false"/>
    <row r="14244" customFormat="false" ht="14.25" hidden="true" customHeight="false" outlineLevel="0" collapsed="false"/>
    <row r="14245" customFormat="false" ht="14.25" hidden="true" customHeight="false" outlineLevel="0" collapsed="false"/>
    <row r="14246" customFormat="false" ht="14.25" hidden="true" customHeight="false" outlineLevel="0" collapsed="false"/>
    <row r="14247" customFormat="false" ht="14.25" hidden="true" customHeight="false" outlineLevel="0" collapsed="false"/>
    <row r="14248" customFormat="false" ht="14.25" hidden="true" customHeight="false" outlineLevel="0" collapsed="false"/>
    <row r="14249" customFormat="false" ht="14.25" hidden="true" customHeight="false" outlineLevel="0" collapsed="false"/>
    <row r="14250" customFormat="false" ht="14.25" hidden="true" customHeight="false" outlineLevel="0" collapsed="false"/>
    <row r="14251" customFormat="false" ht="14.25" hidden="true" customHeight="false" outlineLevel="0" collapsed="false"/>
    <row r="14252" customFormat="false" ht="14.25" hidden="true" customHeight="false" outlineLevel="0" collapsed="false"/>
    <row r="14253" customFormat="false" ht="14.25" hidden="true" customHeight="false" outlineLevel="0" collapsed="false"/>
    <row r="14254" customFormat="false" ht="14.25" hidden="true" customHeight="false" outlineLevel="0" collapsed="false"/>
    <row r="14255" customFormat="false" ht="14.25" hidden="true" customHeight="false" outlineLevel="0" collapsed="false"/>
    <row r="14256" customFormat="false" ht="14.25" hidden="true" customHeight="false" outlineLevel="0" collapsed="false"/>
    <row r="14257" customFormat="false" ht="14.25" hidden="true" customHeight="false" outlineLevel="0" collapsed="false"/>
    <row r="14258" customFormat="false" ht="14.25" hidden="true" customHeight="false" outlineLevel="0" collapsed="false"/>
    <row r="14259" customFormat="false" ht="14.25" hidden="true" customHeight="false" outlineLevel="0" collapsed="false"/>
    <row r="14260" customFormat="false" ht="14.25" hidden="true" customHeight="false" outlineLevel="0" collapsed="false"/>
    <row r="14261" customFormat="false" ht="14.25" hidden="true" customHeight="false" outlineLevel="0" collapsed="false"/>
    <row r="14262" customFormat="false" ht="14.25" hidden="true" customHeight="false" outlineLevel="0" collapsed="false"/>
    <row r="14263" customFormat="false" ht="14.25" hidden="true" customHeight="false" outlineLevel="0" collapsed="false"/>
    <row r="14264" customFormat="false" ht="14.25" hidden="true" customHeight="false" outlineLevel="0" collapsed="false"/>
    <row r="14265" customFormat="false" ht="14.25" hidden="true" customHeight="false" outlineLevel="0" collapsed="false"/>
    <row r="14266" customFormat="false" ht="14.25" hidden="true" customHeight="false" outlineLevel="0" collapsed="false"/>
    <row r="14267" customFormat="false" ht="14.25" hidden="true" customHeight="false" outlineLevel="0" collapsed="false"/>
    <row r="14268" customFormat="false" ht="14.25" hidden="true" customHeight="false" outlineLevel="0" collapsed="false"/>
    <row r="14269" customFormat="false" ht="14.25" hidden="true" customHeight="false" outlineLevel="0" collapsed="false"/>
    <row r="14270" customFormat="false" ht="14.25" hidden="true" customHeight="false" outlineLevel="0" collapsed="false"/>
    <row r="14271" customFormat="false" ht="14.25" hidden="true" customHeight="false" outlineLevel="0" collapsed="false"/>
    <row r="14272" customFormat="false" ht="14.25" hidden="true" customHeight="false" outlineLevel="0" collapsed="false"/>
    <row r="14273" customFormat="false" ht="14.25" hidden="true" customHeight="false" outlineLevel="0" collapsed="false"/>
    <row r="14274" customFormat="false" ht="14.25" hidden="true" customHeight="false" outlineLevel="0" collapsed="false"/>
    <row r="14275" customFormat="false" ht="14.25" hidden="true" customHeight="false" outlineLevel="0" collapsed="false"/>
    <row r="14276" customFormat="false" ht="14.25" hidden="true" customHeight="false" outlineLevel="0" collapsed="false"/>
    <row r="14277" customFormat="false" ht="14.25" hidden="true" customHeight="false" outlineLevel="0" collapsed="false"/>
    <row r="14278" customFormat="false" ht="14.25" hidden="true" customHeight="false" outlineLevel="0" collapsed="false"/>
    <row r="14279" customFormat="false" ht="14.25" hidden="true" customHeight="false" outlineLevel="0" collapsed="false"/>
    <row r="14280" customFormat="false" ht="14.25" hidden="true" customHeight="false" outlineLevel="0" collapsed="false"/>
    <row r="14281" customFormat="false" ht="14.25" hidden="true" customHeight="false" outlineLevel="0" collapsed="false"/>
    <row r="14282" customFormat="false" ht="14.25" hidden="true" customHeight="false" outlineLevel="0" collapsed="false"/>
    <row r="14283" customFormat="false" ht="14.25" hidden="true" customHeight="false" outlineLevel="0" collapsed="false"/>
    <row r="14284" customFormat="false" ht="14.25" hidden="true" customHeight="false" outlineLevel="0" collapsed="false"/>
    <row r="14285" customFormat="false" ht="14.25" hidden="true" customHeight="false" outlineLevel="0" collapsed="false"/>
    <row r="14286" customFormat="false" ht="14.25" hidden="true" customHeight="false" outlineLevel="0" collapsed="false"/>
    <row r="14287" customFormat="false" ht="14.25" hidden="true" customHeight="false" outlineLevel="0" collapsed="false"/>
    <row r="14288" customFormat="false" ht="14.25" hidden="true" customHeight="false" outlineLevel="0" collapsed="false"/>
    <row r="14289" customFormat="false" ht="14.25" hidden="true" customHeight="false" outlineLevel="0" collapsed="false"/>
    <row r="14290" customFormat="false" ht="14.25" hidden="true" customHeight="false" outlineLevel="0" collapsed="false"/>
    <row r="14291" customFormat="false" ht="14.25" hidden="true" customHeight="false" outlineLevel="0" collapsed="false"/>
    <row r="14292" customFormat="false" ht="14.25" hidden="true" customHeight="false" outlineLevel="0" collapsed="false"/>
    <row r="14293" customFormat="false" ht="14.25" hidden="true" customHeight="false" outlineLevel="0" collapsed="false"/>
    <row r="14294" customFormat="false" ht="14.25" hidden="true" customHeight="false" outlineLevel="0" collapsed="false"/>
    <row r="14295" customFormat="false" ht="14.25" hidden="true" customHeight="false" outlineLevel="0" collapsed="false"/>
    <row r="14296" customFormat="false" ht="14.25" hidden="true" customHeight="false" outlineLevel="0" collapsed="false"/>
    <row r="14297" customFormat="false" ht="14.25" hidden="true" customHeight="false" outlineLevel="0" collapsed="false"/>
    <row r="14298" customFormat="false" ht="14.25" hidden="true" customHeight="false" outlineLevel="0" collapsed="false"/>
    <row r="14299" customFormat="false" ht="14.25" hidden="true" customHeight="false" outlineLevel="0" collapsed="false"/>
    <row r="14300" customFormat="false" ht="14.25" hidden="true" customHeight="false" outlineLevel="0" collapsed="false"/>
    <row r="14301" customFormat="false" ht="14.25" hidden="true" customHeight="false" outlineLevel="0" collapsed="false"/>
    <row r="14302" customFormat="false" ht="14.25" hidden="true" customHeight="false" outlineLevel="0" collapsed="false"/>
    <row r="14303" customFormat="false" ht="14.25" hidden="true" customHeight="false" outlineLevel="0" collapsed="false"/>
    <row r="14304" customFormat="false" ht="14.25" hidden="true" customHeight="false" outlineLevel="0" collapsed="false"/>
    <row r="14305" customFormat="false" ht="14.25" hidden="true" customHeight="false" outlineLevel="0" collapsed="false"/>
    <row r="14306" customFormat="false" ht="14.25" hidden="true" customHeight="false" outlineLevel="0" collapsed="false"/>
    <row r="14307" customFormat="false" ht="14.25" hidden="true" customHeight="false" outlineLevel="0" collapsed="false"/>
    <row r="14308" customFormat="false" ht="14.25" hidden="true" customHeight="false" outlineLevel="0" collapsed="false"/>
    <row r="14309" customFormat="false" ht="14.25" hidden="true" customHeight="false" outlineLevel="0" collapsed="false"/>
    <row r="14310" customFormat="false" ht="14.25" hidden="true" customHeight="false" outlineLevel="0" collapsed="false"/>
    <row r="14311" customFormat="false" ht="14.25" hidden="true" customHeight="false" outlineLevel="0" collapsed="false"/>
    <row r="14312" customFormat="false" ht="14.25" hidden="true" customHeight="false" outlineLevel="0" collapsed="false"/>
    <row r="14313" customFormat="false" ht="14.25" hidden="true" customHeight="false" outlineLevel="0" collapsed="false"/>
    <row r="14314" customFormat="false" ht="14.25" hidden="true" customHeight="false" outlineLevel="0" collapsed="false"/>
    <row r="14315" customFormat="false" ht="14.25" hidden="true" customHeight="false" outlineLevel="0" collapsed="false"/>
    <row r="14316" customFormat="false" ht="14.25" hidden="true" customHeight="false" outlineLevel="0" collapsed="false"/>
    <row r="14317" customFormat="false" ht="14.25" hidden="true" customHeight="false" outlineLevel="0" collapsed="false"/>
    <row r="14318" customFormat="false" ht="14.25" hidden="true" customHeight="false" outlineLevel="0" collapsed="false"/>
    <row r="14319" customFormat="false" ht="14.25" hidden="true" customHeight="false" outlineLevel="0" collapsed="false"/>
    <row r="14320" customFormat="false" ht="14.25" hidden="true" customHeight="false" outlineLevel="0" collapsed="false"/>
    <row r="14321" customFormat="false" ht="14.25" hidden="true" customHeight="false" outlineLevel="0" collapsed="false"/>
    <row r="14322" customFormat="false" ht="14.25" hidden="true" customHeight="false" outlineLevel="0" collapsed="false"/>
    <row r="14323" customFormat="false" ht="14.25" hidden="true" customHeight="false" outlineLevel="0" collapsed="false"/>
    <row r="14324" customFormat="false" ht="14.25" hidden="true" customHeight="false" outlineLevel="0" collapsed="false"/>
    <row r="14325" customFormat="false" ht="14.25" hidden="true" customHeight="false" outlineLevel="0" collapsed="false"/>
    <row r="14326" customFormat="false" ht="14.25" hidden="true" customHeight="false" outlineLevel="0" collapsed="false"/>
    <row r="14327" customFormat="false" ht="14.25" hidden="true" customHeight="false" outlineLevel="0" collapsed="false"/>
    <row r="14328" customFormat="false" ht="14.25" hidden="true" customHeight="false" outlineLevel="0" collapsed="false"/>
    <row r="14329" customFormat="false" ht="14.25" hidden="true" customHeight="false" outlineLevel="0" collapsed="false"/>
    <row r="14330" customFormat="false" ht="14.25" hidden="true" customHeight="false" outlineLevel="0" collapsed="false"/>
    <row r="14331" customFormat="false" ht="14.25" hidden="true" customHeight="false" outlineLevel="0" collapsed="false"/>
    <row r="14332" customFormat="false" ht="14.25" hidden="true" customHeight="false" outlineLevel="0" collapsed="false"/>
    <row r="14333" customFormat="false" ht="14.25" hidden="true" customHeight="false" outlineLevel="0" collapsed="false"/>
    <row r="14334" customFormat="false" ht="14.25" hidden="true" customHeight="false" outlineLevel="0" collapsed="false"/>
    <row r="14335" customFormat="false" ht="14.25" hidden="true" customHeight="false" outlineLevel="0" collapsed="false"/>
    <row r="14336" customFormat="false" ht="14.25" hidden="true" customHeight="false" outlineLevel="0" collapsed="false"/>
    <row r="14337" customFormat="false" ht="14.25" hidden="true" customHeight="false" outlineLevel="0" collapsed="false"/>
    <row r="14338" customFormat="false" ht="14.25" hidden="true" customHeight="false" outlineLevel="0" collapsed="false"/>
    <row r="14339" customFormat="false" ht="14.25" hidden="true" customHeight="false" outlineLevel="0" collapsed="false"/>
    <row r="14340" customFormat="false" ht="14.25" hidden="true" customHeight="false" outlineLevel="0" collapsed="false"/>
    <row r="14341" customFormat="false" ht="14.25" hidden="true" customHeight="false" outlineLevel="0" collapsed="false"/>
    <row r="14342" customFormat="false" ht="14.25" hidden="true" customHeight="false" outlineLevel="0" collapsed="false"/>
    <row r="14343" customFormat="false" ht="14.25" hidden="true" customHeight="false" outlineLevel="0" collapsed="false"/>
    <row r="14344" customFormat="false" ht="14.25" hidden="true" customHeight="false" outlineLevel="0" collapsed="false"/>
    <row r="14345" customFormat="false" ht="14.25" hidden="true" customHeight="false" outlineLevel="0" collapsed="false"/>
    <row r="14346" customFormat="false" ht="14.25" hidden="true" customHeight="false" outlineLevel="0" collapsed="false"/>
    <row r="14347" customFormat="false" ht="14.25" hidden="true" customHeight="false" outlineLevel="0" collapsed="false"/>
    <row r="14348" customFormat="false" ht="14.25" hidden="true" customHeight="false" outlineLevel="0" collapsed="false"/>
    <row r="14349" customFormat="false" ht="14.25" hidden="true" customHeight="false" outlineLevel="0" collapsed="false"/>
    <row r="14350" customFormat="false" ht="14.25" hidden="true" customHeight="false" outlineLevel="0" collapsed="false"/>
    <row r="14351" customFormat="false" ht="14.25" hidden="true" customHeight="false" outlineLevel="0" collapsed="false"/>
    <row r="14352" customFormat="false" ht="14.25" hidden="true" customHeight="false" outlineLevel="0" collapsed="false"/>
    <row r="14353" customFormat="false" ht="14.25" hidden="true" customHeight="false" outlineLevel="0" collapsed="false"/>
    <row r="14354" customFormat="false" ht="14.25" hidden="true" customHeight="false" outlineLevel="0" collapsed="false"/>
    <row r="14355" customFormat="false" ht="14.25" hidden="true" customHeight="false" outlineLevel="0" collapsed="false"/>
    <row r="14356" customFormat="false" ht="14.25" hidden="true" customHeight="false" outlineLevel="0" collapsed="false"/>
    <row r="14357" customFormat="false" ht="14.25" hidden="true" customHeight="false" outlineLevel="0" collapsed="false"/>
    <row r="14358" customFormat="false" ht="14.25" hidden="true" customHeight="false" outlineLevel="0" collapsed="false"/>
    <row r="14359" customFormat="false" ht="14.25" hidden="true" customHeight="false" outlineLevel="0" collapsed="false"/>
    <row r="14360" customFormat="false" ht="14.25" hidden="true" customHeight="false" outlineLevel="0" collapsed="false"/>
    <row r="14361" customFormat="false" ht="14.25" hidden="true" customHeight="false" outlineLevel="0" collapsed="false"/>
    <row r="14362" customFormat="false" ht="14.25" hidden="true" customHeight="false" outlineLevel="0" collapsed="false"/>
    <row r="14363" customFormat="false" ht="14.25" hidden="true" customHeight="false" outlineLevel="0" collapsed="false"/>
    <row r="14364" customFormat="false" ht="14.25" hidden="true" customHeight="false" outlineLevel="0" collapsed="false"/>
    <row r="14365" customFormat="false" ht="14.25" hidden="true" customHeight="false" outlineLevel="0" collapsed="false"/>
    <row r="14366" customFormat="false" ht="14.25" hidden="true" customHeight="false" outlineLevel="0" collapsed="false"/>
    <row r="14367" customFormat="false" ht="14.25" hidden="true" customHeight="false" outlineLevel="0" collapsed="false"/>
    <row r="14368" customFormat="false" ht="14.25" hidden="true" customHeight="false" outlineLevel="0" collapsed="false"/>
    <row r="14369" customFormat="false" ht="14.25" hidden="true" customHeight="false" outlineLevel="0" collapsed="false"/>
    <row r="14370" customFormat="false" ht="14.25" hidden="true" customHeight="false" outlineLevel="0" collapsed="false"/>
    <row r="14371" customFormat="false" ht="14.25" hidden="true" customHeight="false" outlineLevel="0" collapsed="false"/>
    <row r="14372" customFormat="false" ht="14.25" hidden="true" customHeight="false" outlineLevel="0" collapsed="false"/>
    <row r="14373" customFormat="false" ht="14.25" hidden="true" customHeight="false" outlineLevel="0" collapsed="false"/>
    <row r="14374" customFormat="false" ht="14.25" hidden="true" customHeight="false" outlineLevel="0" collapsed="false"/>
    <row r="14375" customFormat="false" ht="14.25" hidden="true" customHeight="false" outlineLevel="0" collapsed="false"/>
    <row r="14376" customFormat="false" ht="14.25" hidden="true" customHeight="false" outlineLevel="0" collapsed="false"/>
    <row r="14377" customFormat="false" ht="14.25" hidden="true" customHeight="false" outlineLevel="0" collapsed="false"/>
    <row r="14378" customFormat="false" ht="14.25" hidden="true" customHeight="false" outlineLevel="0" collapsed="false"/>
    <row r="14379" customFormat="false" ht="14.25" hidden="true" customHeight="false" outlineLevel="0" collapsed="false"/>
    <row r="14380" customFormat="false" ht="14.25" hidden="true" customHeight="false" outlineLevel="0" collapsed="false"/>
    <row r="14381" customFormat="false" ht="14.25" hidden="true" customHeight="false" outlineLevel="0" collapsed="false"/>
    <row r="14382" customFormat="false" ht="14.25" hidden="true" customHeight="false" outlineLevel="0" collapsed="false"/>
    <row r="14383" customFormat="false" ht="14.25" hidden="true" customHeight="false" outlineLevel="0" collapsed="false"/>
    <row r="14384" customFormat="false" ht="14.25" hidden="true" customHeight="false" outlineLevel="0" collapsed="false"/>
    <row r="14385" customFormat="false" ht="14.25" hidden="true" customHeight="false" outlineLevel="0" collapsed="false"/>
    <row r="14386" customFormat="false" ht="14.25" hidden="true" customHeight="false" outlineLevel="0" collapsed="false"/>
    <row r="14387" customFormat="false" ht="14.25" hidden="true" customHeight="false" outlineLevel="0" collapsed="false"/>
    <row r="14388" customFormat="false" ht="14.25" hidden="true" customHeight="false" outlineLevel="0" collapsed="false"/>
    <row r="14389" customFormat="false" ht="14.25" hidden="true" customHeight="false" outlineLevel="0" collapsed="false"/>
    <row r="14390" customFormat="false" ht="14.25" hidden="true" customHeight="false" outlineLevel="0" collapsed="false"/>
    <row r="14391" customFormat="false" ht="14.25" hidden="true" customHeight="false" outlineLevel="0" collapsed="false"/>
    <row r="14392" customFormat="false" ht="14.25" hidden="true" customHeight="false" outlineLevel="0" collapsed="false"/>
    <row r="14393" customFormat="false" ht="14.25" hidden="true" customHeight="false" outlineLevel="0" collapsed="false"/>
    <row r="14394" customFormat="false" ht="14.25" hidden="true" customHeight="false" outlineLevel="0" collapsed="false"/>
    <row r="14395" customFormat="false" ht="14.25" hidden="true" customHeight="false" outlineLevel="0" collapsed="false"/>
    <row r="14396" customFormat="false" ht="14.25" hidden="true" customHeight="false" outlineLevel="0" collapsed="false"/>
    <row r="14397" customFormat="false" ht="14.25" hidden="true" customHeight="false" outlineLevel="0" collapsed="false"/>
    <row r="14398" customFormat="false" ht="14.25" hidden="true" customHeight="false" outlineLevel="0" collapsed="false"/>
    <row r="14399" customFormat="false" ht="14.25" hidden="true" customHeight="false" outlineLevel="0" collapsed="false"/>
    <row r="14400" customFormat="false" ht="14.25" hidden="true" customHeight="false" outlineLevel="0" collapsed="false"/>
    <row r="14401" customFormat="false" ht="14.25" hidden="true" customHeight="false" outlineLevel="0" collapsed="false"/>
    <row r="14402" customFormat="false" ht="14.25" hidden="true" customHeight="false" outlineLevel="0" collapsed="false"/>
    <row r="14403" customFormat="false" ht="14.25" hidden="true" customHeight="false" outlineLevel="0" collapsed="false"/>
    <row r="14404" customFormat="false" ht="14.25" hidden="true" customHeight="false" outlineLevel="0" collapsed="false"/>
    <row r="14405" customFormat="false" ht="14.25" hidden="true" customHeight="false" outlineLevel="0" collapsed="false"/>
    <row r="14406" customFormat="false" ht="14.25" hidden="true" customHeight="false" outlineLevel="0" collapsed="false"/>
    <row r="14407" customFormat="false" ht="14.25" hidden="true" customHeight="false" outlineLevel="0" collapsed="false"/>
    <row r="14408" customFormat="false" ht="14.25" hidden="true" customHeight="false" outlineLevel="0" collapsed="false"/>
    <row r="14409" customFormat="false" ht="14.25" hidden="true" customHeight="false" outlineLevel="0" collapsed="false"/>
    <row r="14410" customFormat="false" ht="14.25" hidden="true" customHeight="false" outlineLevel="0" collapsed="false"/>
    <row r="14411" customFormat="false" ht="14.25" hidden="true" customHeight="false" outlineLevel="0" collapsed="false"/>
    <row r="14412" customFormat="false" ht="14.25" hidden="true" customHeight="false" outlineLevel="0" collapsed="false"/>
    <row r="14413" customFormat="false" ht="14.25" hidden="true" customHeight="false" outlineLevel="0" collapsed="false"/>
    <row r="14414" customFormat="false" ht="14.25" hidden="true" customHeight="false" outlineLevel="0" collapsed="false"/>
    <row r="14415" customFormat="false" ht="14.25" hidden="true" customHeight="false" outlineLevel="0" collapsed="false"/>
    <row r="14416" customFormat="false" ht="14.25" hidden="true" customHeight="false" outlineLevel="0" collapsed="false"/>
    <row r="14417" customFormat="false" ht="14.25" hidden="true" customHeight="false" outlineLevel="0" collapsed="false"/>
    <row r="14418" customFormat="false" ht="14.25" hidden="true" customHeight="false" outlineLevel="0" collapsed="false"/>
    <row r="14419" customFormat="false" ht="14.25" hidden="true" customHeight="false" outlineLevel="0" collapsed="false"/>
    <row r="14420" customFormat="false" ht="14.25" hidden="true" customHeight="false" outlineLevel="0" collapsed="false"/>
    <row r="14421" customFormat="false" ht="14.25" hidden="true" customHeight="false" outlineLevel="0" collapsed="false"/>
    <row r="14422" customFormat="false" ht="14.25" hidden="true" customHeight="false" outlineLevel="0" collapsed="false"/>
    <row r="14423" customFormat="false" ht="14.25" hidden="true" customHeight="false" outlineLevel="0" collapsed="false"/>
    <row r="14424" customFormat="false" ht="14.25" hidden="true" customHeight="false" outlineLevel="0" collapsed="false"/>
    <row r="14425" customFormat="false" ht="14.25" hidden="true" customHeight="false" outlineLevel="0" collapsed="false"/>
    <row r="14426" customFormat="false" ht="14.25" hidden="true" customHeight="false" outlineLevel="0" collapsed="false"/>
    <row r="14427" customFormat="false" ht="14.25" hidden="true" customHeight="false" outlineLevel="0" collapsed="false"/>
    <row r="14428" customFormat="false" ht="14.25" hidden="true" customHeight="false" outlineLevel="0" collapsed="false"/>
    <row r="14429" customFormat="false" ht="14.25" hidden="true" customHeight="false" outlineLevel="0" collapsed="false"/>
    <row r="14430" customFormat="false" ht="14.25" hidden="true" customHeight="false" outlineLevel="0" collapsed="false"/>
    <row r="14431" customFormat="false" ht="14.25" hidden="true" customHeight="false" outlineLevel="0" collapsed="false"/>
    <row r="14432" customFormat="false" ht="14.25" hidden="true" customHeight="false" outlineLevel="0" collapsed="false"/>
    <row r="14433" customFormat="false" ht="14.25" hidden="true" customHeight="false" outlineLevel="0" collapsed="false"/>
    <row r="14434" customFormat="false" ht="14.25" hidden="true" customHeight="false" outlineLevel="0" collapsed="false"/>
    <row r="14435" customFormat="false" ht="14.25" hidden="true" customHeight="false" outlineLevel="0" collapsed="false"/>
    <row r="14436" customFormat="false" ht="14.25" hidden="true" customHeight="false" outlineLevel="0" collapsed="false"/>
    <row r="14437" customFormat="false" ht="14.25" hidden="true" customHeight="false" outlineLevel="0" collapsed="false"/>
    <row r="14438" customFormat="false" ht="14.25" hidden="true" customHeight="false" outlineLevel="0" collapsed="false"/>
    <row r="14439" customFormat="false" ht="14.25" hidden="true" customHeight="false" outlineLevel="0" collapsed="false"/>
    <row r="14440" customFormat="false" ht="14.25" hidden="true" customHeight="false" outlineLevel="0" collapsed="false"/>
    <row r="14441" customFormat="false" ht="14.25" hidden="true" customHeight="false" outlineLevel="0" collapsed="false"/>
    <row r="14442" customFormat="false" ht="14.25" hidden="true" customHeight="false" outlineLevel="0" collapsed="false"/>
    <row r="14443" customFormat="false" ht="14.25" hidden="true" customHeight="false" outlineLevel="0" collapsed="false"/>
    <row r="14444" customFormat="false" ht="14.25" hidden="true" customHeight="false" outlineLevel="0" collapsed="false"/>
    <row r="14445" customFormat="false" ht="14.25" hidden="true" customHeight="false" outlineLevel="0" collapsed="false"/>
    <row r="14446" customFormat="false" ht="14.25" hidden="true" customHeight="false" outlineLevel="0" collapsed="false"/>
    <row r="14447" customFormat="false" ht="14.25" hidden="true" customHeight="false" outlineLevel="0" collapsed="false"/>
    <row r="14448" customFormat="false" ht="14.25" hidden="true" customHeight="false" outlineLevel="0" collapsed="false"/>
    <row r="14449" customFormat="false" ht="14.25" hidden="true" customHeight="false" outlineLevel="0" collapsed="false"/>
    <row r="14450" customFormat="false" ht="14.25" hidden="true" customHeight="false" outlineLevel="0" collapsed="false"/>
    <row r="14451" customFormat="false" ht="14.25" hidden="true" customHeight="false" outlineLevel="0" collapsed="false"/>
    <row r="14452" customFormat="false" ht="14.25" hidden="true" customHeight="false" outlineLevel="0" collapsed="false"/>
    <row r="14453" customFormat="false" ht="14.25" hidden="true" customHeight="false" outlineLevel="0" collapsed="false"/>
    <row r="14454" customFormat="false" ht="14.25" hidden="true" customHeight="false" outlineLevel="0" collapsed="false"/>
    <row r="14455" customFormat="false" ht="14.25" hidden="true" customHeight="false" outlineLevel="0" collapsed="false"/>
    <row r="14456" customFormat="false" ht="14.25" hidden="true" customHeight="false" outlineLevel="0" collapsed="false"/>
    <row r="14457" customFormat="false" ht="14.25" hidden="true" customHeight="false" outlineLevel="0" collapsed="false"/>
    <row r="14458" customFormat="false" ht="14.25" hidden="true" customHeight="false" outlineLevel="0" collapsed="false"/>
    <row r="14459" customFormat="false" ht="14.25" hidden="true" customHeight="false" outlineLevel="0" collapsed="false"/>
    <row r="14460" customFormat="false" ht="14.25" hidden="true" customHeight="false" outlineLevel="0" collapsed="false"/>
    <row r="14461" customFormat="false" ht="14.25" hidden="true" customHeight="false" outlineLevel="0" collapsed="false"/>
    <row r="14462" customFormat="false" ht="14.25" hidden="true" customHeight="false" outlineLevel="0" collapsed="false"/>
    <row r="14463" customFormat="false" ht="14.25" hidden="true" customHeight="false" outlineLevel="0" collapsed="false"/>
    <row r="14464" customFormat="false" ht="14.25" hidden="true" customHeight="false" outlineLevel="0" collapsed="false"/>
    <row r="14465" customFormat="false" ht="14.25" hidden="true" customHeight="false" outlineLevel="0" collapsed="false"/>
    <row r="14466" customFormat="false" ht="14.25" hidden="true" customHeight="false" outlineLevel="0" collapsed="false"/>
    <row r="14467" customFormat="false" ht="14.25" hidden="true" customHeight="false" outlineLevel="0" collapsed="false"/>
    <row r="14468" customFormat="false" ht="14.25" hidden="true" customHeight="false" outlineLevel="0" collapsed="false"/>
    <row r="14469" customFormat="false" ht="14.25" hidden="true" customHeight="false" outlineLevel="0" collapsed="false"/>
    <row r="14470" customFormat="false" ht="14.25" hidden="true" customHeight="false" outlineLevel="0" collapsed="false"/>
    <row r="14471" customFormat="false" ht="14.25" hidden="true" customHeight="false" outlineLevel="0" collapsed="false"/>
    <row r="14472" customFormat="false" ht="14.25" hidden="true" customHeight="false" outlineLevel="0" collapsed="false"/>
    <row r="14473" customFormat="false" ht="14.25" hidden="true" customHeight="false" outlineLevel="0" collapsed="false"/>
    <row r="14474" customFormat="false" ht="14.25" hidden="true" customHeight="false" outlineLevel="0" collapsed="false"/>
    <row r="14475" customFormat="false" ht="14.25" hidden="true" customHeight="false" outlineLevel="0" collapsed="false"/>
    <row r="14476" customFormat="false" ht="14.25" hidden="true" customHeight="false" outlineLevel="0" collapsed="false"/>
    <row r="14477" customFormat="false" ht="14.25" hidden="true" customHeight="false" outlineLevel="0" collapsed="false"/>
    <row r="14478" customFormat="false" ht="14.25" hidden="true" customHeight="false" outlineLevel="0" collapsed="false"/>
    <row r="14479" customFormat="false" ht="14.25" hidden="true" customHeight="false" outlineLevel="0" collapsed="false"/>
    <row r="14480" customFormat="false" ht="14.25" hidden="true" customHeight="false" outlineLevel="0" collapsed="false"/>
    <row r="14481" customFormat="false" ht="14.25" hidden="true" customHeight="false" outlineLevel="0" collapsed="false"/>
    <row r="14482" customFormat="false" ht="14.25" hidden="true" customHeight="false" outlineLevel="0" collapsed="false"/>
    <row r="14483" customFormat="false" ht="14.25" hidden="true" customHeight="false" outlineLevel="0" collapsed="false"/>
    <row r="14484" customFormat="false" ht="14.25" hidden="true" customHeight="false" outlineLevel="0" collapsed="false"/>
    <row r="14485" customFormat="false" ht="14.25" hidden="true" customHeight="false" outlineLevel="0" collapsed="false"/>
    <row r="14486" customFormat="false" ht="14.25" hidden="true" customHeight="false" outlineLevel="0" collapsed="false"/>
    <row r="14487" customFormat="false" ht="14.25" hidden="true" customHeight="false" outlineLevel="0" collapsed="false"/>
    <row r="14488" customFormat="false" ht="14.25" hidden="true" customHeight="false" outlineLevel="0" collapsed="false"/>
    <row r="14489" customFormat="false" ht="14.25" hidden="true" customHeight="false" outlineLevel="0" collapsed="false"/>
    <row r="14490" customFormat="false" ht="14.25" hidden="true" customHeight="false" outlineLevel="0" collapsed="false"/>
    <row r="14491" customFormat="false" ht="14.25" hidden="true" customHeight="false" outlineLevel="0" collapsed="false"/>
    <row r="14492" customFormat="false" ht="14.25" hidden="true" customHeight="false" outlineLevel="0" collapsed="false"/>
    <row r="14493" customFormat="false" ht="14.25" hidden="true" customHeight="false" outlineLevel="0" collapsed="false"/>
    <row r="14494" customFormat="false" ht="14.25" hidden="true" customHeight="false" outlineLevel="0" collapsed="false"/>
    <row r="14495" customFormat="false" ht="14.25" hidden="true" customHeight="false" outlineLevel="0" collapsed="false"/>
    <row r="14496" customFormat="false" ht="14.25" hidden="true" customHeight="false" outlineLevel="0" collapsed="false"/>
    <row r="14497" customFormat="false" ht="14.25" hidden="true" customHeight="false" outlineLevel="0" collapsed="false"/>
    <row r="14498" customFormat="false" ht="14.25" hidden="true" customHeight="false" outlineLevel="0" collapsed="false"/>
    <row r="14499" customFormat="false" ht="14.25" hidden="true" customHeight="false" outlineLevel="0" collapsed="false"/>
    <row r="14500" customFormat="false" ht="14.25" hidden="true" customHeight="false" outlineLevel="0" collapsed="false"/>
    <row r="14501" customFormat="false" ht="14.25" hidden="true" customHeight="false" outlineLevel="0" collapsed="false"/>
    <row r="14502" customFormat="false" ht="14.25" hidden="true" customHeight="false" outlineLevel="0" collapsed="false"/>
    <row r="14503" customFormat="false" ht="14.25" hidden="true" customHeight="false" outlineLevel="0" collapsed="false"/>
    <row r="14504" customFormat="false" ht="14.25" hidden="true" customHeight="false" outlineLevel="0" collapsed="false"/>
    <row r="14505" customFormat="false" ht="14.25" hidden="true" customHeight="false" outlineLevel="0" collapsed="false"/>
    <row r="14506" customFormat="false" ht="14.25" hidden="true" customHeight="false" outlineLevel="0" collapsed="false"/>
    <row r="14507" customFormat="false" ht="14.25" hidden="true" customHeight="false" outlineLevel="0" collapsed="false"/>
    <row r="14508" customFormat="false" ht="14.25" hidden="true" customHeight="false" outlineLevel="0" collapsed="false"/>
    <row r="14509" customFormat="false" ht="14.25" hidden="true" customHeight="false" outlineLevel="0" collapsed="false"/>
    <row r="14510" customFormat="false" ht="14.25" hidden="true" customHeight="false" outlineLevel="0" collapsed="false"/>
    <row r="14511" customFormat="false" ht="14.25" hidden="true" customHeight="false" outlineLevel="0" collapsed="false"/>
    <row r="14512" customFormat="false" ht="14.25" hidden="true" customHeight="false" outlineLevel="0" collapsed="false"/>
    <row r="14513" customFormat="false" ht="14.25" hidden="true" customHeight="false" outlineLevel="0" collapsed="false"/>
    <row r="14514" customFormat="false" ht="14.25" hidden="true" customHeight="false" outlineLevel="0" collapsed="false"/>
    <row r="14515" customFormat="false" ht="14.25" hidden="true" customHeight="false" outlineLevel="0" collapsed="false"/>
    <row r="14516" customFormat="false" ht="14.25" hidden="true" customHeight="false" outlineLevel="0" collapsed="false"/>
    <row r="14517" customFormat="false" ht="14.25" hidden="true" customHeight="false" outlineLevel="0" collapsed="false"/>
    <row r="14518" customFormat="false" ht="14.25" hidden="true" customHeight="false" outlineLevel="0" collapsed="false"/>
    <row r="14519" customFormat="false" ht="14.25" hidden="true" customHeight="false" outlineLevel="0" collapsed="false"/>
    <row r="14520" customFormat="false" ht="14.25" hidden="true" customHeight="false" outlineLevel="0" collapsed="false"/>
    <row r="14521" customFormat="false" ht="14.25" hidden="true" customHeight="false" outlineLevel="0" collapsed="false"/>
    <row r="14522" customFormat="false" ht="14.25" hidden="true" customHeight="false" outlineLevel="0" collapsed="false"/>
    <row r="14523" customFormat="false" ht="14.25" hidden="true" customHeight="false" outlineLevel="0" collapsed="false"/>
    <row r="14524" customFormat="false" ht="14.25" hidden="true" customHeight="false" outlineLevel="0" collapsed="false"/>
    <row r="14525" customFormat="false" ht="14.25" hidden="true" customHeight="false" outlineLevel="0" collapsed="false"/>
    <row r="14526" customFormat="false" ht="14.25" hidden="true" customHeight="false" outlineLevel="0" collapsed="false"/>
    <row r="14527" customFormat="false" ht="14.25" hidden="true" customHeight="false" outlineLevel="0" collapsed="false"/>
    <row r="14528" customFormat="false" ht="14.25" hidden="true" customHeight="false" outlineLevel="0" collapsed="false"/>
    <row r="14529" customFormat="false" ht="14.25" hidden="true" customHeight="false" outlineLevel="0" collapsed="false"/>
    <row r="14530" customFormat="false" ht="14.25" hidden="true" customHeight="false" outlineLevel="0" collapsed="false"/>
    <row r="14531" customFormat="false" ht="14.25" hidden="true" customHeight="false" outlineLevel="0" collapsed="false"/>
    <row r="14532" customFormat="false" ht="14.25" hidden="true" customHeight="false" outlineLevel="0" collapsed="false"/>
    <row r="14533" customFormat="false" ht="14.25" hidden="true" customHeight="false" outlineLevel="0" collapsed="false"/>
    <row r="14534" customFormat="false" ht="14.25" hidden="true" customHeight="false" outlineLevel="0" collapsed="false"/>
    <row r="14535" customFormat="false" ht="14.25" hidden="true" customHeight="false" outlineLevel="0" collapsed="false"/>
    <row r="14536" customFormat="false" ht="14.25" hidden="true" customHeight="false" outlineLevel="0" collapsed="false"/>
    <row r="14537" customFormat="false" ht="14.25" hidden="true" customHeight="false" outlineLevel="0" collapsed="false"/>
    <row r="14538" customFormat="false" ht="14.25" hidden="true" customHeight="false" outlineLevel="0" collapsed="false"/>
    <row r="14539" customFormat="false" ht="14.25" hidden="true" customHeight="false" outlineLevel="0" collapsed="false"/>
    <row r="14540" customFormat="false" ht="14.25" hidden="true" customHeight="false" outlineLevel="0" collapsed="false"/>
    <row r="14541" customFormat="false" ht="14.25" hidden="true" customHeight="false" outlineLevel="0" collapsed="false"/>
    <row r="14542" customFormat="false" ht="14.25" hidden="true" customHeight="false" outlineLevel="0" collapsed="false"/>
    <row r="14543" customFormat="false" ht="14.25" hidden="true" customHeight="false" outlineLevel="0" collapsed="false"/>
    <row r="14544" customFormat="false" ht="14.25" hidden="true" customHeight="false" outlineLevel="0" collapsed="false"/>
    <row r="14545" customFormat="false" ht="14.25" hidden="true" customHeight="false" outlineLevel="0" collapsed="false"/>
    <row r="14546" customFormat="false" ht="14.25" hidden="true" customHeight="false" outlineLevel="0" collapsed="false"/>
    <row r="14547" customFormat="false" ht="14.25" hidden="true" customHeight="false" outlineLevel="0" collapsed="false"/>
    <row r="14548" customFormat="false" ht="14.25" hidden="true" customHeight="false" outlineLevel="0" collapsed="false"/>
    <row r="14549" customFormat="false" ht="14.25" hidden="true" customHeight="false" outlineLevel="0" collapsed="false"/>
    <row r="14550" customFormat="false" ht="14.25" hidden="true" customHeight="false" outlineLevel="0" collapsed="false"/>
    <row r="14551" customFormat="false" ht="14.25" hidden="true" customHeight="false" outlineLevel="0" collapsed="false"/>
    <row r="14552" customFormat="false" ht="14.25" hidden="true" customHeight="false" outlineLevel="0" collapsed="false"/>
    <row r="14553" customFormat="false" ht="14.25" hidden="true" customHeight="false" outlineLevel="0" collapsed="false"/>
    <row r="14554" customFormat="false" ht="14.25" hidden="true" customHeight="false" outlineLevel="0" collapsed="false"/>
    <row r="14555" customFormat="false" ht="14.25" hidden="true" customHeight="false" outlineLevel="0" collapsed="false"/>
    <row r="14556" customFormat="false" ht="14.25" hidden="true" customHeight="false" outlineLevel="0" collapsed="false"/>
    <row r="14557" customFormat="false" ht="14.25" hidden="true" customHeight="false" outlineLevel="0" collapsed="false"/>
    <row r="14558" customFormat="false" ht="14.25" hidden="true" customHeight="false" outlineLevel="0" collapsed="false"/>
    <row r="14559" customFormat="false" ht="14.25" hidden="true" customHeight="false" outlineLevel="0" collapsed="false"/>
    <row r="14560" customFormat="false" ht="14.25" hidden="true" customHeight="false" outlineLevel="0" collapsed="false"/>
    <row r="14561" customFormat="false" ht="14.25" hidden="true" customHeight="false" outlineLevel="0" collapsed="false"/>
    <row r="14562" customFormat="false" ht="14.25" hidden="true" customHeight="false" outlineLevel="0" collapsed="false"/>
    <row r="14563" customFormat="false" ht="14.25" hidden="true" customHeight="false" outlineLevel="0" collapsed="false"/>
    <row r="14564" customFormat="false" ht="14.25" hidden="true" customHeight="false" outlineLevel="0" collapsed="false"/>
    <row r="14565" customFormat="false" ht="14.25" hidden="true" customHeight="false" outlineLevel="0" collapsed="false"/>
    <row r="14566" customFormat="false" ht="14.25" hidden="true" customHeight="false" outlineLevel="0" collapsed="false"/>
    <row r="14567" customFormat="false" ht="14.25" hidden="true" customHeight="false" outlineLevel="0" collapsed="false"/>
    <row r="14568" customFormat="false" ht="14.25" hidden="true" customHeight="false" outlineLevel="0" collapsed="false"/>
    <row r="14569" customFormat="false" ht="14.25" hidden="true" customHeight="false" outlineLevel="0" collapsed="false"/>
    <row r="14570" customFormat="false" ht="14.25" hidden="true" customHeight="false" outlineLevel="0" collapsed="false"/>
    <row r="14571" customFormat="false" ht="14.25" hidden="true" customHeight="false" outlineLevel="0" collapsed="false"/>
    <row r="14572" customFormat="false" ht="14.25" hidden="true" customHeight="false" outlineLevel="0" collapsed="false"/>
    <row r="14573" customFormat="false" ht="14.25" hidden="true" customHeight="false" outlineLevel="0" collapsed="false"/>
    <row r="14574" customFormat="false" ht="14.25" hidden="true" customHeight="false" outlineLevel="0" collapsed="false"/>
    <row r="14575" customFormat="false" ht="14.25" hidden="true" customHeight="false" outlineLevel="0" collapsed="false"/>
    <row r="14576" customFormat="false" ht="14.25" hidden="true" customHeight="false" outlineLevel="0" collapsed="false"/>
    <row r="14577" customFormat="false" ht="14.25" hidden="true" customHeight="false" outlineLevel="0" collapsed="false"/>
    <row r="14578" customFormat="false" ht="14.25" hidden="true" customHeight="false" outlineLevel="0" collapsed="false"/>
    <row r="14579" customFormat="false" ht="14.25" hidden="true" customHeight="false" outlineLevel="0" collapsed="false"/>
    <row r="14580" customFormat="false" ht="14.25" hidden="true" customHeight="false" outlineLevel="0" collapsed="false"/>
    <row r="14581" customFormat="false" ht="14.25" hidden="true" customHeight="false" outlineLevel="0" collapsed="false"/>
    <row r="14582" customFormat="false" ht="14.25" hidden="true" customHeight="false" outlineLevel="0" collapsed="false"/>
    <row r="14583" customFormat="false" ht="14.25" hidden="true" customHeight="false" outlineLevel="0" collapsed="false"/>
    <row r="14584" customFormat="false" ht="14.25" hidden="true" customHeight="false" outlineLevel="0" collapsed="false"/>
    <row r="14585" customFormat="false" ht="14.25" hidden="true" customHeight="false" outlineLevel="0" collapsed="false"/>
    <row r="14586" customFormat="false" ht="14.25" hidden="true" customHeight="false" outlineLevel="0" collapsed="false"/>
    <row r="14587" customFormat="false" ht="14.25" hidden="true" customHeight="false" outlineLevel="0" collapsed="false"/>
    <row r="14588" customFormat="false" ht="14.25" hidden="true" customHeight="false" outlineLevel="0" collapsed="false"/>
    <row r="14589" customFormat="false" ht="14.25" hidden="true" customHeight="false" outlineLevel="0" collapsed="false"/>
    <row r="14590" customFormat="false" ht="14.25" hidden="true" customHeight="false" outlineLevel="0" collapsed="false"/>
    <row r="14591" customFormat="false" ht="14.25" hidden="true" customHeight="false" outlineLevel="0" collapsed="false"/>
    <row r="14592" customFormat="false" ht="14.25" hidden="true" customHeight="false" outlineLevel="0" collapsed="false"/>
    <row r="14593" customFormat="false" ht="14.25" hidden="true" customHeight="false" outlineLevel="0" collapsed="false"/>
    <row r="14594" customFormat="false" ht="14.25" hidden="true" customHeight="false" outlineLevel="0" collapsed="false"/>
    <row r="14595" customFormat="false" ht="14.25" hidden="true" customHeight="false" outlineLevel="0" collapsed="false"/>
    <row r="14596" customFormat="false" ht="14.25" hidden="true" customHeight="false" outlineLevel="0" collapsed="false"/>
    <row r="14597" customFormat="false" ht="14.25" hidden="true" customHeight="false" outlineLevel="0" collapsed="false"/>
    <row r="14598" customFormat="false" ht="14.25" hidden="true" customHeight="false" outlineLevel="0" collapsed="false"/>
    <row r="14599" customFormat="false" ht="14.25" hidden="true" customHeight="false" outlineLevel="0" collapsed="false"/>
    <row r="14600" customFormat="false" ht="14.25" hidden="true" customHeight="false" outlineLevel="0" collapsed="false"/>
    <row r="14601" customFormat="false" ht="14.25" hidden="true" customHeight="false" outlineLevel="0" collapsed="false"/>
    <row r="14602" customFormat="false" ht="14.25" hidden="true" customHeight="false" outlineLevel="0" collapsed="false"/>
    <row r="14603" customFormat="false" ht="14.25" hidden="true" customHeight="false" outlineLevel="0" collapsed="false"/>
    <row r="14604" customFormat="false" ht="14.25" hidden="true" customHeight="false" outlineLevel="0" collapsed="false"/>
    <row r="14605" customFormat="false" ht="14.25" hidden="true" customHeight="false" outlineLevel="0" collapsed="false"/>
    <row r="14606" customFormat="false" ht="14.25" hidden="true" customHeight="false" outlineLevel="0" collapsed="false"/>
    <row r="14607" customFormat="false" ht="14.25" hidden="true" customHeight="false" outlineLevel="0" collapsed="false"/>
    <row r="14608" customFormat="false" ht="14.25" hidden="true" customHeight="false" outlineLevel="0" collapsed="false"/>
    <row r="14609" customFormat="false" ht="14.25" hidden="true" customHeight="false" outlineLevel="0" collapsed="false"/>
    <row r="14610" customFormat="false" ht="14.25" hidden="true" customHeight="false" outlineLevel="0" collapsed="false"/>
    <row r="14611" customFormat="false" ht="14.25" hidden="true" customHeight="false" outlineLevel="0" collapsed="false"/>
    <row r="14612" customFormat="false" ht="14.25" hidden="true" customHeight="false" outlineLevel="0" collapsed="false"/>
    <row r="14613" customFormat="false" ht="14.25" hidden="true" customHeight="false" outlineLevel="0" collapsed="false"/>
    <row r="14614" customFormat="false" ht="14.25" hidden="true" customHeight="false" outlineLevel="0" collapsed="false"/>
    <row r="14615" customFormat="false" ht="14.25" hidden="true" customHeight="false" outlineLevel="0" collapsed="false"/>
    <row r="14616" customFormat="false" ht="14.25" hidden="true" customHeight="false" outlineLevel="0" collapsed="false"/>
    <row r="14617" customFormat="false" ht="14.25" hidden="true" customHeight="false" outlineLevel="0" collapsed="false"/>
    <row r="14618" customFormat="false" ht="14.25" hidden="true" customHeight="false" outlineLevel="0" collapsed="false"/>
    <row r="14619" customFormat="false" ht="14.25" hidden="true" customHeight="false" outlineLevel="0" collapsed="false"/>
    <row r="14620" customFormat="false" ht="14.25" hidden="true" customHeight="false" outlineLevel="0" collapsed="false"/>
    <row r="14621" customFormat="false" ht="14.25" hidden="true" customHeight="false" outlineLevel="0" collapsed="false"/>
    <row r="14622" customFormat="false" ht="14.25" hidden="true" customHeight="false" outlineLevel="0" collapsed="false"/>
    <row r="14623" customFormat="false" ht="14.25" hidden="true" customHeight="false" outlineLevel="0" collapsed="false"/>
    <row r="14624" customFormat="false" ht="14.25" hidden="true" customHeight="false" outlineLevel="0" collapsed="false"/>
    <row r="14625" customFormat="false" ht="14.25" hidden="true" customHeight="false" outlineLevel="0" collapsed="false"/>
    <row r="14626" customFormat="false" ht="14.25" hidden="true" customHeight="false" outlineLevel="0" collapsed="false"/>
    <row r="14627" customFormat="false" ht="14.25" hidden="true" customHeight="false" outlineLevel="0" collapsed="false"/>
    <row r="14628" customFormat="false" ht="14.25" hidden="true" customHeight="false" outlineLevel="0" collapsed="false"/>
    <row r="14629" customFormat="false" ht="14.25" hidden="true" customHeight="false" outlineLevel="0" collapsed="false"/>
    <row r="14630" customFormat="false" ht="14.25" hidden="true" customHeight="false" outlineLevel="0" collapsed="false"/>
    <row r="14631" customFormat="false" ht="14.25" hidden="true" customHeight="false" outlineLevel="0" collapsed="false"/>
    <row r="14632" customFormat="false" ht="14.25" hidden="true" customHeight="false" outlineLevel="0" collapsed="false"/>
    <row r="14633" customFormat="false" ht="14.25" hidden="true" customHeight="false" outlineLevel="0" collapsed="false"/>
    <row r="14634" customFormat="false" ht="14.25" hidden="true" customHeight="false" outlineLevel="0" collapsed="false"/>
    <row r="14635" customFormat="false" ht="14.25" hidden="true" customHeight="false" outlineLevel="0" collapsed="false"/>
    <row r="14636" customFormat="false" ht="14.25" hidden="true" customHeight="false" outlineLevel="0" collapsed="false"/>
    <row r="14637" customFormat="false" ht="14.25" hidden="true" customHeight="false" outlineLevel="0" collapsed="false"/>
    <row r="14638" customFormat="false" ht="14.25" hidden="true" customHeight="false" outlineLevel="0" collapsed="false"/>
    <row r="14639" customFormat="false" ht="14.25" hidden="true" customHeight="false" outlineLevel="0" collapsed="false"/>
    <row r="14640" customFormat="false" ht="14.25" hidden="true" customHeight="false" outlineLevel="0" collapsed="false"/>
    <row r="14641" customFormat="false" ht="14.25" hidden="true" customHeight="false" outlineLevel="0" collapsed="false"/>
    <row r="14642" customFormat="false" ht="14.25" hidden="true" customHeight="false" outlineLevel="0" collapsed="false"/>
    <row r="14643" customFormat="false" ht="14.25" hidden="true" customHeight="false" outlineLevel="0" collapsed="false"/>
    <row r="14644" customFormat="false" ht="14.25" hidden="true" customHeight="false" outlineLevel="0" collapsed="false"/>
    <row r="14645" customFormat="false" ht="14.25" hidden="true" customHeight="false" outlineLevel="0" collapsed="false"/>
    <row r="14646" customFormat="false" ht="14.25" hidden="true" customHeight="false" outlineLevel="0" collapsed="false"/>
    <row r="14647" customFormat="false" ht="14.25" hidden="true" customHeight="false" outlineLevel="0" collapsed="false"/>
    <row r="14648" customFormat="false" ht="14.25" hidden="true" customHeight="false" outlineLevel="0" collapsed="false"/>
    <row r="14649" customFormat="false" ht="14.25" hidden="true" customHeight="false" outlineLevel="0" collapsed="false"/>
    <row r="14650" customFormat="false" ht="14.25" hidden="true" customHeight="false" outlineLevel="0" collapsed="false"/>
    <row r="14651" customFormat="false" ht="14.25" hidden="true" customHeight="false" outlineLevel="0" collapsed="false"/>
    <row r="14652" customFormat="false" ht="14.25" hidden="true" customHeight="false" outlineLevel="0" collapsed="false"/>
    <row r="14653" customFormat="false" ht="14.25" hidden="true" customHeight="false" outlineLevel="0" collapsed="false"/>
    <row r="14654" customFormat="false" ht="14.25" hidden="true" customHeight="false" outlineLevel="0" collapsed="false"/>
    <row r="14655" customFormat="false" ht="14.25" hidden="true" customHeight="false" outlineLevel="0" collapsed="false"/>
    <row r="14656" customFormat="false" ht="14.25" hidden="true" customHeight="false" outlineLevel="0" collapsed="false"/>
    <row r="14657" customFormat="false" ht="14.25" hidden="true" customHeight="false" outlineLevel="0" collapsed="false"/>
    <row r="14658" customFormat="false" ht="14.25" hidden="true" customHeight="false" outlineLevel="0" collapsed="false"/>
    <row r="14659" customFormat="false" ht="14.25" hidden="true" customHeight="false" outlineLevel="0" collapsed="false"/>
    <row r="14660" customFormat="false" ht="14.25" hidden="true" customHeight="false" outlineLevel="0" collapsed="false"/>
    <row r="14661" customFormat="false" ht="14.25" hidden="true" customHeight="false" outlineLevel="0" collapsed="false"/>
    <row r="14662" customFormat="false" ht="14.25" hidden="true" customHeight="false" outlineLevel="0" collapsed="false"/>
    <row r="14663" customFormat="false" ht="14.25" hidden="true" customHeight="false" outlineLevel="0" collapsed="false"/>
    <row r="14664" customFormat="false" ht="14.25" hidden="true" customHeight="false" outlineLevel="0" collapsed="false"/>
    <row r="14665" customFormat="false" ht="14.25" hidden="true" customHeight="false" outlineLevel="0" collapsed="false"/>
    <row r="14666" customFormat="false" ht="14.25" hidden="true" customHeight="false" outlineLevel="0" collapsed="false"/>
    <row r="14667" customFormat="false" ht="14.25" hidden="true" customHeight="false" outlineLevel="0" collapsed="false"/>
    <row r="14668" customFormat="false" ht="14.25" hidden="true" customHeight="false" outlineLevel="0" collapsed="false"/>
    <row r="14669" customFormat="false" ht="14.25" hidden="true" customHeight="false" outlineLevel="0" collapsed="false"/>
    <row r="14670" customFormat="false" ht="14.25" hidden="true" customHeight="false" outlineLevel="0" collapsed="false"/>
    <row r="14671" customFormat="false" ht="14.25" hidden="true" customHeight="false" outlineLevel="0" collapsed="false"/>
    <row r="14672" customFormat="false" ht="14.25" hidden="true" customHeight="false" outlineLevel="0" collapsed="false"/>
    <row r="14673" customFormat="false" ht="14.25" hidden="true" customHeight="false" outlineLevel="0" collapsed="false"/>
    <row r="14674" customFormat="false" ht="14.25" hidden="true" customHeight="false" outlineLevel="0" collapsed="false"/>
    <row r="14675" customFormat="false" ht="14.25" hidden="true" customHeight="false" outlineLevel="0" collapsed="false"/>
    <row r="14676" customFormat="false" ht="14.25" hidden="true" customHeight="false" outlineLevel="0" collapsed="false"/>
    <row r="14677" customFormat="false" ht="14.25" hidden="true" customHeight="false" outlineLevel="0" collapsed="false"/>
    <row r="14678" customFormat="false" ht="14.25" hidden="true" customHeight="false" outlineLevel="0" collapsed="false"/>
    <row r="14679" customFormat="false" ht="14.25" hidden="true" customHeight="false" outlineLevel="0" collapsed="false"/>
    <row r="14680" customFormat="false" ht="14.25" hidden="true" customHeight="false" outlineLevel="0" collapsed="false"/>
    <row r="14681" customFormat="false" ht="14.25" hidden="true" customHeight="false" outlineLevel="0" collapsed="false"/>
    <row r="14682" customFormat="false" ht="14.25" hidden="true" customHeight="false" outlineLevel="0" collapsed="false"/>
    <row r="14683" customFormat="false" ht="14.25" hidden="true" customHeight="false" outlineLevel="0" collapsed="false"/>
    <row r="14684" customFormat="false" ht="14.25" hidden="true" customHeight="false" outlineLevel="0" collapsed="false"/>
    <row r="14685" customFormat="false" ht="14.25" hidden="true" customHeight="false" outlineLevel="0" collapsed="false"/>
    <row r="14686" customFormat="false" ht="14.25" hidden="true" customHeight="false" outlineLevel="0" collapsed="false"/>
    <row r="14687" customFormat="false" ht="14.25" hidden="true" customHeight="false" outlineLevel="0" collapsed="false"/>
    <row r="14688" customFormat="false" ht="14.25" hidden="true" customHeight="false" outlineLevel="0" collapsed="false"/>
    <row r="14689" customFormat="false" ht="14.25" hidden="true" customHeight="false" outlineLevel="0" collapsed="false"/>
    <row r="14690" customFormat="false" ht="14.25" hidden="true" customHeight="false" outlineLevel="0" collapsed="false"/>
    <row r="14691" customFormat="false" ht="14.25" hidden="true" customHeight="false" outlineLevel="0" collapsed="false"/>
    <row r="14692" customFormat="false" ht="14.25" hidden="true" customHeight="false" outlineLevel="0" collapsed="false"/>
    <row r="14693" customFormat="false" ht="14.25" hidden="true" customHeight="false" outlineLevel="0" collapsed="false"/>
    <row r="14694" customFormat="false" ht="14.25" hidden="true" customHeight="false" outlineLevel="0" collapsed="false"/>
    <row r="14695" customFormat="false" ht="14.25" hidden="true" customHeight="false" outlineLevel="0" collapsed="false"/>
    <row r="14696" customFormat="false" ht="14.25" hidden="true" customHeight="false" outlineLevel="0" collapsed="false"/>
    <row r="14697" customFormat="false" ht="14.25" hidden="true" customHeight="false" outlineLevel="0" collapsed="false"/>
    <row r="14698" customFormat="false" ht="14.25" hidden="true" customHeight="false" outlineLevel="0" collapsed="false"/>
    <row r="14699" customFormat="false" ht="14.25" hidden="true" customHeight="false" outlineLevel="0" collapsed="false"/>
    <row r="14700" customFormat="false" ht="14.25" hidden="true" customHeight="false" outlineLevel="0" collapsed="false"/>
    <row r="14701" customFormat="false" ht="14.25" hidden="true" customHeight="false" outlineLevel="0" collapsed="false"/>
    <row r="14702" customFormat="false" ht="14.25" hidden="true" customHeight="false" outlineLevel="0" collapsed="false"/>
    <row r="14703" customFormat="false" ht="14.25" hidden="true" customHeight="false" outlineLevel="0" collapsed="false"/>
    <row r="14704" customFormat="false" ht="14.25" hidden="true" customHeight="false" outlineLevel="0" collapsed="false"/>
    <row r="14705" customFormat="false" ht="14.25" hidden="true" customHeight="false" outlineLevel="0" collapsed="false"/>
    <row r="14706" customFormat="false" ht="14.25" hidden="true" customHeight="false" outlineLevel="0" collapsed="false"/>
    <row r="14707" customFormat="false" ht="14.25" hidden="true" customHeight="false" outlineLevel="0" collapsed="false"/>
    <row r="14708" customFormat="false" ht="14.25" hidden="true" customHeight="false" outlineLevel="0" collapsed="false"/>
    <row r="14709" customFormat="false" ht="14.25" hidden="true" customHeight="false" outlineLevel="0" collapsed="false"/>
    <row r="14710" customFormat="false" ht="14.25" hidden="true" customHeight="false" outlineLevel="0" collapsed="false"/>
    <row r="14711" customFormat="false" ht="14.25" hidden="true" customHeight="false" outlineLevel="0" collapsed="false"/>
    <row r="14712" customFormat="false" ht="14.25" hidden="true" customHeight="false" outlineLevel="0" collapsed="false"/>
    <row r="14713" customFormat="false" ht="14.25" hidden="true" customHeight="false" outlineLevel="0" collapsed="false"/>
    <row r="14714" customFormat="false" ht="14.25" hidden="true" customHeight="false" outlineLevel="0" collapsed="false"/>
    <row r="14715" customFormat="false" ht="14.25" hidden="true" customHeight="false" outlineLevel="0" collapsed="false"/>
    <row r="14716" customFormat="false" ht="14.25" hidden="true" customHeight="false" outlineLevel="0" collapsed="false"/>
    <row r="14717" customFormat="false" ht="14.25" hidden="true" customHeight="false" outlineLevel="0" collapsed="false"/>
    <row r="14718" customFormat="false" ht="14.25" hidden="true" customHeight="false" outlineLevel="0" collapsed="false"/>
    <row r="14719" customFormat="false" ht="14.25" hidden="true" customHeight="false" outlineLevel="0" collapsed="false"/>
    <row r="14720" customFormat="false" ht="14.25" hidden="true" customHeight="false" outlineLevel="0" collapsed="false"/>
    <row r="14721" customFormat="false" ht="14.25" hidden="true" customHeight="false" outlineLevel="0" collapsed="false"/>
    <row r="14722" customFormat="false" ht="14.25" hidden="true" customHeight="false" outlineLevel="0" collapsed="false"/>
    <row r="14723" customFormat="false" ht="14.25" hidden="true" customHeight="false" outlineLevel="0" collapsed="false"/>
    <row r="14724" customFormat="false" ht="14.25" hidden="true" customHeight="false" outlineLevel="0" collapsed="false"/>
    <row r="14725" customFormat="false" ht="14.25" hidden="true" customHeight="false" outlineLevel="0" collapsed="false"/>
    <row r="14726" customFormat="false" ht="14.25" hidden="true" customHeight="false" outlineLevel="0" collapsed="false"/>
    <row r="14727" customFormat="false" ht="14.25" hidden="true" customHeight="false" outlineLevel="0" collapsed="false"/>
    <row r="14728" customFormat="false" ht="14.25" hidden="true" customHeight="false" outlineLevel="0" collapsed="false"/>
    <row r="14729" customFormat="false" ht="14.25" hidden="true" customHeight="false" outlineLevel="0" collapsed="false"/>
    <row r="14730" customFormat="false" ht="14.25" hidden="true" customHeight="false" outlineLevel="0" collapsed="false"/>
    <row r="14731" customFormat="false" ht="14.25" hidden="true" customHeight="false" outlineLevel="0" collapsed="false"/>
    <row r="14732" customFormat="false" ht="14.25" hidden="true" customHeight="false" outlineLevel="0" collapsed="false"/>
    <row r="14733" customFormat="false" ht="14.25" hidden="true" customHeight="false" outlineLevel="0" collapsed="false"/>
    <row r="14734" customFormat="false" ht="14.25" hidden="true" customHeight="false" outlineLevel="0" collapsed="false"/>
    <row r="14735" customFormat="false" ht="14.25" hidden="true" customHeight="false" outlineLevel="0" collapsed="false"/>
    <row r="14736" customFormat="false" ht="14.25" hidden="true" customHeight="false" outlineLevel="0" collapsed="false"/>
    <row r="14737" customFormat="false" ht="14.25" hidden="true" customHeight="false" outlineLevel="0" collapsed="false"/>
    <row r="14738" customFormat="false" ht="14.25" hidden="true" customHeight="false" outlineLevel="0" collapsed="false"/>
    <row r="14739" customFormat="false" ht="14.25" hidden="true" customHeight="false" outlineLevel="0" collapsed="false"/>
    <row r="14740" customFormat="false" ht="14.25" hidden="true" customHeight="false" outlineLevel="0" collapsed="false"/>
    <row r="14741" customFormat="false" ht="14.25" hidden="true" customHeight="false" outlineLevel="0" collapsed="false"/>
    <row r="14742" customFormat="false" ht="14.25" hidden="true" customHeight="false" outlineLevel="0" collapsed="false"/>
    <row r="14743" customFormat="false" ht="14.25" hidden="true" customHeight="false" outlineLevel="0" collapsed="false"/>
    <row r="14744" customFormat="false" ht="14.25" hidden="true" customHeight="false" outlineLevel="0" collapsed="false"/>
    <row r="14745" customFormat="false" ht="14.25" hidden="true" customHeight="false" outlineLevel="0" collapsed="false"/>
    <row r="14746" customFormat="false" ht="14.25" hidden="true" customHeight="false" outlineLevel="0" collapsed="false"/>
    <row r="14747" customFormat="false" ht="14.25" hidden="true" customHeight="false" outlineLevel="0" collapsed="false"/>
    <row r="14748" customFormat="false" ht="14.25" hidden="true" customHeight="false" outlineLevel="0" collapsed="false"/>
    <row r="14749" customFormat="false" ht="14.25" hidden="true" customHeight="false" outlineLevel="0" collapsed="false"/>
    <row r="14750" customFormat="false" ht="14.25" hidden="true" customHeight="false" outlineLevel="0" collapsed="false"/>
    <row r="14751" customFormat="false" ht="14.25" hidden="true" customHeight="false" outlineLevel="0" collapsed="false"/>
    <row r="14752" customFormat="false" ht="14.25" hidden="true" customHeight="false" outlineLevel="0" collapsed="false"/>
    <row r="14753" customFormat="false" ht="14.25" hidden="true" customHeight="false" outlineLevel="0" collapsed="false"/>
    <row r="14754" customFormat="false" ht="14.25" hidden="true" customHeight="false" outlineLevel="0" collapsed="false"/>
    <row r="14755" customFormat="false" ht="14.25" hidden="true" customHeight="false" outlineLevel="0" collapsed="false"/>
    <row r="14756" customFormat="false" ht="14.25" hidden="true" customHeight="false" outlineLevel="0" collapsed="false"/>
    <row r="14757" customFormat="false" ht="14.25" hidden="true" customHeight="false" outlineLevel="0" collapsed="false"/>
    <row r="14758" customFormat="false" ht="14.25" hidden="true" customHeight="false" outlineLevel="0" collapsed="false"/>
    <row r="14759" customFormat="false" ht="14.25" hidden="true" customHeight="false" outlineLevel="0" collapsed="false"/>
    <row r="14760" customFormat="false" ht="14.25" hidden="true" customHeight="false" outlineLevel="0" collapsed="false"/>
    <row r="14761" customFormat="false" ht="14.25" hidden="true" customHeight="false" outlineLevel="0" collapsed="false"/>
    <row r="14762" customFormat="false" ht="14.25" hidden="true" customHeight="false" outlineLevel="0" collapsed="false"/>
    <row r="14763" customFormat="false" ht="14.25" hidden="true" customHeight="false" outlineLevel="0" collapsed="false"/>
    <row r="14764" customFormat="false" ht="14.25" hidden="true" customHeight="false" outlineLevel="0" collapsed="false"/>
    <row r="14765" customFormat="false" ht="14.25" hidden="true" customHeight="false" outlineLevel="0" collapsed="false"/>
    <row r="14766" customFormat="false" ht="14.25" hidden="true" customHeight="false" outlineLevel="0" collapsed="false"/>
    <row r="14767" customFormat="false" ht="14.25" hidden="true" customHeight="false" outlineLevel="0" collapsed="false"/>
    <row r="14768" customFormat="false" ht="14.25" hidden="true" customHeight="false" outlineLevel="0" collapsed="false"/>
    <row r="14769" customFormat="false" ht="14.25" hidden="true" customHeight="false" outlineLevel="0" collapsed="false"/>
    <row r="14770" customFormat="false" ht="14.25" hidden="true" customHeight="false" outlineLevel="0" collapsed="false"/>
    <row r="14771" customFormat="false" ht="14.25" hidden="true" customHeight="false" outlineLevel="0" collapsed="false"/>
    <row r="14772" customFormat="false" ht="14.25" hidden="true" customHeight="false" outlineLevel="0" collapsed="false"/>
    <row r="14773" customFormat="false" ht="14.25" hidden="true" customHeight="false" outlineLevel="0" collapsed="false"/>
    <row r="14774" customFormat="false" ht="14.25" hidden="true" customHeight="false" outlineLevel="0" collapsed="false"/>
    <row r="14775" customFormat="false" ht="14.25" hidden="true" customHeight="false" outlineLevel="0" collapsed="false"/>
    <row r="14776" customFormat="false" ht="14.25" hidden="true" customHeight="false" outlineLevel="0" collapsed="false"/>
    <row r="14777" customFormat="false" ht="14.25" hidden="true" customHeight="false" outlineLevel="0" collapsed="false"/>
    <row r="14778" customFormat="false" ht="14.25" hidden="true" customHeight="false" outlineLevel="0" collapsed="false"/>
    <row r="14779" customFormat="false" ht="14.25" hidden="true" customHeight="false" outlineLevel="0" collapsed="false"/>
    <row r="14780" customFormat="false" ht="14.25" hidden="true" customHeight="false" outlineLevel="0" collapsed="false"/>
    <row r="14781" customFormat="false" ht="14.25" hidden="true" customHeight="false" outlineLevel="0" collapsed="false"/>
    <row r="14782" customFormat="false" ht="14.25" hidden="true" customHeight="false" outlineLevel="0" collapsed="false"/>
    <row r="14783" customFormat="false" ht="14.25" hidden="true" customHeight="false" outlineLevel="0" collapsed="false"/>
    <row r="14784" customFormat="false" ht="14.25" hidden="true" customHeight="false" outlineLevel="0" collapsed="false"/>
    <row r="14785" customFormat="false" ht="14.25" hidden="true" customHeight="false" outlineLevel="0" collapsed="false"/>
    <row r="14786" customFormat="false" ht="14.25" hidden="true" customHeight="false" outlineLevel="0" collapsed="false"/>
    <row r="14787" customFormat="false" ht="14.25" hidden="true" customHeight="false" outlineLevel="0" collapsed="false"/>
    <row r="14788" customFormat="false" ht="14.25" hidden="true" customHeight="false" outlineLevel="0" collapsed="false"/>
    <row r="14789" customFormat="false" ht="14.25" hidden="true" customHeight="false" outlineLevel="0" collapsed="false"/>
    <row r="14790" customFormat="false" ht="14.25" hidden="true" customHeight="false" outlineLevel="0" collapsed="false"/>
    <row r="14791" customFormat="false" ht="14.25" hidden="true" customHeight="false" outlineLevel="0" collapsed="false"/>
    <row r="14792" customFormat="false" ht="14.25" hidden="true" customHeight="false" outlineLevel="0" collapsed="false"/>
    <row r="14793" customFormat="false" ht="14.25" hidden="true" customHeight="false" outlineLevel="0" collapsed="false"/>
    <row r="14794" customFormat="false" ht="14.25" hidden="true" customHeight="false" outlineLevel="0" collapsed="false"/>
    <row r="14795" customFormat="false" ht="14.25" hidden="true" customHeight="false" outlineLevel="0" collapsed="false"/>
    <row r="14796" customFormat="false" ht="14.25" hidden="true" customHeight="false" outlineLevel="0" collapsed="false"/>
    <row r="14797" customFormat="false" ht="14.25" hidden="true" customHeight="false" outlineLevel="0" collapsed="false"/>
    <row r="14798" customFormat="false" ht="14.25" hidden="true" customHeight="false" outlineLevel="0" collapsed="false"/>
    <row r="14799" customFormat="false" ht="14.25" hidden="true" customHeight="false" outlineLevel="0" collapsed="false"/>
    <row r="14800" customFormat="false" ht="14.25" hidden="true" customHeight="false" outlineLevel="0" collapsed="false"/>
    <row r="14801" customFormat="false" ht="14.25" hidden="true" customHeight="false" outlineLevel="0" collapsed="false"/>
    <row r="14802" customFormat="false" ht="14.25" hidden="true" customHeight="false" outlineLevel="0" collapsed="false"/>
    <row r="14803" customFormat="false" ht="14.25" hidden="true" customHeight="false" outlineLevel="0" collapsed="false"/>
    <row r="14804" customFormat="false" ht="14.25" hidden="true" customHeight="false" outlineLevel="0" collapsed="false"/>
    <row r="14805" customFormat="false" ht="14.25" hidden="true" customHeight="false" outlineLevel="0" collapsed="false"/>
    <row r="14806" customFormat="false" ht="14.25" hidden="true" customHeight="false" outlineLevel="0" collapsed="false"/>
    <row r="14807" customFormat="false" ht="14.25" hidden="true" customHeight="false" outlineLevel="0" collapsed="false"/>
    <row r="14808" customFormat="false" ht="14.25" hidden="true" customHeight="false" outlineLevel="0" collapsed="false"/>
    <row r="14809" customFormat="false" ht="14.25" hidden="true" customHeight="false" outlineLevel="0" collapsed="false"/>
    <row r="14810" customFormat="false" ht="14.25" hidden="true" customHeight="false" outlineLevel="0" collapsed="false"/>
    <row r="14811" customFormat="false" ht="14.25" hidden="true" customHeight="false" outlineLevel="0" collapsed="false"/>
    <row r="14812" customFormat="false" ht="14.25" hidden="true" customHeight="false" outlineLevel="0" collapsed="false"/>
    <row r="14813" customFormat="false" ht="14.25" hidden="true" customHeight="false" outlineLevel="0" collapsed="false"/>
    <row r="14814" customFormat="false" ht="14.25" hidden="true" customHeight="false" outlineLevel="0" collapsed="false"/>
    <row r="14815" customFormat="false" ht="14.25" hidden="true" customHeight="false" outlineLevel="0" collapsed="false"/>
    <row r="14816" customFormat="false" ht="14.25" hidden="true" customHeight="false" outlineLevel="0" collapsed="false"/>
    <row r="14817" customFormat="false" ht="14.25" hidden="true" customHeight="false" outlineLevel="0" collapsed="false"/>
    <row r="14818" customFormat="false" ht="14.25" hidden="true" customHeight="false" outlineLevel="0" collapsed="false"/>
    <row r="14819" customFormat="false" ht="14.25" hidden="true" customHeight="false" outlineLevel="0" collapsed="false"/>
    <row r="14820" customFormat="false" ht="14.25" hidden="true" customHeight="false" outlineLevel="0" collapsed="false"/>
    <row r="14821" customFormat="false" ht="14.25" hidden="true" customHeight="false" outlineLevel="0" collapsed="false"/>
    <row r="14822" customFormat="false" ht="14.25" hidden="true" customHeight="false" outlineLevel="0" collapsed="false"/>
    <row r="14823" customFormat="false" ht="14.25" hidden="true" customHeight="false" outlineLevel="0" collapsed="false"/>
    <row r="14824" customFormat="false" ht="14.25" hidden="true" customHeight="false" outlineLevel="0" collapsed="false"/>
    <row r="14825" customFormat="false" ht="14.25" hidden="true" customHeight="false" outlineLevel="0" collapsed="false"/>
    <row r="14826" customFormat="false" ht="14.25" hidden="true" customHeight="false" outlineLevel="0" collapsed="false"/>
    <row r="14827" customFormat="false" ht="14.25" hidden="true" customHeight="false" outlineLevel="0" collapsed="false"/>
    <row r="14828" customFormat="false" ht="14.25" hidden="true" customHeight="false" outlineLevel="0" collapsed="false"/>
    <row r="14829" customFormat="false" ht="14.25" hidden="true" customHeight="false" outlineLevel="0" collapsed="false"/>
    <row r="14830" customFormat="false" ht="14.25" hidden="true" customHeight="false" outlineLevel="0" collapsed="false"/>
    <row r="14831" customFormat="false" ht="14.25" hidden="true" customHeight="false" outlineLevel="0" collapsed="false"/>
    <row r="14832" customFormat="false" ht="14.25" hidden="true" customHeight="false" outlineLevel="0" collapsed="false"/>
    <row r="14833" customFormat="false" ht="14.25" hidden="true" customHeight="false" outlineLevel="0" collapsed="false"/>
    <row r="14834" customFormat="false" ht="14.25" hidden="true" customHeight="false" outlineLevel="0" collapsed="false"/>
    <row r="14835" customFormat="false" ht="14.25" hidden="true" customHeight="false" outlineLevel="0" collapsed="false"/>
    <row r="14836" customFormat="false" ht="14.25" hidden="true" customHeight="false" outlineLevel="0" collapsed="false"/>
    <row r="14837" customFormat="false" ht="14.25" hidden="true" customHeight="false" outlineLevel="0" collapsed="false"/>
    <row r="14838" customFormat="false" ht="14.25" hidden="true" customHeight="false" outlineLevel="0" collapsed="false"/>
    <row r="14839" customFormat="false" ht="14.25" hidden="true" customHeight="false" outlineLevel="0" collapsed="false"/>
    <row r="14840" customFormat="false" ht="14.25" hidden="true" customHeight="false" outlineLevel="0" collapsed="false"/>
    <row r="14841" customFormat="false" ht="14.25" hidden="true" customHeight="false" outlineLevel="0" collapsed="false"/>
    <row r="14842" customFormat="false" ht="14.25" hidden="true" customHeight="false" outlineLevel="0" collapsed="false"/>
    <row r="14843" customFormat="false" ht="14.25" hidden="true" customHeight="false" outlineLevel="0" collapsed="false"/>
    <row r="14844" customFormat="false" ht="14.25" hidden="true" customHeight="false" outlineLevel="0" collapsed="false"/>
    <row r="14845" customFormat="false" ht="14.25" hidden="true" customHeight="false" outlineLevel="0" collapsed="false"/>
    <row r="14846" customFormat="false" ht="14.25" hidden="true" customHeight="false" outlineLevel="0" collapsed="false"/>
    <row r="14847" customFormat="false" ht="14.25" hidden="true" customHeight="false" outlineLevel="0" collapsed="false"/>
    <row r="14848" customFormat="false" ht="14.25" hidden="true" customHeight="false" outlineLevel="0" collapsed="false"/>
    <row r="14849" customFormat="false" ht="14.25" hidden="true" customHeight="false" outlineLevel="0" collapsed="false"/>
    <row r="14850" customFormat="false" ht="14.25" hidden="true" customHeight="false" outlineLevel="0" collapsed="false"/>
    <row r="14851" customFormat="false" ht="14.25" hidden="true" customHeight="false" outlineLevel="0" collapsed="false"/>
    <row r="14852" customFormat="false" ht="14.25" hidden="true" customHeight="false" outlineLevel="0" collapsed="false"/>
    <row r="14853" customFormat="false" ht="14.25" hidden="true" customHeight="false" outlineLevel="0" collapsed="false"/>
    <row r="14854" customFormat="false" ht="14.25" hidden="true" customHeight="false" outlineLevel="0" collapsed="false"/>
    <row r="14855" customFormat="false" ht="14.25" hidden="true" customHeight="false" outlineLevel="0" collapsed="false"/>
    <row r="14856" customFormat="false" ht="14.25" hidden="true" customHeight="false" outlineLevel="0" collapsed="false"/>
    <row r="14857" customFormat="false" ht="14.25" hidden="true" customHeight="false" outlineLevel="0" collapsed="false"/>
    <row r="14858" customFormat="false" ht="14.25" hidden="true" customHeight="false" outlineLevel="0" collapsed="false"/>
    <row r="14859" customFormat="false" ht="14.25" hidden="true" customHeight="false" outlineLevel="0" collapsed="false"/>
    <row r="14860" customFormat="false" ht="14.25" hidden="true" customHeight="false" outlineLevel="0" collapsed="false"/>
    <row r="14861" customFormat="false" ht="14.25" hidden="true" customHeight="false" outlineLevel="0" collapsed="false"/>
    <row r="14862" customFormat="false" ht="14.25" hidden="true" customHeight="false" outlineLevel="0" collapsed="false"/>
    <row r="14863" customFormat="false" ht="14.25" hidden="true" customHeight="false" outlineLevel="0" collapsed="false"/>
    <row r="14864" customFormat="false" ht="14.25" hidden="true" customHeight="false" outlineLevel="0" collapsed="false"/>
    <row r="14865" customFormat="false" ht="14.25" hidden="true" customHeight="false" outlineLevel="0" collapsed="false"/>
    <row r="14866" customFormat="false" ht="14.25" hidden="true" customHeight="false" outlineLevel="0" collapsed="false"/>
    <row r="14867" customFormat="false" ht="14.25" hidden="true" customHeight="false" outlineLevel="0" collapsed="false"/>
    <row r="14868" customFormat="false" ht="14.25" hidden="true" customHeight="false" outlineLevel="0" collapsed="false"/>
    <row r="14869" customFormat="false" ht="14.25" hidden="true" customHeight="false" outlineLevel="0" collapsed="false"/>
    <row r="14870" customFormat="false" ht="14.25" hidden="true" customHeight="false" outlineLevel="0" collapsed="false"/>
    <row r="14871" customFormat="false" ht="14.25" hidden="true" customHeight="false" outlineLevel="0" collapsed="false"/>
    <row r="14872" customFormat="false" ht="14.25" hidden="true" customHeight="false" outlineLevel="0" collapsed="false"/>
    <row r="14873" customFormat="false" ht="14.25" hidden="true" customHeight="false" outlineLevel="0" collapsed="false"/>
    <row r="14874" customFormat="false" ht="14.25" hidden="true" customHeight="false" outlineLevel="0" collapsed="false"/>
    <row r="14875" customFormat="false" ht="14.25" hidden="true" customHeight="false" outlineLevel="0" collapsed="false"/>
    <row r="14876" customFormat="false" ht="14.25" hidden="true" customHeight="false" outlineLevel="0" collapsed="false"/>
    <row r="14877" customFormat="false" ht="14.25" hidden="true" customHeight="false" outlineLevel="0" collapsed="false"/>
    <row r="14878" customFormat="false" ht="14.25" hidden="true" customHeight="false" outlineLevel="0" collapsed="false"/>
    <row r="14879" customFormat="false" ht="14.25" hidden="true" customHeight="false" outlineLevel="0" collapsed="false"/>
    <row r="14880" customFormat="false" ht="14.25" hidden="true" customHeight="false" outlineLevel="0" collapsed="false"/>
    <row r="14881" customFormat="false" ht="14.25" hidden="true" customHeight="false" outlineLevel="0" collapsed="false"/>
    <row r="14882" customFormat="false" ht="14.25" hidden="true" customHeight="false" outlineLevel="0" collapsed="false"/>
    <row r="14883" customFormat="false" ht="14.25" hidden="true" customHeight="false" outlineLevel="0" collapsed="false"/>
    <row r="14884" customFormat="false" ht="14.25" hidden="true" customHeight="false" outlineLevel="0" collapsed="false"/>
    <row r="14885" customFormat="false" ht="14.25" hidden="true" customHeight="false" outlineLevel="0" collapsed="false"/>
    <row r="14886" customFormat="false" ht="14.25" hidden="true" customHeight="false" outlineLevel="0" collapsed="false"/>
    <row r="14887" customFormat="false" ht="14.25" hidden="true" customHeight="false" outlineLevel="0" collapsed="false"/>
    <row r="14888" customFormat="false" ht="14.25" hidden="true" customHeight="false" outlineLevel="0" collapsed="false"/>
    <row r="14889" customFormat="false" ht="14.25" hidden="true" customHeight="false" outlineLevel="0" collapsed="false"/>
    <row r="14890" customFormat="false" ht="14.25" hidden="true" customHeight="false" outlineLevel="0" collapsed="false"/>
    <row r="14891" customFormat="false" ht="14.25" hidden="true" customHeight="false" outlineLevel="0" collapsed="false"/>
    <row r="14892" customFormat="false" ht="14.25" hidden="true" customHeight="false" outlineLevel="0" collapsed="false"/>
    <row r="14893" customFormat="false" ht="14.25" hidden="true" customHeight="false" outlineLevel="0" collapsed="false"/>
    <row r="14894" customFormat="false" ht="14.25" hidden="true" customHeight="false" outlineLevel="0" collapsed="false"/>
    <row r="14895" customFormat="false" ht="14.25" hidden="true" customHeight="false" outlineLevel="0" collapsed="false"/>
    <row r="14896" customFormat="false" ht="14.25" hidden="true" customHeight="false" outlineLevel="0" collapsed="false"/>
    <row r="14897" customFormat="false" ht="14.25" hidden="true" customHeight="false" outlineLevel="0" collapsed="false"/>
    <row r="14898" customFormat="false" ht="14.25" hidden="true" customHeight="false" outlineLevel="0" collapsed="false"/>
    <row r="14899" customFormat="false" ht="14.25" hidden="true" customHeight="false" outlineLevel="0" collapsed="false"/>
    <row r="14900" customFormat="false" ht="14.25" hidden="true" customHeight="false" outlineLevel="0" collapsed="false"/>
    <row r="14901" customFormat="false" ht="14.25" hidden="true" customHeight="false" outlineLevel="0" collapsed="false"/>
    <row r="14902" customFormat="false" ht="14.25" hidden="true" customHeight="false" outlineLevel="0" collapsed="false"/>
    <row r="14903" customFormat="false" ht="14.25" hidden="true" customHeight="false" outlineLevel="0" collapsed="false"/>
    <row r="14904" customFormat="false" ht="14.25" hidden="true" customHeight="false" outlineLevel="0" collapsed="false"/>
    <row r="14905" customFormat="false" ht="14.25" hidden="true" customHeight="false" outlineLevel="0" collapsed="false"/>
    <row r="14906" customFormat="false" ht="14.25" hidden="true" customHeight="false" outlineLevel="0" collapsed="false"/>
    <row r="14907" customFormat="false" ht="14.25" hidden="true" customHeight="false" outlineLevel="0" collapsed="false"/>
    <row r="14908" customFormat="false" ht="14.25" hidden="true" customHeight="false" outlineLevel="0" collapsed="false"/>
    <row r="14909" customFormat="false" ht="14.25" hidden="true" customHeight="false" outlineLevel="0" collapsed="false"/>
    <row r="14910" customFormat="false" ht="14.25" hidden="true" customHeight="false" outlineLevel="0" collapsed="false"/>
    <row r="14911" customFormat="false" ht="14.25" hidden="true" customHeight="false" outlineLevel="0" collapsed="false"/>
    <row r="14912" customFormat="false" ht="14.25" hidden="true" customHeight="false" outlineLevel="0" collapsed="false"/>
    <row r="14913" customFormat="false" ht="14.25" hidden="true" customHeight="false" outlineLevel="0" collapsed="false"/>
    <row r="14914" customFormat="false" ht="14.25" hidden="true" customHeight="false" outlineLevel="0" collapsed="false"/>
    <row r="14915" customFormat="false" ht="14.25" hidden="true" customHeight="false" outlineLevel="0" collapsed="false"/>
    <row r="14916" customFormat="false" ht="14.25" hidden="true" customHeight="false" outlineLevel="0" collapsed="false"/>
    <row r="14917" customFormat="false" ht="14.25" hidden="true" customHeight="false" outlineLevel="0" collapsed="false"/>
    <row r="14918" customFormat="false" ht="14.25" hidden="true" customHeight="false" outlineLevel="0" collapsed="false"/>
    <row r="14919" customFormat="false" ht="14.25" hidden="true" customHeight="false" outlineLevel="0" collapsed="false"/>
    <row r="14920" customFormat="false" ht="14.25" hidden="true" customHeight="false" outlineLevel="0" collapsed="false"/>
    <row r="14921" customFormat="false" ht="14.25" hidden="true" customHeight="false" outlineLevel="0" collapsed="false"/>
    <row r="14922" customFormat="false" ht="14.25" hidden="true" customHeight="false" outlineLevel="0" collapsed="false"/>
    <row r="14923" customFormat="false" ht="14.25" hidden="true" customHeight="false" outlineLevel="0" collapsed="false"/>
    <row r="14924" customFormat="false" ht="14.25" hidden="true" customHeight="false" outlineLevel="0" collapsed="false"/>
    <row r="14925" customFormat="false" ht="14.25" hidden="true" customHeight="false" outlineLevel="0" collapsed="false"/>
    <row r="14926" customFormat="false" ht="14.25" hidden="true" customHeight="false" outlineLevel="0" collapsed="false"/>
    <row r="14927" customFormat="false" ht="14.25" hidden="true" customHeight="false" outlineLevel="0" collapsed="false"/>
    <row r="14928" customFormat="false" ht="14.25" hidden="true" customHeight="false" outlineLevel="0" collapsed="false"/>
    <row r="14929" customFormat="false" ht="14.25" hidden="true" customHeight="false" outlineLevel="0" collapsed="false"/>
    <row r="14930" customFormat="false" ht="14.25" hidden="true" customHeight="false" outlineLevel="0" collapsed="false"/>
    <row r="14931" customFormat="false" ht="14.25" hidden="true" customHeight="false" outlineLevel="0" collapsed="false"/>
    <row r="14932" customFormat="false" ht="14.25" hidden="true" customHeight="false" outlineLevel="0" collapsed="false"/>
    <row r="14933" customFormat="false" ht="14.25" hidden="true" customHeight="false" outlineLevel="0" collapsed="false"/>
    <row r="14934" customFormat="false" ht="14.25" hidden="true" customHeight="false" outlineLevel="0" collapsed="false"/>
    <row r="14935" customFormat="false" ht="14.25" hidden="true" customHeight="false" outlineLevel="0" collapsed="false"/>
    <row r="14936" customFormat="false" ht="14.25" hidden="true" customHeight="false" outlineLevel="0" collapsed="false"/>
    <row r="14937" customFormat="false" ht="14.25" hidden="true" customHeight="false" outlineLevel="0" collapsed="false"/>
    <row r="14938" customFormat="false" ht="14.25" hidden="true" customHeight="false" outlineLevel="0" collapsed="false"/>
    <row r="14939" customFormat="false" ht="14.25" hidden="true" customHeight="false" outlineLevel="0" collapsed="false"/>
    <row r="14940" customFormat="false" ht="14.25" hidden="true" customHeight="false" outlineLevel="0" collapsed="false"/>
    <row r="14941" customFormat="false" ht="14.25" hidden="true" customHeight="false" outlineLevel="0" collapsed="false"/>
    <row r="14942" customFormat="false" ht="14.25" hidden="true" customHeight="false" outlineLevel="0" collapsed="false"/>
    <row r="14943" customFormat="false" ht="14.25" hidden="true" customHeight="false" outlineLevel="0" collapsed="false"/>
    <row r="14944" customFormat="false" ht="14.25" hidden="true" customHeight="false" outlineLevel="0" collapsed="false"/>
    <row r="14945" customFormat="false" ht="14.25" hidden="true" customHeight="false" outlineLevel="0" collapsed="false"/>
    <row r="14946" customFormat="false" ht="14.25" hidden="true" customHeight="false" outlineLevel="0" collapsed="false"/>
    <row r="14947" customFormat="false" ht="14.25" hidden="true" customHeight="false" outlineLevel="0" collapsed="false"/>
    <row r="14948" customFormat="false" ht="14.25" hidden="true" customHeight="false" outlineLevel="0" collapsed="false"/>
    <row r="14949" customFormat="false" ht="14.25" hidden="true" customHeight="false" outlineLevel="0" collapsed="false"/>
    <row r="14950" customFormat="false" ht="14.25" hidden="true" customHeight="false" outlineLevel="0" collapsed="false"/>
    <row r="14951" customFormat="false" ht="14.25" hidden="true" customHeight="false" outlineLevel="0" collapsed="false"/>
    <row r="14952" customFormat="false" ht="14.25" hidden="true" customHeight="false" outlineLevel="0" collapsed="false"/>
    <row r="14953" customFormat="false" ht="14.25" hidden="true" customHeight="false" outlineLevel="0" collapsed="false"/>
    <row r="14954" customFormat="false" ht="14.25" hidden="true" customHeight="false" outlineLevel="0" collapsed="false"/>
    <row r="14955" customFormat="false" ht="14.25" hidden="true" customHeight="false" outlineLevel="0" collapsed="false"/>
    <row r="14956" customFormat="false" ht="14.25" hidden="true" customHeight="false" outlineLevel="0" collapsed="false"/>
    <row r="14957" customFormat="false" ht="14.25" hidden="true" customHeight="false" outlineLevel="0" collapsed="false"/>
    <row r="14958" customFormat="false" ht="14.25" hidden="true" customHeight="false" outlineLevel="0" collapsed="false"/>
    <row r="14959" customFormat="false" ht="14.25" hidden="true" customHeight="false" outlineLevel="0" collapsed="false"/>
    <row r="14960" customFormat="false" ht="14.25" hidden="true" customHeight="false" outlineLevel="0" collapsed="false"/>
    <row r="14961" customFormat="false" ht="14.25" hidden="true" customHeight="false" outlineLevel="0" collapsed="false"/>
    <row r="14962" customFormat="false" ht="14.25" hidden="true" customHeight="false" outlineLevel="0" collapsed="false"/>
    <row r="14963" customFormat="false" ht="14.25" hidden="true" customHeight="false" outlineLevel="0" collapsed="false"/>
    <row r="14964" customFormat="false" ht="14.25" hidden="true" customHeight="false" outlineLevel="0" collapsed="false"/>
    <row r="14965" customFormat="false" ht="14.25" hidden="true" customHeight="false" outlineLevel="0" collapsed="false"/>
    <row r="14966" customFormat="false" ht="14.25" hidden="true" customHeight="false" outlineLevel="0" collapsed="false"/>
    <row r="14967" customFormat="false" ht="14.25" hidden="true" customHeight="false" outlineLevel="0" collapsed="false"/>
    <row r="14968" customFormat="false" ht="14.25" hidden="true" customHeight="false" outlineLevel="0" collapsed="false"/>
    <row r="14969" customFormat="false" ht="14.25" hidden="true" customHeight="false" outlineLevel="0" collapsed="false"/>
    <row r="14970" customFormat="false" ht="14.25" hidden="true" customHeight="false" outlineLevel="0" collapsed="false"/>
    <row r="14971" customFormat="false" ht="14.25" hidden="true" customHeight="false" outlineLevel="0" collapsed="false"/>
    <row r="14972" customFormat="false" ht="14.25" hidden="true" customHeight="false" outlineLevel="0" collapsed="false"/>
    <row r="14973" customFormat="false" ht="14.25" hidden="true" customHeight="false" outlineLevel="0" collapsed="false"/>
    <row r="14974" customFormat="false" ht="14.25" hidden="true" customHeight="false" outlineLevel="0" collapsed="false"/>
    <row r="14975" customFormat="false" ht="14.25" hidden="true" customHeight="false" outlineLevel="0" collapsed="false"/>
    <row r="14976" customFormat="false" ht="14.25" hidden="true" customHeight="false" outlineLevel="0" collapsed="false"/>
    <row r="14977" customFormat="false" ht="14.25" hidden="true" customHeight="false" outlineLevel="0" collapsed="false"/>
    <row r="14978" customFormat="false" ht="14.25" hidden="true" customHeight="false" outlineLevel="0" collapsed="false"/>
    <row r="14979" customFormat="false" ht="14.25" hidden="true" customHeight="false" outlineLevel="0" collapsed="false"/>
    <row r="14980" customFormat="false" ht="14.25" hidden="true" customHeight="false" outlineLevel="0" collapsed="false"/>
    <row r="14981" customFormat="false" ht="14.25" hidden="true" customHeight="false" outlineLevel="0" collapsed="false"/>
    <row r="14982" customFormat="false" ht="14.25" hidden="true" customHeight="false" outlineLevel="0" collapsed="false"/>
    <row r="14983" customFormat="false" ht="14.25" hidden="true" customHeight="false" outlineLevel="0" collapsed="false"/>
    <row r="14984" customFormat="false" ht="14.25" hidden="true" customHeight="false" outlineLevel="0" collapsed="false"/>
    <row r="14985" customFormat="false" ht="14.25" hidden="true" customHeight="false" outlineLevel="0" collapsed="false"/>
    <row r="14986" customFormat="false" ht="14.25" hidden="true" customHeight="false" outlineLevel="0" collapsed="false"/>
    <row r="14987" customFormat="false" ht="14.25" hidden="true" customHeight="false" outlineLevel="0" collapsed="false"/>
    <row r="14988" customFormat="false" ht="14.25" hidden="true" customHeight="false" outlineLevel="0" collapsed="false"/>
    <row r="14989" customFormat="false" ht="14.25" hidden="true" customHeight="false" outlineLevel="0" collapsed="false"/>
    <row r="14990" customFormat="false" ht="14.25" hidden="true" customHeight="false" outlineLevel="0" collapsed="false"/>
    <row r="14991" customFormat="false" ht="14.25" hidden="true" customHeight="false" outlineLevel="0" collapsed="false"/>
    <row r="14992" customFormat="false" ht="14.25" hidden="true" customHeight="false" outlineLevel="0" collapsed="false"/>
    <row r="14993" customFormat="false" ht="14.25" hidden="true" customHeight="false" outlineLevel="0" collapsed="false"/>
    <row r="14994" customFormat="false" ht="14.25" hidden="true" customHeight="false" outlineLevel="0" collapsed="false"/>
    <row r="14995" customFormat="false" ht="14.25" hidden="true" customHeight="false" outlineLevel="0" collapsed="false"/>
    <row r="14996" customFormat="false" ht="14.25" hidden="true" customHeight="false" outlineLevel="0" collapsed="false"/>
    <row r="14997" customFormat="false" ht="14.25" hidden="true" customHeight="false" outlineLevel="0" collapsed="false"/>
    <row r="14998" customFormat="false" ht="14.25" hidden="true" customHeight="false" outlineLevel="0" collapsed="false"/>
    <row r="14999" customFormat="false" ht="14.25" hidden="true" customHeight="false" outlineLevel="0" collapsed="false"/>
    <row r="15000" customFormat="false" ht="14.25" hidden="true" customHeight="false" outlineLevel="0" collapsed="false"/>
    <row r="15001" customFormat="false" ht="14.25" hidden="true" customHeight="false" outlineLevel="0" collapsed="false"/>
    <row r="15002" customFormat="false" ht="14.25" hidden="true" customHeight="false" outlineLevel="0" collapsed="false"/>
    <row r="15003" customFormat="false" ht="14.25" hidden="true" customHeight="false" outlineLevel="0" collapsed="false"/>
    <row r="15004" customFormat="false" ht="14.25" hidden="true" customHeight="false" outlineLevel="0" collapsed="false"/>
    <row r="15005" customFormat="false" ht="14.25" hidden="true" customHeight="false" outlineLevel="0" collapsed="false"/>
    <row r="15006" customFormat="false" ht="14.25" hidden="true" customHeight="false" outlineLevel="0" collapsed="false"/>
    <row r="15007" customFormat="false" ht="14.25" hidden="true" customHeight="false" outlineLevel="0" collapsed="false"/>
    <row r="15008" customFormat="false" ht="14.25" hidden="true" customHeight="false" outlineLevel="0" collapsed="false"/>
    <row r="15009" customFormat="false" ht="14.25" hidden="true" customHeight="false" outlineLevel="0" collapsed="false"/>
    <row r="15010" customFormat="false" ht="14.25" hidden="true" customHeight="false" outlineLevel="0" collapsed="false"/>
    <row r="15011" customFormat="false" ht="14.25" hidden="true" customHeight="false" outlineLevel="0" collapsed="false"/>
    <row r="15012" customFormat="false" ht="14.25" hidden="true" customHeight="false" outlineLevel="0" collapsed="false"/>
    <row r="15013" customFormat="false" ht="14.25" hidden="true" customHeight="false" outlineLevel="0" collapsed="false"/>
    <row r="15014" customFormat="false" ht="14.25" hidden="true" customHeight="false" outlineLevel="0" collapsed="false"/>
    <row r="15015" customFormat="false" ht="14.25" hidden="true" customHeight="false" outlineLevel="0" collapsed="false"/>
    <row r="15016" customFormat="false" ht="14.25" hidden="true" customHeight="false" outlineLevel="0" collapsed="false"/>
    <row r="15017" customFormat="false" ht="14.25" hidden="true" customHeight="false" outlineLevel="0" collapsed="false"/>
    <row r="15018" customFormat="false" ht="14.25" hidden="true" customHeight="false" outlineLevel="0" collapsed="false"/>
    <row r="15019" customFormat="false" ht="14.25" hidden="true" customHeight="false" outlineLevel="0" collapsed="false"/>
    <row r="15020" customFormat="false" ht="14.25" hidden="true" customHeight="false" outlineLevel="0" collapsed="false"/>
    <row r="15021" customFormat="false" ht="14.25" hidden="true" customHeight="false" outlineLevel="0" collapsed="false"/>
    <row r="15022" customFormat="false" ht="14.25" hidden="true" customHeight="false" outlineLevel="0" collapsed="false"/>
    <row r="15023" customFormat="false" ht="14.25" hidden="true" customHeight="false" outlineLevel="0" collapsed="false"/>
    <row r="15024" customFormat="false" ht="14.25" hidden="true" customHeight="false" outlineLevel="0" collapsed="false"/>
    <row r="15025" customFormat="false" ht="14.25" hidden="true" customHeight="false" outlineLevel="0" collapsed="false"/>
    <row r="15026" customFormat="false" ht="14.25" hidden="true" customHeight="false" outlineLevel="0" collapsed="false"/>
    <row r="15027" customFormat="false" ht="14.25" hidden="true" customHeight="false" outlineLevel="0" collapsed="false"/>
    <row r="15028" customFormat="false" ht="14.25" hidden="true" customHeight="false" outlineLevel="0" collapsed="false"/>
    <row r="15029" customFormat="false" ht="14.25" hidden="true" customHeight="false" outlineLevel="0" collapsed="false"/>
    <row r="15030" customFormat="false" ht="14.25" hidden="true" customHeight="false" outlineLevel="0" collapsed="false"/>
    <row r="15031" customFormat="false" ht="14.25" hidden="true" customHeight="false" outlineLevel="0" collapsed="false"/>
    <row r="15032" customFormat="false" ht="14.25" hidden="true" customHeight="false" outlineLevel="0" collapsed="false"/>
    <row r="15033" customFormat="false" ht="14.25" hidden="true" customHeight="false" outlineLevel="0" collapsed="false"/>
    <row r="15034" customFormat="false" ht="14.25" hidden="true" customHeight="false" outlineLevel="0" collapsed="false"/>
    <row r="15035" customFormat="false" ht="14.25" hidden="true" customHeight="false" outlineLevel="0" collapsed="false"/>
    <row r="15036" customFormat="false" ht="14.25" hidden="true" customHeight="false" outlineLevel="0" collapsed="false"/>
    <row r="15037" customFormat="false" ht="14.25" hidden="true" customHeight="false" outlineLevel="0" collapsed="false"/>
    <row r="15038" customFormat="false" ht="14.25" hidden="true" customHeight="false" outlineLevel="0" collapsed="false"/>
    <row r="15039" customFormat="false" ht="14.25" hidden="true" customHeight="false" outlineLevel="0" collapsed="false"/>
    <row r="15040" customFormat="false" ht="14.25" hidden="true" customHeight="false" outlineLevel="0" collapsed="false"/>
    <row r="15041" customFormat="false" ht="14.25" hidden="true" customHeight="false" outlineLevel="0" collapsed="false"/>
    <row r="15042" customFormat="false" ht="14.25" hidden="true" customHeight="false" outlineLevel="0" collapsed="false"/>
    <row r="15043" customFormat="false" ht="14.25" hidden="true" customHeight="false" outlineLevel="0" collapsed="false"/>
    <row r="15044" customFormat="false" ht="14.25" hidden="true" customHeight="false" outlineLevel="0" collapsed="false"/>
    <row r="15045" customFormat="false" ht="14.25" hidden="true" customHeight="false" outlineLevel="0" collapsed="false"/>
    <row r="15046" customFormat="false" ht="14.25" hidden="true" customHeight="false" outlineLevel="0" collapsed="false"/>
    <row r="15047" customFormat="false" ht="14.25" hidden="true" customHeight="false" outlineLevel="0" collapsed="false"/>
    <row r="15048" customFormat="false" ht="14.25" hidden="true" customHeight="false" outlineLevel="0" collapsed="false"/>
    <row r="15049" customFormat="false" ht="14.25" hidden="true" customHeight="false" outlineLevel="0" collapsed="false"/>
    <row r="15050" customFormat="false" ht="14.25" hidden="true" customHeight="false" outlineLevel="0" collapsed="false"/>
    <row r="15051" customFormat="false" ht="14.25" hidden="true" customHeight="false" outlineLevel="0" collapsed="false"/>
    <row r="15052" customFormat="false" ht="14.25" hidden="true" customHeight="false" outlineLevel="0" collapsed="false"/>
    <row r="15053" customFormat="false" ht="14.25" hidden="true" customHeight="false" outlineLevel="0" collapsed="false"/>
    <row r="15054" customFormat="false" ht="14.25" hidden="true" customHeight="false" outlineLevel="0" collapsed="false"/>
    <row r="15055" customFormat="false" ht="14.25" hidden="true" customHeight="false" outlineLevel="0" collapsed="false"/>
    <row r="15056" customFormat="false" ht="14.25" hidden="true" customHeight="false" outlineLevel="0" collapsed="false"/>
    <row r="15057" customFormat="false" ht="14.25" hidden="true" customHeight="false" outlineLevel="0" collapsed="false"/>
    <row r="15058" customFormat="false" ht="14.25" hidden="true" customHeight="false" outlineLevel="0" collapsed="false"/>
    <row r="15059" customFormat="false" ht="14.25" hidden="true" customHeight="false" outlineLevel="0" collapsed="false"/>
    <row r="15060" customFormat="false" ht="14.25" hidden="true" customHeight="false" outlineLevel="0" collapsed="false"/>
    <row r="15061" customFormat="false" ht="14.25" hidden="true" customHeight="false" outlineLevel="0" collapsed="false"/>
    <row r="15062" customFormat="false" ht="14.25" hidden="true" customHeight="false" outlineLevel="0" collapsed="false"/>
    <row r="15063" customFormat="false" ht="14.25" hidden="true" customHeight="false" outlineLevel="0" collapsed="false"/>
    <row r="15064" customFormat="false" ht="14.25" hidden="true" customHeight="false" outlineLevel="0" collapsed="false"/>
    <row r="15065" customFormat="false" ht="14.25" hidden="true" customHeight="false" outlineLevel="0" collapsed="false"/>
    <row r="15066" customFormat="false" ht="14.25" hidden="true" customHeight="false" outlineLevel="0" collapsed="false"/>
    <row r="15067" customFormat="false" ht="14.25" hidden="true" customHeight="false" outlineLevel="0" collapsed="false"/>
    <row r="15068" customFormat="false" ht="14.25" hidden="true" customHeight="false" outlineLevel="0" collapsed="false"/>
    <row r="15069" customFormat="false" ht="14.25" hidden="true" customHeight="false" outlineLevel="0" collapsed="false"/>
    <row r="15070" customFormat="false" ht="14.25" hidden="true" customHeight="false" outlineLevel="0" collapsed="false"/>
    <row r="15071" customFormat="false" ht="14.25" hidden="true" customHeight="false" outlineLevel="0" collapsed="false"/>
    <row r="15072" customFormat="false" ht="14.25" hidden="true" customHeight="false" outlineLevel="0" collapsed="false"/>
    <row r="15073" customFormat="false" ht="14.25" hidden="true" customHeight="false" outlineLevel="0" collapsed="false"/>
    <row r="15074" customFormat="false" ht="14.25" hidden="true" customHeight="false" outlineLevel="0" collapsed="false"/>
    <row r="15075" customFormat="false" ht="14.25" hidden="true" customHeight="false" outlineLevel="0" collapsed="false"/>
    <row r="15076" customFormat="false" ht="14.25" hidden="true" customHeight="false" outlineLevel="0" collapsed="false"/>
    <row r="15077" customFormat="false" ht="14.25" hidden="true" customHeight="false" outlineLevel="0" collapsed="false"/>
    <row r="15078" customFormat="false" ht="14.25" hidden="true" customHeight="false" outlineLevel="0" collapsed="false"/>
    <row r="15079" customFormat="false" ht="14.25" hidden="true" customHeight="false" outlineLevel="0" collapsed="false"/>
    <row r="15080" customFormat="false" ht="14.25" hidden="true" customHeight="false" outlineLevel="0" collapsed="false"/>
    <row r="15081" customFormat="false" ht="14.25" hidden="true" customHeight="false" outlineLevel="0" collapsed="false"/>
    <row r="15082" customFormat="false" ht="14.25" hidden="true" customHeight="false" outlineLevel="0" collapsed="false"/>
    <row r="15083" customFormat="false" ht="14.25" hidden="true" customHeight="false" outlineLevel="0" collapsed="false"/>
    <row r="15084" customFormat="false" ht="14.25" hidden="true" customHeight="false" outlineLevel="0" collapsed="false"/>
    <row r="15085" customFormat="false" ht="14.25" hidden="true" customHeight="false" outlineLevel="0" collapsed="false"/>
    <row r="15086" customFormat="false" ht="14.25" hidden="true" customHeight="false" outlineLevel="0" collapsed="false"/>
    <row r="15087" customFormat="false" ht="14.25" hidden="true" customHeight="false" outlineLevel="0" collapsed="false"/>
    <row r="15088" customFormat="false" ht="14.25" hidden="true" customHeight="false" outlineLevel="0" collapsed="false"/>
    <row r="15089" customFormat="false" ht="14.25" hidden="true" customHeight="false" outlineLevel="0" collapsed="false"/>
    <row r="15090" customFormat="false" ht="14.25" hidden="true" customHeight="false" outlineLevel="0" collapsed="false"/>
    <row r="15091" customFormat="false" ht="14.25" hidden="true" customHeight="false" outlineLevel="0" collapsed="false"/>
    <row r="15092" customFormat="false" ht="14.25" hidden="true" customHeight="false" outlineLevel="0" collapsed="false"/>
    <row r="15093" customFormat="false" ht="14.25" hidden="true" customHeight="false" outlineLevel="0" collapsed="false"/>
    <row r="15094" customFormat="false" ht="14.25" hidden="true" customHeight="false" outlineLevel="0" collapsed="false"/>
    <row r="15095" customFormat="false" ht="14.25" hidden="true" customHeight="false" outlineLevel="0" collapsed="false"/>
    <row r="15096" customFormat="false" ht="14.25" hidden="true" customHeight="false" outlineLevel="0" collapsed="false"/>
    <row r="15097" customFormat="false" ht="14.25" hidden="true" customHeight="false" outlineLevel="0" collapsed="false"/>
    <row r="15098" customFormat="false" ht="14.25" hidden="true" customHeight="false" outlineLevel="0" collapsed="false"/>
    <row r="15099" customFormat="false" ht="14.25" hidden="true" customHeight="false" outlineLevel="0" collapsed="false"/>
    <row r="15100" customFormat="false" ht="14.25" hidden="true" customHeight="false" outlineLevel="0" collapsed="false"/>
    <row r="15101" customFormat="false" ht="14.25" hidden="true" customHeight="false" outlineLevel="0" collapsed="false"/>
    <row r="15102" customFormat="false" ht="14.25" hidden="true" customHeight="false" outlineLevel="0" collapsed="false"/>
    <row r="15103" customFormat="false" ht="14.25" hidden="true" customHeight="false" outlineLevel="0" collapsed="false"/>
    <row r="15104" customFormat="false" ht="14.25" hidden="true" customHeight="false" outlineLevel="0" collapsed="false"/>
    <row r="15105" customFormat="false" ht="14.25" hidden="true" customHeight="false" outlineLevel="0" collapsed="false"/>
    <row r="15106" customFormat="false" ht="14.25" hidden="true" customHeight="false" outlineLevel="0" collapsed="false"/>
    <row r="15107" customFormat="false" ht="14.25" hidden="true" customHeight="false" outlineLevel="0" collapsed="false"/>
    <row r="15108" customFormat="false" ht="14.25" hidden="true" customHeight="false" outlineLevel="0" collapsed="false"/>
    <row r="15109" customFormat="false" ht="14.25" hidden="true" customHeight="false" outlineLevel="0" collapsed="false"/>
    <row r="15110" customFormat="false" ht="14.25" hidden="true" customHeight="false" outlineLevel="0" collapsed="false"/>
    <row r="15111" customFormat="false" ht="14.25" hidden="true" customHeight="false" outlineLevel="0" collapsed="false"/>
    <row r="15112" customFormat="false" ht="14.25" hidden="true" customHeight="false" outlineLevel="0" collapsed="false"/>
    <row r="15113" customFormat="false" ht="14.25" hidden="true" customHeight="false" outlineLevel="0" collapsed="false"/>
    <row r="15114" customFormat="false" ht="14.25" hidden="true" customHeight="false" outlineLevel="0" collapsed="false"/>
    <row r="15115" customFormat="false" ht="14.25" hidden="true" customHeight="false" outlineLevel="0" collapsed="false"/>
    <row r="15116" customFormat="false" ht="14.25" hidden="true" customHeight="false" outlineLevel="0" collapsed="false"/>
    <row r="15117" customFormat="false" ht="14.25" hidden="true" customHeight="false" outlineLevel="0" collapsed="false"/>
    <row r="15118" customFormat="false" ht="14.25" hidden="true" customHeight="false" outlineLevel="0" collapsed="false"/>
    <row r="15119" customFormat="false" ht="14.25" hidden="true" customHeight="false" outlineLevel="0" collapsed="false"/>
    <row r="15120" customFormat="false" ht="14.25" hidden="true" customHeight="false" outlineLevel="0" collapsed="false"/>
    <row r="15121" customFormat="false" ht="14.25" hidden="true" customHeight="false" outlineLevel="0" collapsed="false"/>
    <row r="15122" customFormat="false" ht="14.25" hidden="true" customHeight="false" outlineLevel="0" collapsed="false"/>
    <row r="15123" customFormat="false" ht="14.25" hidden="true" customHeight="false" outlineLevel="0" collapsed="false"/>
    <row r="15124" customFormat="false" ht="14.25" hidden="true" customHeight="false" outlineLevel="0" collapsed="false"/>
    <row r="15125" customFormat="false" ht="14.25" hidden="true" customHeight="false" outlineLevel="0" collapsed="false"/>
    <row r="15126" customFormat="false" ht="14.25" hidden="true" customHeight="false" outlineLevel="0" collapsed="false"/>
    <row r="15127" customFormat="false" ht="14.25" hidden="true" customHeight="false" outlineLevel="0" collapsed="false"/>
    <row r="15128" customFormat="false" ht="14.25" hidden="true" customHeight="false" outlineLevel="0" collapsed="false"/>
    <row r="15129" customFormat="false" ht="14.25" hidden="true" customHeight="false" outlineLevel="0" collapsed="false"/>
    <row r="15130" customFormat="false" ht="14.25" hidden="true" customHeight="false" outlineLevel="0" collapsed="false"/>
    <row r="15131" customFormat="false" ht="14.25" hidden="true" customHeight="false" outlineLevel="0" collapsed="false"/>
    <row r="15132" customFormat="false" ht="14.25" hidden="true" customHeight="false" outlineLevel="0" collapsed="false"/>
    <row r="15133" customFormat="false" ht="14.25" hidden="true" customHeight="false" outlineLevel="0" collapsed="false"/>
    <row r="15134" customFormat="false" ht="14.25" hidden="true" customHeight="false" outlineLevel="0" collapsed="false"/>
    <row r="15135" customFormat="false" ht="14.25" hidden="true" customHeight="false" outlineLevel="0" collapsed="false"/>
    <row r="15136" customFormat="false" ht="14.25" hidden="true" customHeight="false" outlineLevel="0" collapsed="false"/>
    <row r="15137" customFormat="false" ht="14.25" hidden="true" customHeight="false" outlineLevel="0" collapsed="false"/>
    <row r="15138" customFormat="false" ht="14.25" hidden="true" customHeight="false" outlineLevel="0" collapsed="false"/>
    <row r="15139" customFormat="false" ht="14.25" hidden="true" customHeight="false" outlineLevel="0" collapsed="false"/>
    <row r="15140" customFormat="false" ht="14.25" hidden="true" customHeight="false" outlineLevel="0" collapsed="false"/>
    <row r="15141" customFormat="false" ht="14.25" hidden="true" customHeight="false" outlineLevel="0" collapsed="false"/>
    <row r="15142" customFormat="false" ht="14.25" hidden="true" customHeight="false" outlineLevel="0" collapsed="false"/>
    <row r="15143" customFormat="false" ht="14.25" hidden="true" customHeight="false" outlineLevel="0" collapsed="false"/>
    <row r="15144" customFormat="false" ht="14.25" hidden="true" customHeight="false" outlineLevel="0" collapsed="false"/>
    <row r="15145" customFormat="false" ht="14.25" hidden="true" customHeight="false" outlineLevel="0" collapsed="false"/>
    <row r="15146" customFormat="false" ht="14.25" hidden="true" customHeight="false" outlineLevel="0" collapsed="false"/>
    <row r="15147" customFormat="false" ht="14.25" hidden="true" customHeight="false" outlineLevel="0" collapsed="false"/>
    <row r="15148" customFormat="false" ht="14.25" hidden="true" customHeight="false" outlineLevel="0" collapsed="false"/>
    <row r="15149" customFormat="false" ht="14.25" hidden="true" customHeight="false" outlineLevel="0" collapsed="false"/>
    <row r="15150" customFormat="false" ht="14.25" hidden="true" customHeight="false" outlineLevel="0" collapsed="false"/>
    <row r="15151" customFormat="false" ht="14.25" hidden="true" customHeight="false" outlineLevel="0" collapsed="false"/>
    <row r="15152" customFormat="false" ht="14.25" hidden="true" customHeight="false" outlineLevel="0" collapsed="false"/>
    <row r="15153" customFormat="false" ht="14.25" hidden="true" customHeight="false" outlineLevel="0" collapsed="false"/>
    <row r="15154" customFormat="false" ht="14.25" hidden="true" customHeight="false" outlineLevel="0" collapsed="false"/>
    <row r="15155" customFormat="false" ht="14.25" hidden="true" customHeight="false" outlineLevel="0" collapsed="false"/>
    <row r="15156" customFormat="false" ht="14.25" hidden="true" customHeight="false" outlineLevel="0" collapsed="false"/>
    <row r="15157" customFormat="false" ht="14.25" hidden="true" customHeight="false" outlineLevel="0" collapsed="false"/>
    <row r="15158" customFormat="false" ht="14.25" hidden="true" customHeight="false" outlineLevel="0" collapsed="false"/>
    <row r="15159" customFormat="false" ht="14.25" hidden="true" customHeight="false" outlineLevel="0" collapsed="false"/>
    <row r="15160" customFormat="false" ht="14.25" hidden="true" customHeight="false" outlineLevel="0" collapsed="false"/>
    <row r="15161" customFormat="false" ht="14.25" hidden="true" customHeight="false" outlineLevel="0" collapsed="false"/>
    <row r="15162" customFormat="false" ht="14.25" hidden="true" customHeight="false" outlineLevel="0" collapsed="false"/>
    <row r="15163" customFormat="false" ht="14.25" hidden="true" customHeight="false" outlineLevel="0" collapsed="false"/>
    <row r="15164" customFormat="false" ht="14.25" hidden="true" customHeight="false" outlineLevel="0" collapsed="false"/>
    <row r="15165" customFormat="false" ht="14.25" hidden="true" customHeight="false" outlineLevel="0" collapsed="false"/>
    <row r="15166" customFormat="false" ht="14.25" hidden="true" customHeight="false" outlineLevel="0" collapsed="false"/>
    <row r="15167" customFormat="false" ht="14.25" hidden="true" customHeight="false" outlineLevel="0" collapsed="false"/>
    <row r="15168" customFormat="false" ht="14.25" hidden="true" customHeight="false" outlineLevel="0" collapsed="false"/>
    <row r="15169" customFormat="false" ht="14.25" hidden="true" customHeight="false" outlineLevel="0" collapsed="false"/>
    <row r="15170" customFormat="false" ht="14.25" hidden="true" customHeight="false" outlineLevel="0" collapsed="false"/>
    <row r="15171" customFormat="false" ht="14.25" hidden="true" customHeight="false" outlineLevel="0" collapsed="false"/>
    <row r="15172" customFormat="false" ht="14.25" hidden="true" customHeight="false" outlineLevel="0" collapsed="false"/>
    <row r="15173" customFormat="false" ht="14.25" hidden="true" customHeight="false" outlineLevel="0" collapsed="false"/>
    <row r="15174" customFormat="false" ht="14.25" hidden="true" customHeight="false" outlineLevel="0" collapsed="false"/>
    <row r="15175" customFormat="false" ht="14.25" hidden="true" customHeight="false" outlineLevel="0" collapsed="false"/>
    <row r="15176" customFormat="false" ht="14.25" hidden="true" customHeight="false" outlineLevel="0" collapsed="false"/>
    <row r="15177" customFormat="false" ht="14.25" hidden="true" customHeight="false" outlineLevel="0" collapsed="false"/>
    <row r="15178" customFormat="false" ht="14.25" hidden="true" customHeight="false" outlineLevel="0" collapsed="false"/>
    <row r="15179" customFormat="false" ht="14.25" hidden="true" customHeight="false" outlineLevel="0" collapsed="false"/>
    <row r="15180" customFormat="false" ht="14.25" hidden="true" customHeight="false" outlineLevel="0" collapsed="false"/>
    <row r="15181" customFormat="false" ht="14.25" hidden="true" customHeight="false" outlineLevel="0" collapsed="false"/>
    <row r="15182" customFormat="false" ht="14.25" hidden="true" customHeight="false" outlineLevel="0" collapsed="false"/>
    <row r="15183" customFormat="false" ht="14.25" hidden="true" customHeight="false" outlineLevel="0" collapsed="false"/>
    <row r="15184" customFormat="false" ht="14.25" hidden="true" customHeight="false" outlineLevel="0" collapsed="false"/>
    <row r="15185" customFormat="false" ht="14.25" hidden="true" customHeight="false" outlineLevel="0" collapsed="false"/>
    <row r="15186" customFormat="false" ht="14.25" hidden="true" customHeight="false" outlineLevel="0" collapsed="false"/>
    <row r="15187" customFormat="false" ht="14.25" hidden="true" customHeight="false" outlineLevel="0" collapsed="false"/>
    <row r="15188" customFormat="false" ht="14.25" hidden="true" customHeight="false" outlineLevel="0" collapsed="false"/>
    <row r="15189" customFormat="false" ht="14.25" hidden="true" customHeight="false" outlineLevel="0" collapsed="false"/>
    <row r="15190" customFormat="false" ht="14.25" hidden="true" customHeight="false" outlineLevel="0" collapsed="false"/>
    <row r="15191" customFormat="false" ht="14.25" hidden="true" customHeight="false" outlineLevel="0" collapsed="false"/>
    <row r="15192" customFormat="false" ht="14.25" hidden="true" customHeight="false" outlineLevel="0" collapsed="false"/>
    <row r="15193" customFormat="false" ht="14.25" hidden="true" customHeight="false" outlineLevel="0" collapsed="false"/>
    <row r="15194" customFormat="false" ht="14.25" hidden="true" customHeight="false" outlineLevel="0" collapsed="false"/>
    <row r="15195" customFormat="false" ht="14.25" hidden="true" customHeight="false" outlineLevel="0" collapsed="false"/>
    <row r="15196" customFormat="false" ht="14.25" hidden="true" customHeight="false" outlineLevel="0" collapsed="false"/>
    <row r="15197" customFormat="false" ht="14.25" hidden="true" customHeight="false" outlineLevel="0" collapsed="false"/>
    <row r="15198" customFormat="false" ht="14.25" hidden="true" customHeight="false" outlineLevel="0" collapsed="false"/>
    <row r="15199" customFormat="false" ht="14.25" hidden="true" customHeight="false" outlineLevel="0" collapsed="false"/>
    <row r="15200" customFormat="false" ht="14.25" hidden="true" customHeight="false" outlineLevel="0" collapsed="false"/>
    <row r="15201" customFormat="false" ht="14.25" hidden="true" customHeight="false" outlineLevel="0" collapsed="false"/>
    <row r="15202" customFormat="false" ht="14.25" hidden="true" customHeight="false" outlineLevel="0" collapsed="false"/>
    <row r="15203" customFormat="false" ht="14.25" hidden="true" customHeight="false" outlineLevel="0" collapsed="false"/>
    <row r="15204" customFormat="false" ht="14.25" hidden="true" customHeight="false" outlineLevel="0" collapsed="false"/>
    <row r="15205" customFormat="false" ht="14.25" hidden="true" customHeight="false" outlineLevel="0" collapsed="false"/>
    <row r="15206" customFormat="false" ht="14.25" hidden="true" customHeight="false" outlineLevel="0" collapsed="false"/>
    <row r="15207" customFormat="false" ht="14.25" hidden="true" customHeight="false" outlineLevel="0" collapsed="false"/>
    <row r="15208" customFormat="false" ht="14.25" hidden="true" customHeight="false" outlineLevel="0" collapsed="false"/>
    <row r="15209" customFormat="false" ht="14.25" hidden="true" customHeight="false" outlineLevel="0" collapsed="false"/>
    <row r="15210" customFormat="false" ht="14.25" hidden="true" customHeight="false" outlineLevel="0" collapsed="false"/>
    <row r="15211" customFormat="false" ht="14.25" hidden="true" customHeight="false" outlineLevel="0" collapsed="false"/>
    <row r="15212" customFormat="false" ht="14.25" hidden="true" customHeight="false" outlineLevel="0" collapsed="false"/>
    <row r="15213" customFormat="false" ht="14.25" hidden="true" customHeight="false" outlineLevel="0" collapsed="false"/>
    <row r="15214" customFormat="false" ht="14.25" hidden="true" customHeight="false" outlineLevel="0" collapsed="false"/>
    <row r="15215" customFormat="false" ht="14.25" hidden="true" customHeight="false" outlineLevel="0" collapsed="false"/>
    <row r="15216" customFormat="false" ht="14.25" hidden="true" customHeight="false" outlineLevel="0" collapsed="false"/>
    <row r="15217" customFormat="false" ht="14.25" hidden="true" customHeight="false" outlineLevel="0" collapsed="false"/>
    <row r="15218" customFormat="false" ht="14.25" hidden="true" customHeight="false" outlineLevel="0" collapsed="false"/>
    <row r="15219" customFormat="false" ht="14.25" hidden="true" customHeight="false" outlineLevel="0" collapsed="false"/>
    <row r="15220" customFormat="false" ht="14.25" hidden="true" customHeight="false" outlineLevel="0" collapsed="false"/>
    <row r="15221" customFormat="false" ht="14.25" hidden="true" customHeight="false" outlineLevel="0" collapsed="false"/>
    <row r="15222" customFormat="false" ht="14.25" hidden="true" customHeight="false" outlineLevel="0" collapsed="false"/>
    <row r="15223" customFormat="false" ht="14.25" hidden="true" customHeight="false" outlineLevel="0" collapsed="false"/>
    <row r="15224" customFormat="false" ht="14.25" hidden="true" customHeight="false" outlineLevel="0" collapsed="false"/>
    <row r="15225" customFormat="false" ht="14.25" hidden="true" customHeight="false" outlineLevel="0" collapsed="false"/>
    <row r="15226" customFormat="false" ht="14.25" hidden="true" customHeight="false" outlineLevel="0" collapsed="false"/>
    <row r="15227" customFormat="false" ht="14.25" hidden="true" customHeight="false" outlineLevel="0" collapsed="false"/>
    <row r="15228" customFormat="false" ht="14.25" hidden="true" customHeight="false" outlineLevel="0" collapsed="false"/>
    <row r="15229" customFormat="false" ht="14.25" hidden="true" customHeight="false" outlineLevel="0" collapsed="false"/>
    <row r="15230" customFormat="false" ht="14.25" hidden="true" customHeight="false" outlineLevel="0" collapsed="false"/>
    <row r="15231" customFormat="false" ht="14.25" hidden="true" customHeight="false" outlineLevel="0" collapsed="false"/>
    <row r="15232" customFormat="false" ht="14.25" hidden="true" customHeight="false" outlineLevel="0" collapsed="false"/>
    <row r="15233" customFormat="false" ht="14.25" hidden="true" customHeight="false" outlineLevel="0" collapsed="false"/>
    <row r="15234" customFormat="false" ht="14.25" hidden="true" customHeight="false" outlineLevel="0" collapsed="false"/>
    <row r="15235" customFormat="false" ht="14.25" hidden="true" customHeight="false" outlineLevel="0" collapsed="false"/>
    <row r="15236" customFormat="false" ht="14.25" hidden="true" customHeight="false" outlineLevel="0" collapsed="false"/>
    <row r="15237" customFormat="false" ht="14.25" hidden="true" customHeight="false" outlineLevel="0" collapsed="false"/>
    <row r="15238" customFormat="false" ht="14.25" hidden="true" customHeight="false" outlineLevel="0" collapsed="false"/>
    <row r="15239" customFormat="false" ht="14.25" hidden="true" customHeight="false" outlineLevel="0" collapsed="false"/>
    <row r="15240" customFormat="false" ht="14.25" hidden="true" customHeight="false" outlineLevel="0" collapsed="false"/>
    <row r="15241" customFormat="false" ht="14.25" hidden="true" customHeight="false" outlineLevel="0" collapsed="false"/>
    <row r="15242" customFormat="false" ht="14.25" hidden="true" customHeight="false" outlineLevel="0" collapsed="false"/>
    <row r="15243" customFormat="false" ht="14.25" hidden="true" customHeight="false" outlineLevel="0" collapsed="false"/>
    <row r="15244" customFormat="false" ht="14.25" hidden="true" customHeight="false" outlineLevel="0" collapsed="false"/>
    <row r="15245" customFormat="false" ht="14.25" hidden="true" customHeight="false" outlineLevel="0" collapsed="false"/>
    <row r="15246" customFormat="false" ht="14.25" hidden="true" customHeight="false" outlineLevel="0" collapsed="false"/>
    <row r="15247" customFormat="false" ht="14.25" hidden="true" customHeight="false" outlineLevel="0" collapsed="false"/>
    <row r="15248" customFormat="false" ht="14.25" hidden="true" customHeight="false" outlineLevel="0" collapsed="false"/>
    <row r="15249" customFormat="false" ht="14.25" hidden="true" customHeight="false" outlineLevel="0" collapsed="false"/>
    <row r="15250" customFormat="false" ht="14.25" hidden="true" customHeight="false" outlineLevel="0" collapsed="false"/>
    <row r="15251" customFormat="false" ht="14.25" hidden="true" customHeight="false" outlineLevel="0" collapsed="false"/>
    <row r="15252" customFormat="false" ht="14.25" hidden="true" customHeight="false" outlineLevel="0" collapsed="false"/>
    <row r="15253" customFormat="false" ht="14.25" hidden="true" customHeight="false" outlineLevel="0" collapsed="false"/>
    <row r="15254" customFormat="false" ht="14.25" hidden="true" customHeight="false" outlineLevel="0" collapsed="false"/>
    <row r="15255" customFormat="false" ht="14.25" hidden="true" customHeight="false" outlineLevel="0" collapsed="false"/>
    <row r="15256" customFormat="false" ht="14.25" hidden="true" customHeight="false" outlineLevel="0" collapsed="false"/>
    <row r="15257" customFormat="false" ht="14.25" hidden="true" customHeight="false" outlineLevel="0" collapsed="false"/>
    <row r="15258" customFormat="false" ht="14.25" hidden="true" customHeight="false" outlineLevel="0" collapsed="false"/>
    <row r="15259" customFormat="false" ht="14.25" hidden="true" customHeight="false" outlineLevel="0" collapsed="false"/>
    <row r="15260" customFormat="false" ht="14.25" hidden="true" customHeight="false" outlineLevel="0" collapsed="false"/>
    <row r="15261" customFormat="false" ht="14.25" hidden="true" customHeight="false" outlineLevel="0" collapsed="false"/>
    <row r="15262" customFormat="false" ht="14.25" hidden="true" customHeight="false" outlineLevel="0" collapsed="false"/>
    <row r="15263" customFormat="false" ht="14.25" hidden="true" customHeight="false" outlineLevel="0" collapsed="false"/>
    <row r="15264" customFormat="false" ht="14.25" hidden="true" customHeight="false" outlineLevel="0" collapsed="false"/>
    <row r="15265" customFormat="false" ht="14.25" hidden="true" customHeight="false" outlineLevel="0" collapsed="false"/>
    <row r="15266" customFormat="false" ht="14.25" hidden="true" customHeight="false" outlineLevel="0" collapsed="false"/>
    <row r="15267" customFormat="false" ht="14.25" hidden="true" customHeight="false" outlineLevel="0" collapsed="false"/>
    <row r="15268" customFormat="false" ht="14.25" hidden="true" customHeight="false" outlineLevel="0" collapsed="false"/>
    <row r="15269" customFormat="false" ht="14.25" hidden="true" customHeight="false" outlineLevel="0" collapsed="false"/>
    <row r="15270" customFormat="false" ht="14.25" hidden="true" customHeight="false" outlineLevel="0" collapsed="false"/>
    <row r="15271" customFormat="false" ht="14.25" hidden="true" customHeight="false" outlineLevel="0" collapsed="false"/>
    <row r="15272" customFormat="false" ht="14.25" hidden="true" customHeight="false" outlineLevel="0" collapsed="false"/>
    <row r="15273" customFormat="false" ht="14.25" hidden="true" customHeight="false" outlineLevel="0" collapsed="false"/>
    <row r="15274" customFormat="false" ht="14.25" hidden="true" customHeight="false" outlineLevel="0" collapsed="false"/>
    <row r="15275" customFormat="false" ht="14.25" hidden="true" customHeight="false" outlineLevel="0" collapsed="false"/>
    <row r="15276" customFormat="false" ht="14.25" hidden="true" customHeight="false" outlineLevel="0" collapsed="false"/>
    <row r="15277" customFormat="false" ht="14.25" hidden="true" customHeight="false" outlineLevel="0" collapsed="false"/>
    <row r="15278" customFormat="false" ht="14.25" hidden="true" customHeight="false" outlineLevel="0" collapsed="false"/>
    <row r="15279" customFormat="false" ht="14.25" hidden="true" customHeight="false" outlineLevel="0" collapsed="false"/>
    <row r="15280" customFormat="false" ht="14.25" hidden="true" customHeight="false" outlineLevel="0" collapsed="false"/>
    <row r="15281" customFormat="false" ht="14.25" hidden="true" customHeight="false" outlineLevel="0" collapsed="false"/>
    <row r="15282" customFormat="false" ht="14.25" hidden="true" customHeight="false" outlineLevel="0" collapsed="false"/>
    <row r="15283" customFormat="false" ht="14.25" hidden="true" customHeight="false" outlineLevel="0" collapsed="false"/>
    <row r="15284" customFormat="false" ht="14.25" hidden="true" customHeight="false" outlineLevel="0" collapsed="false"/>
    <row r="15285" customFormat="false" ht="14.25" hidden="true" customHeight="false" outlineLevel="0" collapsed="false"/>
    <row r="15286" customFormat="false" ht="14.25" hidden="true" customHeight="false" outlineLevel="0" collapsed="false"/>
    <row r="15287" customFormat="false" ht="14.25" hidden="true" customHeight="false" outlineLevel="0" collapsed="false"/>
    <row r="15288" customFormat="false" ht="14.25" hidden="true" customHeight="false" outlineLevel="0" collapsed="false"/>
    <row r="15289" customFormat="false" ht="14.25" hidden="true" customHeight="false" outlineLevel="0" collapsed="false"/>
    <row r="15290" customFormat="false" ht="14.25" hidden="true" customHeight="false" outlineLevel="0" collapsed="false"/>
    <row r="15291" customFormat="false" ht="14.25" hidden="true" customHeight="false" outlineLevel="0" collapsed="false"/>
    <row r="15292" customFormat="false" ht="14.25" hidden="true" customHeight="false" outlineLevel="0" collapsed="false"/>
    <row r="15293" customFormat="false" ht="14.25" hidden="true" customHeight="false" outlineLevel="0" collapsed="false"/>
    <row r="15294" customFormat="false" ht="14.25" hidden="true" customHeight="false" outlineLevel="0" collapsed="false"/>
    <row r="15295" customFormat="false" ht="14.25" hidden="true" customHeight="false" outlineLevel="0" collapsed="false"/>
    <row r="15296" customFormat="false" ht="14.25" hidden="true" customHeight="false" outlineLevel="0" collapsed="false"/>
    <row r="15297" customFormat="false" ht="14.25" hidden="true" customHeight="false" outlineLevel="0" collapsed="false"/>
    <row r="15298" customFormat="false" ht="14.25" hidden="true" customHeight="false" outlineLevel="0" collapsed="false"/>
    <row r="15299" customFormat="false" ht="14.25" hidden="true" customHeight="false" outlineLevel="0" collapsed="false"/>
    <row r="15300" customFormat="false" ht="14.25" hidden="true" customHeight="false" outlineLevel="0" collapsed="false"/>
    <row r="15301" customFormat="false" ht="14.25" hidden="true" customHeight="false" outlineLevel="0" collapsed="false"/>
    <row r="15302" customFormat="false" ht="14.25" hidden="true" customHeight="false" outlineLevel="0" collapsed="false"/>
    <row r="15303" customFormat="false" ht="14.25" hidden="true" customHeight="false" outlineLevel="0" collapsed="false"/>
    <row r="15304" customFormat="false" ht="14.25" hidden="true" customHeight="false" outlineLevel="0" collapsed="false"/>
    <row r="15305" customFormat="false" ht="14.25" hidden="true" customHeight="false" outlineLevel="0" collapsed="false"/>
    <row r="15306" customFormat="false" ht="14.25" hidden="true" customHeight="false" outlineLevel="0" collapsed="false"/>
    <row r="15307" customFormat="false" ht="14.25" hidden="true" customHeight="false" outlineLevel="0" collapsed="false"/>
    <row r="15308" customFormat="false" ht="14.25" hidden="true" customHeight="false" outlineLevel="0" collapsed="false"/>
    <row r="15309" customFormat="false" ht="14.25" hidden="true" customHeight="false" outlineLevel="0" collapsed="false"/>
    <row r="15310" customFormat="false" ht="14.25" hidden="true" customHeight="false" outlineLevel="0" collapsed="false"/>
    <row r="15311" customFormat="false" ht="14.25" hidden="true" customHeight="false" outlineLevel="0" collapsed="false"/>
    <row r="15312" customFormat="false" ht="14.25" hidden="true" customHeight="false" outlineLevel="0" collapsed="false"/>
    <row r="15313" customFormat="false" ht="14.25" hidden="true" customHeight="false" outlineLevel="0" collapsed="false"/>
    <row r="15314" customFormat="false" ht="14.25" hidden="true" customHeight="false" outlineLevel="0" collapsed="false"/>
    <row r="15315" customFormat="false" ht="14.25" hidden="true" customHeight="false" outlineLevel="0" collapsed="false"/>
    <row r="15316" customFormat="false" ht="14.25" hidden="true" customHeight="false" outlineLevel="0" collapsed="false"/>
    <row r="15317" customFormat="false" ht="14.25" hidden="true" customHeight="false" outlineLevel="0" collapsed="false"/>
    <row r="15318" customFormat="false" ht="14.25" hidden="true" customHeight="false" outlineLevel="0" collapsed="false"/>
    <row r="15319" customFormat="false" ht="14.25" hidden="true" customHeight="false" outlineLevel="0" collapsed="false"/>
    <row r="15320" customFormat="false" ht="14.25" hidden="true" customHeight="false" outlineLevel="0" collapsed="false"/>
    <row r="15321" customFormat="false" ht="14.25" hidden="true" customHeight="false" outlineLevel="0" collapsed="false"/>
    <row r="15322" customFormat="false" ht="14.25" hidden="true" customHeight="false" outlineLevel="0" collapsed="false"/>
    <row r="15323" customFormat="false" ht="14.25" hidden="true" customHeight="false" outlineLevel="0" collapsed="false"/>
    <row r="15324" customFormat="false" ht="14.25" hidden="true" customHeight="false" outlineLevel="0" collapsed="false"/>
    <row r="15325" customFormat="false" ht="14.25" hidden="true" customHeight="false" outlineLevel="0" collapsed="false"/>
    <row r="15326" customFormat="false" ht="14.25" hidden="true" customHeight="false" outlineLevel="0" collapsed="false"/>
    <row r="15327" customFormat="false" ht="14.25" hidden="true" customHeight="false" outlineLevel="0" collapsed="false"/>
    <row r="15328" customFormat="false" ht="14.25" hidden="true" customHeight="false" outlineLevel="0" collapsed="false"/>
    <row r="15329" customFormat="false" ht="14.25" hidden="true" customHeight="false" outlineLevel="0" collapsed="false"/>
    <row r="15330" customFormat="false" ht="14.25" hidden="true" customHeight="false" outlineLevel="0" collapsed="false"/>
    <row r="15331" customFormat="false" ht="14.25" hidden="true" customHeight="false" outlineLevel="0" collapsed="false"/>
    <row r="15332" customFormat="false" ht="14.25" hidden="true" customHeight="false" outlineLevel="0" collapsed="false"/>
    <row r="15333" customFormat="false" ht="14.25" hidden="true" customHeight="false" outlineLevel="0" collapsed="false"/>
    <row r="15334" customFormat="false" ht="14.25" hidden="true" customHeight="false" outlineLevel="0" collapsed="false"/>
    <row r="15335" customFormat="false" ht="14.25" hidden="true" customHeight="false" outlineLevel="0" collapsed="false"/>
    <row r="15336" customFormat="false" ht="14.25" hidden="true" customHeight="false" outlineLevel="0" collapsed="false"/>
    <row r="15337" customFormat="false" ht="14.25" hidden="true" customHeight="false" outlineLevel="0" collapsed="false"/>
    <row r="15338" customFormat="false" ht="14.25" hidden="true" customHeight="false" outlineLevel="0" collapsed="false"/>
    <row r="15339" customFormat="false" ht="14.25" hidden="true" customHeight="false" outlineLevel="0" collapsed="false"/>
    <row r="15340" customFormat="false" ht="14.25" hidden="true" customHeight="false" outlineLevel="0" collapsed="false"/>
    <row r="15341" customFormat="false" ht="14.25" hidden="true" customHeight="false" outlineLevel="0" collapsed="false"/>
    <row r="15342" customFormat="false" ht="14.25" hidden="true" customHeight="false" outlineLevel="0" collapsed="false"/>
    <row r="15343" customFormat="false" ht="14.25" hidden="true" customHeight="false" outlineLevel="0" collapsed="false"/>
    <row r="15344" customFormat="false" ht="14.25" hidden="true" customHeight="false" outlineLevel="0" collapsed="false"/>
    <row r="15345" customFormat="false" ht="14.25" hidden="true" customHeight="false" outlineLevel="0" collapsed="false"/>
    <row r="15346" customFormat="false" ht="14.25" hidden="true" customHeight="false" outlineLevel="0" collapsed="false"/>
    <row r="15347" customFormat="false" ht="14.25" hidden="true" customHeight="false" outlineLevel="0" collapsed="false"/>
    <row r="15348" customFormat="false" ht="14.25" hidden="true" customHeight="false" outlineLevel="0" collapsed="false"/>
    <row r="15349" customFormat="false" ht="14.25" hidden="true" customHeight="false" outlineLevel="0" collapsed="false"/>
    <row r="15350" customFormat="false" ht="14.25" hidden="true" customHeight="false" outlineLevel="0" collapsed="false"/>
    <row r="15351" customFormat="false" ht="14.25" hidden="true" customHeight="false" outlineLevel="0" collapsed="false"/>
    <row r="15352" customFormat="false" ht="14.25" hidden="true" customHeight="false" outlineLevel="0" collapsed="false"/>
    <row r="15353" customFormat="false" ht="14.25" hidden="true" customHeight="false" outlineLevel="0" collapsed="false"/>
    <row r="15354" customFormat="false" ht="14.25" hidden="true" customHeight="false" outlineLevel="0" collapsed="false"/>
    <row r="15355" customFormat="false" ht="14.25" hidden="true" customHeight="false" outlineLevel="0" collapsed="false"/>
    <row r="15356" customFormat="false" ht="14.25" hidden="true" customHeight="false" outlineLevel="0" collapsed="false"/>
    <row r="15357" customFormat="false" ht="14.25" hidden="true" customHeight="false" outlineLevel="0" collapsed="false"/>
    <row r="15358" customFormat="false" ht="14.25" hidden="true" customHeight="false" outlineLevel="0" collapsed="false"/>
    <row r="15359" customFormat="false" ht="14.25" hidden="true" customHeight="false" outlineLevel="0" collapsed="false"/>
    <row r="15360" customFormat="false" ht="14.25" hidden="true" customHeight="false" outlineLevel="0" collapsed="false"/>
    <row r="15361" customFormat="false" ht="14.25" hidden="true" customHeight="false" outlineLevel="0" collapsed="false"/>
    <row r="15362" customFormat="false" ht="14.25" hidden="true" customHeight="false" outlineLevel="0" collapsed="false"/>
    <row r="15363" customFormat="false" ht="14.25" hidden="true" customHeight="false" outlineLevel="0" collapsed="false"/>
    <row r="15364" customFormat="false" ht="14.25" hidden="true" customHeight="false" outlineLevel="0" collapsed="false"/>
    <row r="15365" customFormat="false" ht="14.25" hidden="true" customHeight="false" outlineLevel="0" collapsed="false"/>
    <row r="15366" customFormat="false" ht="14.25" hidden="true" customHeight="false" outlineLevel="0" collapsed="false"/>
    <row r="15367" customFormat="false" ht="14.25" hidden="true" customHeight="false" outlineLevel="0" collapsed="false"/>
    <row r="15368" customFormat="false" ht="14.25" hidden="true" customHeight="false" outlineLevel="0" collapsed="false"/>
    <row r="15369" customFormat="false" ht="14.25" hidden="true" customHeight="false" outlineLevel="0" collapsed="false"/>
    <row r="15370" customFormat="false" ht="14.25" hidden="true" customHeight="false" outlineLevel="0" collapsed="false"/>
    <row r="15371" customFormat="false" ht="14.25" hidden="true" customHeight="false" outlineLevel="0" collapsed="false"/>
    <row r="15372" customFormat="false" ht="14.25" hidden="true" customHeight="false" outlineLevel="0" collapsed="false"/>
    <row r="15373" customFormat="false" ht="14.25" hidden="true" customHeight="false" outlineLevel="0" collapsed="false"/>
    <row r="15374" customFormat="false" ht="14.25" hidden="true" customHeight="false" outlineLevel="0" collapsed="false"/>
    <row r="15375" customFormat="false" ht="14.25" hidden="true" customHeight="false" outlineLevel="0" collapsed="false"/>
    <row r="15376" customFormat="false" ht="14.25" hidden="true" customHeight="false" outlineLevel="0" collapsed="false"/>
    <row r="15377" customFormat="false" ht="14.25" hidden="true" customHeight="false" outlineLevel="0" collapsed="false"/>
    <row r="15378" customFormat="false" ht="14.25" hidden="true" customHeight="false" outlineLevel="0" collapsed="false"/>
    <row r="15379" customFormat="false" ht="14.25" hidden="true" customHeight="false" outlineLevel="0" collapsed="false"/>
    <row r="15380" customFormat="false" ht="14.25" hidden="true" customHeight="false" outlineLevel="0" collapsed="false"/>
    <row r="15381" customFormat="false" ht="14.25" hidden="true" customHeight="false" outlineLevel="0" collapsed="false"/>
    <row r="15382" customFormat="false" ht="14.25" hidden="true" customHeight="false" outlineLevel="0" collapsed="false"/>
    <row r="15383" customFormat="false" ht="14.25" hidden="true" customHeight="false" outlineLevel="0" collapsed="false"/>
    <row r="15384" customFormat="false" ht="14.25" hidden="true" customHeight="false" outlineLevel="0" collapsed="false"/>
    <row r="15385" customFormat="false" ht="14.25" hidden="true" customHeight="false" outlineLevel="0" collapsed="false"/>
    <row r="15386" customFormat="false" ht="14.25" hidden="true" customHeight="false" outlineLevel="0" collapsed="false"/>
    <row r="15387" customFormat="false" ht="14.25" hidden="true" customHeight="false" outlineLevel="0" collapsed="false"/>
    <row r="15388" customFormat="false" ht="14.25" hidden="true" customHeight="false" outlineLevel="0" collapsed="false"/>
    <row r="15389" customFormat="false" ht="14.25" hidden="true" customHeight="false" outlineLevel="0" collapsed="false"/>
    <row r="15390" customFormat="false" ht="14.25" hidden="true" customHeight="false" outlineLevel="0" collapsed="false"/>
    <row r="15391" customFormat="false" ht="14.25" hidden="true" customHeight="false" outlineLevel="0" collapsed="false"/>
    <row r="15392" customFormat="false" ht="14.25" hidden="true" customHeight="false" outlineLevel="0" collapsed="false"/>
    <row r="15393" customFormat="false" ht="14.25" hidden="true" customHeight="false" outlineLevel="0" collapsed="false"/>
    <row r="15394" customFormat="false" ht="14.25" hidden="true" customHeight="false" outlineLevel="0" collapsed="false"/>
    <row r="15395" customFormat="false" ht="14.25" hidden="true" customHeight="false" outlineLevel="0" collapsed="false"/>
    <row r="15396" customFormat="false" ht="14.25" hidden="true" customHeight="false" outlineLevel="0" collapsed="false"/>
    <row r="15397" customFormat="false" ht="14.25" hidden="true" customHeight="false" outlineLevel="0" collapsed="false"/>
    <row r="15398" customFormat="false" ht="14.25" hidden="true" customHeight="false" outlineLevel="0" collapsed="false"/>
    <row r="15399" customFormat="false" ht="14.25" hidden="true" customHeight="false" outlineLevel="0" collapsed="false"/>
    <row r="15400" customFormat="false" ht="14.25" hidden="true" customHeight="false" outlineLevel="0" collapsed="false"/>
    <row r="15401" customFormat="false" ht="14.25" hidden="true" customHeight="false" outlineLevel="0" collapsed="false"/>
    <row r="15402" customFormat="false" ht="14.25" hidden="true" customHeight="false" outlineLevel="0" collapsed="false"/>
    <row r="15403" customFormat="false" ht="14.25" hidden="true" customHeight="false" outlineLevel="0" collapsed="false"/>
    <row r="15404" customFormat="false" ht="14.25" hidden="true" customHeight="false" outlineLevel="0" collapsed="false"/>
    <row r="15405" customFormat="false" ht="14.25" hidden="true" customHeight="false" outlineLevel="0" collapsed="false"/>
    <row r="15406" customFormat="false" ht="14.25" hidden="true" customHeight="false" outlineLevel="0" collapsed="false"/>
    <row r="15407" customFormat="false" ht="14.25" hidden="true" customHeight="false" outlineLevel="0" collapsed="false"/>
    <row r="15408" customFormat="false" ht="14.25" hidden="true" customHeight="false" outlineLevel="0" collapsed="false"/>
    <row r="15409" customFormat="false" ht="14.25" hidden="true" customHeight="false" outlineLevel="0" collapsed="false"/>
    <row r="15410" customFormat="false" ht="14.25" hidden="true" customHeight="false" outlineLevel="0" collapsed="false"/>
    <row r="15411" customFormat="false" ht="14.25" hidden="true" customHeight="false" outlineLevel="0" collapsed="false"/>
    <row r="15412" customFormat="false" ht="14.25" hidden="true" customHeight="false" outlineLevel="0" collapsed="false"/>
    <row r="15413" customFormat="false" ht="14.25" hidden="true" customHeight="false" outlineLevel="0" collapsed="false"/>
    <row r="15414" customFormat="false" ht="14.25" hidden="true" customHeight="false" outlineLevel="0" collapsed="false"/>
    <row r="15415" customFormat="false" ht="14.25" hidden="true" customHeight="false" outlineLevel="0" collapsed="false"/>
    <row r="15416" customFormat="false" ht="14.25" hidden="true" customHeight="false" outlineLevel="0" collapsed="false"/>
    <row r="15417" customFormat="false" ht="14.25" hidden="true" customHeight="false" outlineLevel="0" collapsed="false"/>
    <row r="15418" customFormat="false" ht="14.25" hidden="true" customHeight="false" outlineLevel="0" collapsed="false"/>
    <row r="15419" customFormat="false" ht="14.25" hidden="true" customHeight="false" outlineLevel="0" collapsed="false"/>
    <row r="15420" customFormat="false" ht="14.25" hidden="true" customHeight="false" outlineLevel="0" collapsed="false"/>
    <row r="15421" customFormat="false" ht="14.25" hidden="true" customHeight="false" outlineLevel="0" collapsed="false"/>
    <row r="15422" customFormat="false" ht="14.25" hidden="true" customHeight="false" outlineLevel="0" collapsed="false"/>
    <row r="15423" customFormat="false" ht="14.25" hidden="true" customHeight="false" outlineLevel="0" collapsed="false"/>
    <row r="15424" customFormat="false" ht="14.25" hidden="true" customHeight="false" outlineLevel="0" collapsed="false"/>
    <row r="15425" customFormat="false" ht="14.25" hidden="true" customHeight="false" outlineLevel="0" collapsed="false"/>
    <row r="15426" customFormat="false" ht="14.25" hidden="true" customHeight="false" outlineLevel="0" collapsed="false"/>
    <row r="15427" customFormat="false" ht="14.25" hidden="true" customHeight="false" outlineLevel="0" collapsed="false"/>
    <row r="15428" customFormat="false" ht="14.25" hidden="true" customHeight="false" outlineLevel="0" collapsed="false"/>
    <row r="15429" customFormat="false" ht="14.25" hidden="true" customHeight="false" outlineLevel="0" collapsed="false"/>
    <row r="15430" customFormat="false" ht="14.25" hidden="true" customHeight="false" outlineLevel="0" collapsed="false"/>
    <row r="15431" customFormat="false" ht="14.25" hidden="true" customHeight="false" outlineLevel="0" collapsed="false"/>
    <row r="15432" customFormat="false" ht="14.25" hidden="true" customHeight="false" outlineLevel="0" collapsed="false"/>
    <row r="15433" customFormat="false" ht="14.25" hidden="true" customHeight="false" outlineLevel="0" collapsed="false"/>
    <row r="15434" customFormat="false" ht="14.25" hidden="true" customHeight="false" outlineLevel="0" collapsed="false"/>
    <row r="15435" customFormat="false" ht="14.25" hidden="true" customHeight="false" outlineLevel="0" collapsed="false"/>
    <row r="15436" customFormat="false" ht="14.25" hidden="true" customHeight="false" outlineLevel="0" collapsed="false"/>
    <row r="15437" customFormat="false" ht="14.25" hidden="true" customHeight="false" outlineLevel="0" collapsed="false"/>
    <row r="15438" customFormat="false" ht="14.25" hidden="true" customHeight="false" outlineLevel="0" collapsed="false"/>
    <row r="15439" customFormat="false" ht="14.25" hidden="true" customHeight="false" outlineLevel="0" collapsed="false"/>
    <row r="15440" customFormat="false" ht="14.25" hidden="true" customHeight="false" outlineLevel="0" collapsed="false"/>
    <row r="15441" customFormat="false" ht="14.25" hidden="true" customHeight="false" outlineLevel="0" collapsed="false"/>
    <row r="15442" customFormat="false" ht="14.25" hidden="true" customHeight="false" outlineLevel="0" collapsed="false"/>
    <row r="15443" customFormat="false" ht="14.25" hidden="true" customHeight="false" outlineLevel="0" collapsed="false"/>
    <row r="15444" customFormat="false" ht="14.25" hidden="true" customHeight="false" outlineLevel="0" collapsed="false"/>
    <row r="15445" customFormat="false" ht="14.25" hidden="true" customHeight="false" outlineLevel="0" collapsed="false"/>
    <row r="15446" customFormat="false" ht="14.25" hidden="true" customHeight="false" outlineLevel="0" collapsed="false"/>
    <row r="15447" customFormat="false" ht="14.25" hidden="true" customHeight="false" outlineLevel="0" collapsed="false"/>
    <row r="15448" customFormat="false" ht="14.25" hidden="true" customHeight="false" outlineLevel="0" collapsed="false"/>
    <row r="15449" customFormat="false" ht="14.25" hidden="true" customHeight="false" outlineLevel="0" collapsed="false"/>
    <row r="15450" customFormat="false" ht="14.25" hidden="true" customHeight="false" outlineLevel="0" collapsed="false"/>
    <row r="15451" customFormat="false" ht="14.25" hidden="true" customHeight="false" outlineLevel="0" collapsed="false"/>
    <row r="15452" customFormat="false" ht="14.25" hidden="true" customHeight="false" outlineLevel="0" collapsed="false"/>
    <row r="15453" customFormat="false" ht="14.25" hidden="true" customHeight="false" outlineLevel="0" collapsed="false"/>
    <row r="15454" customFormat="false" ht="14.25" hidden="true" customHeight="false" outlineLevel="0" collapsed="false"/>
    <row r="15455" customFormat="false" ht="14.25" hidden="true" customHeight="false" outlineLevel="0" collapsed="false"/>
    <row r="15456" customFormat="false" ht="14.25" hidden="true" customHeight="false" outlineLevel="0" collapsed="false"/>
    <row r="15457" customFormat="false" ht="14.25" hidden="true" customHeight="false" outlineLevel="0" collapsed="false"/>
    <row r="15458" customFormat="false" ht="14.25" hidden="true" customHeight="false" outlineLevel="0" collapsed="false"/>
    <row r="15459" customFormat="false" ht="14.25" hidden="true" customHeight="false" outlineLevel="0" collapsed="false"/>
    <row r="15460" customFormat="false" ht="14.25" hidden="true" customHeight="false" outlineLevel="0" collapsed="false"/>
    <row r="15461" customFormat="false" ht="14.25" hidden="true" customHeight="false" outlineLevel="0" collapsed="false"/>
    <row r="15462" customFormat="false" ht="14.25" hidden="true" customHeight="false" outlineLevel="0" collapsed="false"/>
    <row r="15463" customFormat="false" ht="14.25" hidden="true" customHeight="false" outlineLevel="0" collapsed="false"/>
    <row r="15464" customFormat="false" ht="14.25" hidden="true" customHeight="false" outlineLevel="0" collapsed="false"/>
    <row r="15465" customFormat="false" ht="14.25" hidden="true" customHeight="false" outlineLevel="0" collapsed="false"/>
    <row r="15466" customFormat="false" ht="14.25" hidden="true" customHeight="false" outlineLevel="0" collapsed="false"/>
    <row r="15467" customFormat="false" ht="14.25" hidden="true" customHeight="false" outlineLevel="0" collapsed="false"/>
    <row r="15468" customFormat="false" ht="14.25" hidden="true" customHeight="false" outlineLevel="0" collapsed="false"/>
    <row r="15469" customFormat="false" ht="14.25" hidden="true" customHeight="false" outlineLevel="0" collapsed="false"/>
    <row r="15470" customFormat="false" ht="14.25" hidden="true" customHeight="false" outlineLevel="0" collapsed="false"/>
    <row r="15471" customFormat="false" ht="14.25" hidden="true" customHeight="false" outlineLevel="0" collapsed="false"/>
    <row r="15472" customFormat="false" ht="14.25" hidden="true" customHeight="false" outlineLevel="0" collapsed="false"/>
    <row r="15473" customFormat="false" ht="14.25" hidden="true" customHeight="false" outlineLevel="0" collapsed="false"/>
    <row r="15474" customFormat="false" ht="14.25" hidden="true" customHeight="false" outlineLevel="0" collapsed="false"/>
    <row r="15475" customFormat="false" ht="14.25" hidden="true" customHeight="false" outlineLevel="0" collapsed="false"/>
    <row r="15476" customFormat="false" ht="14.25" hidden="true" customHeight="false" outlineLevel="0" collapsed="false"/>
    <row r="15477" customFormat="false" ht="14.25" hidden="true" customHeight="false" outlineLevel="0" collapsed="false"/>
    <row r="15478" customFormat="false" ht="14.25" hidden="true" customHeight="false" outlineLevel="0" collapsed="false"/>
    <row r="15479" customFormat="false" ht="14.25" hidden="true" customHeight="false" outlineLevel="0" collapsed="false"/>
    <row r="15480" customFormat="false" ht="14.25" hidden="true" customHeight="false" outlineLevel="0" collapsed="false"/>
    <row r="15481" customFormat="false" ht="14.25" hidden="true" customHeight="false" outlineLevel="0" collapsed="false"/>
    <row r="15482" customFormat="false" ht="14.25" hidden="true" customHeight="false" outlineLevel="0" collapsed="false"/>
    <row r="15483" customFormat="false" ht="14.25" hidden="true" customHeight="false" outlineLevel="0" collapsed="false"/>
    <row r="15484" customFormat="false" ht="14.25" hidden="true" customHeight="false" outlineLevel="0" collapsed="false"/>
    <row r="15485" customFormat="false" ht="14.25" hidden="true" customHeight="false" outlineLevel="0" collapsed="false"/>
    <row r="15486" customFormat="false" ht="14.25" hidden="true" customHeight="false" outlineLevel="0" collapsed="false"/>
    <row r="15487" customFormat="false" ht="14.25" hidden="true" customHeight="false" outlineLevel="0" collapsed="false"/>
    <row r="15488" customFormat="false" ht="14.25" hidden="true" customHeight="false" outlineLevel="0" collapsed="false"/>
    <row r="15489" customFormat="false" ht="14.25" hidden="true" customHeight="false" outlineLevel="0" collapsed="false"/>
    <row r="15490" customFormat="false" ht="14.25" hidden="true" customHeight="false" outlineLevel="0" collapsed="false"/>
    <row r="15491" customFormat="false" ht="14.25" hidden="true" customHeight="false" outlineLevel="0" collapsed="false"/>
    <row r="15492" customFormat="false" ht="14.25" hidden="true" customHeight="false" outlineLevel="0" collapsed="false"/>
    <row r="15493" customFormat="false" ht="14.25" hidden="true" customHeight="false" outlineLevel="0" collapsed="false"/>
    <row r="15494" customFormat="false" ht="14.25" hidden="true" customHeight="false" outlineLevel="0" collapsed="false"/>
    <row r="15495" customFormat="false" ht="14.25" hidden="true" customHeight="false" outlineLevel="0" collapsed="false"/>
    <row r="15496" customFormat="false" ht="14.25" hidden="true" customHeight="false" outlineLevel="0" collapsed="false"/>
    <row r="15497" customFormat="false" ht="14.25" hidden="true" customHeight="false" outlineLevel="0" collapsed="false"/>
    <row r="15498" customFormat="false" ht="14.25" hidden="true" customHeight="false" outlineLevel="0" collapsed="false"/>
    <row r="15499" customFormat="false" ht="14.25" hidden="true" customHeight="false" outlineLevel="0" collapsed="false"/>
    <row r="15500" customFormat="false" ht="14.25" hidden="true" customHeight="false" outlineLevel="0" collapsed="false"/>
    <row r="15501" customFormat="false" ht="14.25" hidden="true" customHeight="false" outlineLevel="0" collapsed="false"/>
    <row r="15502" customFormat="false" ht="14.25" hidden="true" customHeight="false" outlineLevel="0" collapsed="false"/>
    <row r="15503" customFormat="false" ht="14.25" hidden="true" customHeight="false" outlineLevel="0" collapsed="false"/>
    <row r="15504" customFormat="false" ht="14.25" hidden="true" customHeight="false" outlineLevel="0" collapsed="false"/>
    <row r="15505" customFormat="false" ht="14.25" hidden="true" customHeight="false" outlineLevel="0" collapsed="false"/>
    <row r="15506" customFormat="false" ht="14.25" hidden="true" customHeight="false" outlineLevel="0" collapsed="false"/>
    <row r="15507" customFormat="false" ht="14.25" hidden="true" customHeight="false" outlineLevel="0" collapsed="false"/>
    <row r="15508" customFormat="false" ht="14.25" hidden="true" customHeight="false" outlineLevel="0" collapsed="false"/>
    <row r="15509" customFormat="false" ht="14.25" hidden="true" customHeight="false" outlineLevel="0" collapsed="false"/>
    <row r="15510" customFormat="false" ht="14.25" hidden="true" customHeight="false" outlineLevel="0" collapsed="false"/>
    <row r="15511" customFormat="false" ht="14.25" hidden="true" customHeight="false" outlineLevel="0" collapsed="false"/>
    <row r="15512" customFormat="false" ht="14.25" hidden="true" customHeight="false" outlineLevel="0" collapsed="false"/>
    <row r="15513" customFormat="false" ht="14.25" hidden="true" customHeight="false" outlineLevel="0" collapsed="false"/>
    <row r="15514" customFormat="false" ht="14.25" hidden="true" customHeight="false" outlineLevel="0" collapsed="false"/>
    <row r="15515" customFormat="false" ht="14.25" hidden="true" customHeight="false" outlineLevel="0" collapsed="false"/>
    <row r="15516" customFormat="false" ht="14.25" hidden="true" customHeight="false" outlineLevel="0" collapsed="false"/>
    <row r="15517" customFormat="false" ht="14.25" hidden="true" customHeight="false" outlineLevel="0" collapsed="false"/>
    <row r="15518" customFormat="false" ht="14.25" hidden="true" customHeight="false" outlineLevel="0" collapsed="false"/>
    <row r="15519" customFormat="false" ht="14.25" hidden="true" customHeight="false" outlineLevel="0" collapsed="false"/>
    <row r="15520" customFormat="false" ht="14.25" hidden="true" customHeight="false" outlineLevel="0" collapsed="false"/>
    <row r="15521" customFormat="false" ht="14.25" hidden="true" customHeight="false" outlineLevel="0" collapsed="false"/>
    <row r="15522" customFormat="false" ht="14.25" hidden="true" customHeight="false" outlineLevel="0" collapsed="false"/>
    <row r="15523" customFormat="false" ht="14.25" hidden="true" customHeight="false" outlineLevel="0" collapsed="false"/>
    <row r="15524" customFormat="false" ht="14.25" hidden="true" customHeight="false" outlineLevel="0" collapsed="false"/>
    <row r="15525" customFormat="false" ht="14.25" hidden="true" customHeight="false" outlineLevel="0" collapsed="false"/>
    <row r="15526" customFormat="false" ht="14.25" hidden="true" customHeight="false" outlineLevel="0" collapsed="false"/>
    <row r="15527" customFormat="false" ht="14.25" hidden="true" customHeight="false" outlineLevel="0" collapsed="false"/>
    <row r="15528" customFormat="false" ht="14.25" hidden="true" customHeight="false" outlineLevel="0" collapsed="false"/>
    <row r="15529" customFormat="false" ht="14.25" hidden="true" customHeight="false" outlineLevel="0" collapsed="false"/>
    <row r="15530" customFormat="false" ht="14.25" hidden="true" customHeight="false" outlineLevel="0" collapsed="false"/>
    <row r="15531" customFormat="false" ht="14.25" hidden="true" customHeight="false" outlineLevel="0" collapsed="false"/>
    <row r="15532" customFormat="false" ht="14.25" hidden="true" customHeight="false" outlineLevel="0" collapsed="false"/>
    <row r="15533" customFormat="false" ht="14.25" hidden="true" customHeight="false" outlineLevel="0" collapsed="false"/>
    <row r="15534" customFormat="false" ht="14.25" hidden="true" customHeight="false" outlineLevel="0" collapsed="false"/>
    <row r="15535" customFormat="false" ht="14.25" hidden="true" customHeight="false" outlineLevel="0" collapsed="false"/>
    <row r="15536" customFormat="false" ht="14.25" hidden="true" customHeight="false" outlineLevel="0" collapsed="false"/>
    <row r="15537" customFormat="false" ht="14.25" hidden="true" customHeight="false" outlineLevel="0" collapsed="false"/>
    <row r="15538" customFormat="false" ht="14.25" hidden="true" customHeight="false" outlineLevel="0" collapsed="false"/>
    <row r="15539" customFormat="false" ht="14.25" hidden="true" customHeight="false" outlineLevel="0" collapsed="false"/>
    <row r="15540" customFormat="false" ht="14.25" hidden="true" customHeight="false" outlineLevel="0" collapsed="false"/>
    <row r="15541" customFormat="false" ht="14.25" hidden="true" customHeight="false" outlineLevel="0" collapsed="false"/>
    <row r="15542" customFormat="false" ht="14.25" hidden="true" customHeight="false" outlineLevel="0" collapsed="false"/>
    <row r="15543" customFormat="false" ht="14.25" hidden="true" customHeight="false" outlineLevel="0" collapsed="false"/>
    <row r="15544" customFormat="false" ht="14.25" hidden="true" customHeight="false" outlineLevel="0" collapsed="false"/>
    <row r="15545" customFormat="false" ht="14.25" hidden="true" customHeight="false" outlineLevel="0" collapsed="false"/>
    <row r="15546" customFormat="false" ht="14.25" hidden="true" customHeight="false" outlineLevel="0" collapsed="false"/>
    <row r="15547" customFormat="false" ht="14.25" hidden="true" customHeight="false" outlineLevel="0" collapsed="false"/>
    <row r="15548" customFormat="false" ht="14.25" hidden="true" customHeight="false" outlineLevel="0" collapsed="false"/>
    <row r="15549" customFormat="false" ht="14.25" hidden="true" customHeight="false" outlineLevel="0" collapsed="false"/>
    <row r="15550" customFormat="false" ht="14.25" hidden="true" customHeight="false" outlineLevel="0" collapsed="false"/>
    <row r="15551" customFormat="false" ht="14.25" hidden="true" customHeight="false" outlineLevel="0" collapsed="false"/>
    <row r="15552" customFormat="false" ht="14.25" hidden="true" customHeight="false" outlineLevel="0" collapsed="false"/>
    <row r="15553" customFormat="false" ht="14.25" hidden="true" customHeight="false" outlineLevel="0" collapsed="false"/>
    <row r="15554" customFormat="false" ht="14.25" hidden="true" customHeight="false" outlineLevel="0" collapsed="false"/>
    <row r="15555" customFormat="false" ht="14.25" hidden="true" customHeight="false" outlineLevel="0" collapsed="false"/>
    <row r="15556" customFormat="false" ht="14.25" hidden="true" customHeight="false" outlineLevel="0" collapsed="false"/>
    <row r="15557" customFormat="false" ht="14.25" hidden="true" customHeight="false" outlineLevel="0" collapsed="false"/>
    <row r="15558" customFormat="false" ht="14.25" hidden="true" customHeight="false" outlineLevel="0" collapsed="false"/>
    <row r="15559" customFormat="false" ht="14.25" hidden="true" customHeight="false" outlineLevel="0" collapsed="false"/>
    <row r="15560" customFormat="false" ht="14.25" hidden="true" customHeight="false" outlineLevel="0" collapsed="false"/>
    <row r="15561" customFormat="false" ht="14.25" hidden="true" customHeight="false" outlineLevel="0" collapsed="false"/>
    <row r="15562" customFormat="false" ht="14.25" hidden="true" customHeight="false" outlineLevel="0" collapsed="false"/>
    <row r="15563" customFormat="false" ht="14.25" hidden="true" customHeight="false" outlineLevel="0" collapsed="false"/>
    <row r="15564" customFormat="false" ht="14.25" hidden="true" customHeight="false" outlineLevel="0" collapsed="false"/>
    <row r="15565" customFormat="false" ht="14.25" hidden="true" customHeight="false" outlineLevel="0" collapsed="false"/>
    <row r="15566" customFormat="false" ht="14.25" hidden="true" customHeight="false" outlineLevel="0" collapsed="false"/>
    <row r="15567" customFormat="false" ht="14.25" hidden="true" customHeight="false" outlineLevel="0" collapsed="false"/>
    <row r="15568" customFormat="false" ht="14.25" hidden="true" customHeight="false" outlineLevel="0" collapsed="false"/>
    <row r="15569" customFormat="false" ht="14.25" hidden="true" customHeight="false" outlineLevel="0" collapsed="false"/>
    <row r="15570" customFormat="false" ht="14.25" hidden="true" customHeight="false" outlineLevel="0" collapsed="false"/>
    <row r="15571" customFormat="false" ht="14.25" hidden="true" customHeight="false" outlineLevel="0" collapsed="false"/>
    <row r="15572" customFormat="false" ht="14.25" hidden="true" customHeight="false" outlineLevel="0" collapsed="false"/>
    <row r="15573" customFormat="false" ht="14.25" hidden="true" customHeight="false" outlineLevel="0" collapsed="false"/>
    <row r="15574" customFormat="false" ht="14.25" hidden="true" customHeight="false" outlineLevel="0" collapsed="false"/>
    <row r="15575" customFormat="false" ht="14.25" hidden="true" customHeight="false" outlineLevel="0" collapsed="false"/>
    <row r="15576" customFormat="false" ht="14.25" hidden="true" customHeight="false" outlineLevel="0" collapsed="false"/>
    <row r="15577" customFormat="false" ht="14.25" hidden="true" customHeight="false" outlineLevel="0" collapsed="false"/>
    <row r="15578" customFormat="false" ht="14.25" hidden="true" customHeight="false" outlineLevel="0" collapsed="false"/>
    <row r="15579" customFormat="false" ht="14.25" hidden="true" customHeight="false" outlineLevel="0" collapsed="false"/>
    <row r="15580" customFormat="false" ht="14.25" hidden="true" customHeight="false" outlineLevel="0" collapsed="false"/>
    <row r="15581" customFormat="false" ht="14.25" hidden="true" customHeight="false" outlineLevel="0" collapsed="false"/>
    <row r="15582" customFormat="false" ht="14.25" hidden="true" customHeight="false" outlineLevel="0" collapsed="false"/>
    <row r="15583" customFormat="false" ht="14.25" hidden="true" customHeight="false" outlineLevel="0" collapsed="false"/>
    <row r="15584" customFormat="false" ht="14.25" hidden="true" customHeight="false" outlineLevel="0" collapsed="false"/>
    <row r="15585" customFormat="false" ht="14.25" hidden="true" customHeight="false" outlineLevel="0" collapsed="false"/>
    <row r="15586" customFormat="false" ht="14.25" hidden="true" customHeight="false" outlineLevel="0" collapsed="false"/>
    <row r="15587" customFormat="false" ht="14.25" hidden="true" customHeight="false" outlineLevel="0" collapsed="false"/>
    <row r="15588" customFormat="false" ht="14.25" hidden="true" customHeight="false" outlineLevel="0" collapsed="false"/>
    <row r="15589" customFormat="false" ht="14.25" hidden="true" customHeight="false" outlineLevel="0" collapsed="false"/>
    <row r="15590" customFormat="false" ht="14.25" hidden="true" customHeight="false" outlineLevel="0" collapsed="false"/>
    <row r="15591" customFormat="false" ht="14.25" hidden="true" customHeight="false" outlineLevel="0" collapsed="false"/>
    <row r="15592" customFormat="false" ht="14.25" hidden="true" customHeight="false" outlineLevel="0" collapsed="false"/>
    <row r="15593" customFormat="false" ht="14.25" hidden="true" customHeight="false" outlineLevel="0" collapsed="false"/>
    <row r="15594" customFormat="false" ht="14.25" hidden="true" customHeight="false" outlineLevel="0" collapsed="false"/>
    <row r="15595" customFormat="false" ht="14.25" hidden="true" customHeight="false" outlineLevel="0" collapsed="false"/>
    <row r="15596" customFormat="false" ht="14.25" hidden="true" customHeight="false" outlineLevel="0" collapsed="false"/>
    <row r="15597" customFormat="false" ht="14.25" hidden="true" customHeight="false" outlineLevel="0" collapsed="false"/>
    <row r="15598" customFormat="false" ht="14.25" hidden="true" customHeight="false" outlineLevel="0" collapsed="false"/>
    <row r="15599" customFormat="false" ht="14.25" hidden="true" customHeight="false" outlineLevel="0" collapsed="false"/>
    <row r="15600" customFormat="false" ht="14.25" hidden="true" customHeight="false" outlineLevel="0" collapsed="false"/>
    <row r="15601" customFormat="false" ht="14.25" hidden="true" customHeight="false" outlineLevel="0" collapsed="false"/>
    <row r="15602" customFormat="false" ht="14.25" hidden="true" customHeight="false" outlineLevel="0" collapsed="false"/>
    <row r="15603" customFormat="false" ht="14.25" hidden="true" customHeight="false" outlineLevel="0" collapsed="false"/>
    <row r="15604" customFormat="false" ht="14.25" hidden="true" customHeight="false" outlineLevel="0" collapsed="false"/>
    <row r="15605" customFormat="false" ht="14.25" hidden="true" customHeight="false" outlineLevel="0" collapsed="false"/>
    <row r="15606" customFormat="false" ht="14.25" hidden="true" customHeight="false" outlineLevel="0" collapsed="false"/>
    <row r="15607" customFormat="false" ht="14.25" hidden="true" customHeight="false" outlineLevel="0" collapsed="false"/>
    <row r="15608" customFormat="false" ht="14.25" hidden="true" customHeight="false" outlineLevel="0" collapsed="false"/>
    <row r="15609" customFormat="false" ht="14.25" hidden="true" customHeight="false" outlineLevel="0" collapsed="false"/>
    <row r="15610" customFormat="false" ht="14.25" hidden="true" customHeight="false" outlineLevel="0" collapsed="false"/>
    <row r="15611" customFormat="false" ht="14.25" hidden="true" customHeight="false" outlineLevel="0" collapsed="false"/>
    <row r="15612" customFormat="false" ht="14.25" hidden="true" customHeight="false" outlineLevel="0" collapsed="false"/>
    <row r="15613" customFormat="false" ht="14.25" hidden="true" customHeight="false" outlineLevel="0" collapsed="false"/>
    <row r="15614" customFormat="false" ht="14.25" hidden="true" customHeight="false" outlineLevel="0" collapsed="false"/>
    <row r="15615" customFormat="false" ht="14.25" hidden="true" customHeight="false" outlineLevel="0" collapsed="false"/>
    <row r="15616" customFormat="false" ht="14.25" hidden="true" customHeight="false" outlineLevel="0" collapsed="false"/>
    <row r="15617" customFormat="false" ht="14.25" hidden="true" customHeight="false" outlineLevel="0" collapsed="false"/>
    <row r="15618" customFormat="false" ht="14.25" hidden="true" customHeight="false" outlineLevel="0" collapsed="false"/>
    <row r="15619" customFormat="false" ht="14.25" hidden="true" customHeight="false" outlineLevel="0" collapsed="false"/>
    <row r="15620" customFormat="false" ht="14.25" hidden="true" customHeight="false" outlineLevel="0" collapsed="false"/>
    <row r="15621" customFormat="false" ht="14.25" hidden="true" customHeight="false" outlineLevel="0" collapsed="false"/>
    <row r="15622" customFormat="false" ht="14.25" hidden="true" customHeight="false" outlineLevel="0" collapsed="false"/>
    <row r="15623" customFormat="false" ht="14.25" hidden="true" customHeight="false" outlineLevel="0" collapsed="false"/>
    <row r="15624" customFormat="false" ht="14.25" hidden="true" customHeight="false" outlineLevel="0" collapsed="false"/>
    <row r="15625" customFormat="false" ht="14.25" hidden="true" customHeight="false" outlineLevel="0" collapsed="false"/>
    <row r="15626" customFormat="false" ht="14.25" hidden="true" customHeight="false" outlineLevel="0" collapsed="false"/>
    <row r="15627" customFormat="false" ht="14.25" hidden="true" customHeight="false" outlineLevel="0" collapsed="false"/>
    <row r="15628" customFormat="false" ht="14.25" hidden="true" customHeight="false" outlineLevel="0" collapsed="false"/>
    <row r="15629" customFormat="false" ht="14.25" hidden="true" customHeight="false" outlineLevel="0" collapsed="false"/>
    <row r="15630" customFormat="false" ht="14.25" hidden="true" customHeight="false" outlineLevel="0" collapsed="false"/>
    <row r="15631" customFormat="false" ht="14.25" hidden="true" customHeight="false" outlineLevel="0" collapsed="false"/>
    <row r="15632" customFormat="false" ht="14.25" hidden="true" customHeight="false" outlineLevel="0" collapsed="false"/>
    <row r="15633" customFormat="false" ht="14.25" hidden="true" customHeight="false" outlineLevel="0" collapsed="false"/>
    <row r="15634" customFormat="false" ht="14.25" hidden="true" customHeight="false" outlineLevel="0" collapsed="false"/>
    <row r="15635" customFormat="false" ht="14.25" hidden="true" customHeight="false" outlineLevel="0" collapsed="false"/>
    <row r="15636" customFormat="false" ht="14.25" hidden="true" customHeight="false" outlineLevel="0" collapsed="false"/>
    <row r="15637" customFormat="false" ht="14.25" hidden="true" customHeight="false" outlineLevel="0" collapsed="false"/>
    <row r="15638" customFormat="false" ht="14.25" hidden="true" customHeight="false" outlineLevel="0" collapsed="false"/>
    <row r="15639" customFormat="false" ht="14.25" hidden="true" customHeight="false" outlineLevel="0" collapsed="false"/>
    <row r="15640" customFormat="false" ht="14.25" hidden="true" customHeight="false" outlineLevel="0" collapsed="false"/>
    <row r="15641" customFormat="false" ht="14.25" hidden="true" customHeight="false" outlineLevel="0" collapsed="false"/>
    <row r="15642" customFormat="false" ht="14.25" hidden="true" customHeight="false" outlineLevel="0" collapsed="false"/>
    <row r="15643" customFormat="false" ht="14.25" hidden="true" customHeight="false" outlineLevel="0" collapsed="false"/>
    <row r="15644" customFormat="false" ht="14.25" hidden="true" customHeight="false" outlineLevel="0" collapsed="false"/>
    <row r="15645" customFormat="false" ht="14.25" hidden="true" customHeight="false" outlineLevel="0" collapsed="false"/>
    <row r="15646" customFormat="false" ht="14.25" hidden="true" customHeight="false" outlineLevel="0" collapsed="false"/>
    <row r="15647" customFormat="false" ht="14.25" hidden="true" customHeight="false" outlineLevel="0" collapsed="false"/>
    <row r="15648" customFormat="false" ht="14.25" hidden="true" customHeight="false" outlineLevel="0" collapsed="false"/>
    <row r="15649" customFormat="false" ht="14.25" hidden="true" customHeight="false" outlineLevel="0" collapsed="false"/>
    <row r="15650" customFormat="false" ht="14.25" hidden="true" customHeight="false" outlineLevel="0" collapsed="false"/>
    <row r="15651" customFormat="false" ht="14.25" hidden="true" customHeight="false" outlineLevel="0" collapsed="false"/>
    <row r="15652" customFormat="false" ht="14.25" hidden="true" customHeight="false" outlineLevel="0" collapsed="false"/>
    <row r="15653" customFormat="false" ht="14.25" hidden="true" customHeight="false" outlineLevel="0" collapsed="false"/>
    <row r="15654" customFormat="false" ht="14.25" hidden="true" customHeight="false" outlineLevel="0" collapsed="false"/>
    <row r="15655" customFormat="false" ht="14.25" hidden="true" customHeight="false" outlineLevel="0" collapsed="false"/>
    <row r="15656" customFormat="false" ht="14.25" hidden="true" customHeight="false" outlineLevel="0" collapsed="false"/>
    <row r="15657" customFormat="false" ht="14.25" hidden="true" customHeight="false" outlineLevel="0" collapsed="false"/>
    <row r="15658" customFormat="false" ht="14.25" hidden="true" customHeight="false" outlineLevel="0" collapsed="false"/>
    <row r="15659" customFormat="false" ht="14.25" hidden="true" customHeight="false" outlineLevel="0" collapsed="false"/>
    <row r="15660" customFormat="false" ht="14.25" hidden="true" customHeight="false" outlineLevel="0" collapsed="false"/>
    <row r="15661" customFormat="false" ht="14.25" hidden="true" customHeight="false" outlineLevel="0" collapsed="false"/>
    <row r="15662" customFormat="false" ht="14.25" hidden="true" customHeight="false" outlineLevel="0" collapsed="false"/>
    <row r="15663" customFormat="false" ht="14.25" hidden="true" customHeight="false" outlineLevel="0" collapsed="false"/>
    <row r="15664" customFormat="false" ht="14.25" hidden="true" customHeight="false" outlineLevel="0" collapsed="false"/>
    <row r="15665" customFormat="false" ht="14.25" hidden="true" customHeight="false" outlineLevel="0" collapsed="false"/>
    <row r="15666" customFormat="false" ht="14.25" hidden="true" customHeight="false" outlineLevel="0" collapsed="false"/>
    <row r="15667" customFormat="false" ht="14.25" hidden="true" customHeight="false" outlineLevel="0" collapsed="false"/>
    <row r="15668" customFormat="false" ht="14.25" hidden="true" customHeight="false" outlineLevel="0" collapsed="false"/>
    <row r="15669" customFormat="false" ht="14.25" hidden="true" customHeight="false" outlineLevel="0" collapsed="false"/>
    <row r="15670" customFormat="false" ht="14.25" hidden="true" customHeight="false" outlineLevel="0" collapsed="false"/>
    <row r="15671" customFormat="false" ht="14.25" hidden="true" customHeight="false" outlineLevel="0" collapsed="false"/>
    <row r="15672" customFormat="false" ht="14.25" hidden="true" customHeight="false" outlineLevel="0" collapsed="false"/>
    <row r="15673" customFormat="false" ht="14.25" hidden="true" customHeight="false" outlineLevel="0" collapsed="false"/>
    <row r="15674" customFormat="false" ht="14.25" hidden="true" customHeight="false" outlineLevel="0" collapsed="false"/>
    <row r="15675" customFormat="false" ht="14.25" hidden="true" customHeight="false" outlineLevel="0" collapsed="false"/>
    <row r="15676" customFormat="false" ht="14.25" hidden="true" customHeight="false" outlineLevel="0" collapsed="false"/>
    <row r="15677" customFormat="false" ht="14.25" hidden="true" customHeight="false" outlineLevel="0" collapsed="false"/>
    <row r="15678" customFormat="false" ht="14.25" hidden="true" customHeight="false" outlineLevel="0" collapsed="false"/>
    <row r="15679" customFormat="false" ht="14.25" hidden="true" customHeight="false" outlineLevel="0" collapsed="false"/>
    <row r="15680" customFormat="false" ht="14.25" hidden="true" customHeight="false" outlineLevel="0" collapsed="false"/>
    <row r="15681" customFormat="false" ht="14.25" hidden="true" customHeight="false" outlineLevel="0" collapsed="false"/>
    <row r="15682" customFormat="false" ht="14.25" hidden="true" customHeight="false" outlineLevel="0" collapsed="false"/>
    <row r="15683" customFormat="false" ht="14.25" hidden="true" customHeight="false" outlineLevel="0" collapsed="false"/>
    <row r="15684" customFormat="false" ht="14.25" hidden="true" customHeight="false" outlineLevel="0" collapsed="false"/>
    <row r="15685" customFormat="false" ht="14.25" hidden="true" customHeight="false" outlineLevel="0" collapsed="false"/>
    <row r="15686" customFormat="false" ht="14.25" hidden="true" customHeight="false" outlineLevel="0" collapsed="false"/>
    <row r="15687" customFormat="false" ht="14.25" hidden="true" customHeight="false" outlineLevel="0" collapsed="false"/>
    <row r="15688" customFormat="false" ht="14.25" hidden="true" customHeight="false" outlineLevel="0" collapsed="false"/>
    <row r="15689" customFormat="false" ht="14.25" hidden="true" customHeight="false" outlineLevel="0" collapsed="false"/>
    <row r="15690" customFormat="false" ht="14.25" hidden="true" customHeight="false" outlineLevel="0" collapsed="false"/>
    <row r="15691" customFormat="false" ht="14.25" hidden="true" customHeight="false" outlineLevel="0" collapsed="false"/>
    <row r="15692" customFormat="false" ht="14.25" hidden="true" customHeight="false" outlineLevel="0" collapsed="false"/>
    <row r="15693" customFormat="false" ht="14.25" hidden="true" customHeight="false" outlineLevel="0" collapsed="false"/>
    <row r="15694" customFormat="false" ht="14.25" hidden="true" customHeight="false" outlineLevel="0" collapsed="false"/>
    <row r="15695" customFormat="false" ht="14.25" hidden="true" customHeight="false" outlineLevel="0" collapsed="false"/>
    <row r="15696" customFormat="false" ht="14.25" hidden="true" customHeight="false" outlineLevel="0" collapsed="false"/>
    <row r="15697" customFormat="false" ht="14.25" hidden="true" customHeight="false" outlineLevel="0" collapsed="false"/>
    <row r="15698" customFormat="false" ht="14.25" hidden="true" customHeight="false" outlineLevel="0" collapsed="false"/>
    <row r="15699" customFormat="false" ht="14.25" hidden="true" customHeight="false" outlineLevel="0" collapsed="false"/>
    <row r="15700" customFormat="false" ht="14.25" hidden="true" customHeight="false" outlineLevel="0" collapsed="false"/>
    <row r="15701" customFormat="false" ht="14.25" hidden="true" customHeight="false" outlineLevel="0" collapsed="false"/>
    <row r="15702" customFormat="false" ht="14.25" hidden="true" customHeight="false" outlineLevel="0" collapsed="false"/>
    <row r="15703" customFormat="false" ht="14.25" hidden="true" customHeight="false" outlineLevel="0" collapsed="false"/>
    <row r="15704" customFormat="false" ht="14.25" hidden="true" customHeight="false" outlineLevel="0" collapsed="false"/>
    <row r="15705" customFormat="false" ht="14.25" hidden="true" customHeight="false" outlineLevel="0" collapsed="false"/>
    <row r="15706" customFormat="false" ht="14.25" hidden="true" customHeight="false" outlineLevel="0" collapsed="false"/>
    <row r="15707" customFormat="false" ht="14.25" hidden="true" customHeight="false" outlineLevel="0" collapsed="false"/>
    <row r="15708" customFormat="false" ht="14.25" hidden="true" customHeight="false" outlineLevel="0" collapsed="false"/>
    <row r="15709" customFormat="false" ht="14.25" hidden="true" customHeight="false" outlineLevel="0" collapsed="false"/>
    <row r="15710" customFormat="false" ht="14.25" hidden="true" customHeight="false" outlineLevel="0" collapsed="false"/>
    <row r="15711" customFormat="false" ht="14.25" hidden="true" customHeight="false" outlineLevel="0" collapsed="false"/>
    <row r="15712" customFormat="false" ht="14.25" hidden="true" customHeight="false" outlineLevel="0" collapsed="false"/>
    <row r="15713" customFormat="false" ht="14.25" hidden="true" customHeight="false" outlineLevel="0" collapsed="false"/>
    <row r="15714" customFormat="false" ht="14.25" hidden="true" customHeight="false" outlineLevel="0" collapsed="false"/>
    <row r="15715" customFormat="false" ht="14.25" hidden="true" customHeight="false" outlineLevel="0" collapsed="false"/>
    <row r="15716" customFormat="false" ht="14.25" hidden="true" customHeight="false" outlineLevel="0" collapsed="false"/>
    <row r="15717" customFormat="false" ht="14.25" hidden="true" customHeight="false" outlineLevel="0" collapsed="false"/>
    <row r="15718" customFormat="false" ht="14.25" hidden="true" customHeight="false" outlineLevel="0" collapsed="false"/>
    <row r="15719" customFormat="false" ht="14.25" hidden="true" customHeight="false" outlineLevel="0" collapsed="false"/>
    <row r="15720" customFormat="false" ht="14.25" hidden="true" customHeight="false" outlineLevel="0" collapsed="false"/>
    <row r="15721" customFormat="false" ht="14.25" hidden="true" customHeight="false" outlineLevel="0" collapsed="false"/>
    <row r="15722" customFormat="false" ht="14.25" hidden="true" customHeight="false" outlineLevel="0" collapsed="false"/>
    <row r="15723" customFormat="false" ht="14.25" hidden="true" customHeight="false" outlineLevel="0" collapsed="false"/>
    <row r="15724" customFormat="false" ht="14.25" hidden="true" customHeight="false" outlineLevel="0" collapsed="false"/>
    <row r="15725" customFormat="false" ht="14.25" hidden="true" customHeight="false" outlineLevel="0" collapsed="false"/>
    <row r="15726" customFormat="false" ht="14.25" hidden="true" customHeight="false" outlineLevel="0" collapsed="false"/>
    <row r="15727" customFormat="false" ht="14.25" hidden="true" customHeight="false" outlineLevel="0" collapsed="false"/>
    <row r="15728" customFormat="false" ht="14.25" hidden="true" customHeight="false" outlineLevel="0" collapsed="false"/>
    <row r="15729" customFormat="false" ht="14.25" hidden="true" customHeight="false" outlineLevel="0" collapsed="false"/>
    <row r="15730" customFormat="false" ht="14.25" hidden="true" customHeight="false" outlineLevel="0" collapsed="false"/>
    <row r="15731" customFormat="false" ht="14.25" hidden="true" customHeight="false" outlineLevel="0" collapsed="false"/>
    <row r="15732" customFormat="false" ht="14.25" hidden="true" customHeight="false" outlineLevel="0" collapsed="false"/>
    <row r="15733" customFormat="false" ht="14.25" hidden="true" customHeight="false" outlineLevel="0" collapsed="false"/>
    <row r="15734" customFormat="false" ht="14.25" hidden="true" customHeight="false" outlineLevel="0" collapsed="false"/>
    <row r="15735" customFormat="false" ht="14.25" hidden="true" customHeight="false" outlineLevel="0" collapsed="false"/>
    <row r="15736" customFormat="false" ht="14.25" hidden="true" customHeight="false" outlineLevel="0" collapsed="false"/>
    <row r="15737" customFormat="false" ht="14.25" hidden="true" customHeight="false" outlineLevel="0" collapsed="false"/>
    <row r="15738" customFormat="false" ht="14.25" hidden="true" customHeight="false" outlineLevel="0" collapsed="false"/>
    <row r="15739" customFormat="false" ht="14.25" hidden="true" customHeight="false" outlineLevel="0" collapsed="false"/>
    <row r="15740" customFormat="false" ht="14.25" hidden="true" customHeight="false" outlineLevel="0" collapsed="false"/>
    <row r="15741" customFormat="false" ht="14.25" hidden="true" customHeight="false" outlineLevel="0" collapsed="false"/>
    <row r="15742" customFormat="false" ht="14.25" hidden="true" customHeight="false" outlineLevel="0" collapsed="false"/>
    <row r="15743" customFormat="false" ht="14.25" hidden="true" customHeight="false" outlineLevel="0" collapsed="false"/>
    <row r="15744" customFormat="false" ht="14.25" hidden="true" customHeight="false" outlineLevel="0" collapsed="false"/>
    <row r="15745" customFormat="false" ht="14.25" hidden="true" customHeight="false" outlineLevel="0" collapsed="false"/>
    <row r="15746" customFormat="false" ht="14.25" hidden="true" customHeight="false" outlineLevel="0" collapsed="false"/>
    <row r="15747" customFormat="false" ht="14.25" hidden="true" customHeight="false" outlineLevel="0" collapsed="false"/>
    <row r="15748" customFormat="false" ht="14.25" hidden="true" customHeight="false" outlineLevel="0" collapsed="false"/>
    <row r="15749" customFormat="false" ht="14.25" hidden="true" customHeight="false" outlineLevel="0" collapsed="false"/>
    <row r="15750" customFormat="false" ht="14.25" hidden="true" customHeight="false" outlineLevel="0" collapsed="false"/>
    <row r="15751" customFormat="false" ht="14.25" hidden="true" customHeight="false" outlineLevel="0" collapsed="false"/>
    <row r="15752" customFormat="false" ht="14.25" hidden="true" customHeight="false" outlineLevel="0" collapsed="false"/>
    <row r="15753" customFormat="false" ht="14.25" hidden="true" customHeight="false" outlineLevel="0" collapsed="false"/>
    <row r="15754" customFormat="false" ht="14.25" hidden="true" customHeight="false" outlineLevel="0" collapsed="false"/>
    <row r="15755" customFormat="false" ht="14.25" hidden="true" customHeight="false" outlineLevel="0" collapsed="false"/>
    <row r="15756" customFormat="false" ht="14.25" hidden="true" customHeight="false" outlineLevel="0" collapsed="false"/>
    <row r="15757" customFormat="false" ht="14.25" hidden="true" customHeight="false" outlineLevel="0" collapsed="false"/>
    <row r="15758" customFormat="false" ht="14.25" hidden="true" customHeight="false" outlineLevel="0" collapsed="false"/>
    <row r="15759" customFormat="false" ht="14.25" hidden="true" customHeight="false" outlineLevel="0" collapsed="false"/>
    <row r="15760" customFormat="false" ht="14.25" hidden="true" customHeight="false" outlineLevel="0" collapsed="false"/>
    <row r="15761" customFormat="false" ht="14.25" hidden="true" customHeight="false" outlineLevel="0" collapsed="false"/>
    <row r="15762" customFormat="false" ht="14.25" hidden="true" customHeight="false" outlineLevel="0" collapsed="false"/>
    <row r="15763" customFormat="false" ht="14.25" hidden="true" customHeight="false" outlineLevel="0" collapsed="false"/>
    <row r="15764" customFormat="false" ht="14.25" hidden="true" customHeight="false" outlineLevel="0" collapsed="false"/>
    <row r="15765" customFormat="false" ht="14.25" hidden="true" customHeight="false" outlineLevel="0" collapsed="false"/>
    <row r="15766" customFormat="false" ht="14.25" hidden="true" customHeight="false" outlineLevel="0" collapsed="false"/>
    <row r="15767" customFormat="false" ht="14.25" hidden="true" customHeight="false" outlineLevel="0" collapsed="false"/>
    <row r="15768" customFormat="false" ht="14.25" hidden="true" customHeight="false" outlineLevel="0" collapsed="false"/>
    <row r="15769" customFormat="false" ht="14.25" hidden="true" customHeight="false" outlineLevel="0" collapsed="false"/>
    <row r="15770" customFormat="false" ht="14.25" hidden="true" customHeight="false" outlineLevel="0" collapsed="false"/>
    <row r="15771" customFormat="false" ht="14.25" hidden="true" customHeight="false" outlineLevel="0" collapsed="false"/>
    <row r="15772" customFormat="false" ht="14.25" hidden="true" customHeight="false" outlineLevel="0" collapsed="false"/>
    <row r="15773" customFormat="false" ht="14.25" hidden="true" customHeight="false" outlineLevel="0" collapsed="false"/>
    <row r="15774" customFormat="false" ht="14.25" hidden="true" customHeight="false" outlineLevel="0" collapsed="false"/>
    <row r="15775" customFormat="false" ht="14.25" hidden="true" customHeight="false" outlineLevel="0" collapsed="false"/>
    <row r="15776" customFormat="false" ht="14.25" hidden="true" customHeight="false" outlineLevel="0" collapsed="false"/>
    <row r="15777" customFormat="false" ht="14.25" hidden="true" customHeight="false" outlineLevel="0" collapsed="false"/>
    <row r="15778" customFormat="false" ht="14.25" hidden="true" customHeight="false" outlineLevel="0" collapsed="false"/>
    <row r="15779" customFormat="false" ht="14.25" hidden="true" customHeight="false" outlineLevel="0" collapsed="false"/>
    <row r="15780" customFormat="false" ht="14.25" hidden="true" customHeight="false" outlineLevel="0" collapsed="false"/>
    <row r="15781" customFormat="false" ht="14.25" hidden="true" customHeight="false" outlineLevel="0" collapsed="false"/>
    <row r="15782" customFormat="false" ht="14.25" hidden="true" customHeight="false" outlineLevel="0" collapsed="false"/>
    <row r="15783" customFormat="false" ht="14.25" hidden="true" customHeight="false" outlineLevel="0" collapsed="false"/>
    <row r="15784" customFormat="false" ht="14.25" hidden="true" customHeight="false" outlineLevel="0" collapsed="false"/>
    <row r="15785" customFormat="false" ht="14.25" hidden="true" customHeight="false" outlineLevel="0" collapsed="false"/>
    <row r="15786" customFormat="false" ht="14.25" hidden="true" customHeight="false" outlineLevel="0" collapsed="false"/>
    <row r="15787" customFormat="false" ht="14.25" hidden="true" customHeight="false" outlineLevel="0" collapsed="false"/>
    <row r="15788" customFormat="false" ht="14.25" hidden="true" customHeight="false" outlineLevel="0" collapsed="false"/>
    <row r="15789" customFormat="false" ht="14.25" hidden="true" customHeight="false" outlineLevel="0" collapsed="false"/>
    <row r="15790" customFormat="false" ht="14.25" hidden="true" customHeight="false" outlineLevel="0" collapsed="false"/>
    <row r="15791" customFormat="false" ht="14.25" hidden="true" customHeight="false" outlineLevel="0" collapsed="false"/>
    <row r="15792" customFormat="false" ht="14.25" hidden="true" customHeight="false" outlineLevel="0" collapsed="false"/>
    <row r="15793" customFormat="false" ht="14.25" hidden="true" customHeight="false" outlineLevel="0" collapsed="false"/>
    <row r="15794" customFormat="false" ht="14.25" hidden="true" customHeight="false" outlineLevel="0" collapsed="false"/>
    <row r="15795" customFormat="false" ht="14.25" hidden="true" customHeight="false" outlineLevel="0" collapsed="false"/>
    <row r="15796" customFormat="false" ht="14.25" hidden="true" customHeight="false" outlineLevel="0" collapsed="false"/>
    <row r="15797" customFormat="false" ht="14.25" hidden="true" customHeight="false" outlineLevel="0" collapsed="false"/>
    <row r="15798" customFormat="false" ht="14.25" hidden="true" customHeight="false" outlineLevel="0" collapsed="false"/>
    <row r="15799" customFormat="false" ht="14.25" hidden="true" customHeight="false" outlineLevel="0" collapsed="false"/>
    <row r="15800" customFormat="false" ht="14.25" hidden="true" customHeight="false" outlineLevel="0" collapsed="false"/>
    <row r="15801" customFormat="false" ht="14.25" hidden="true" customHeight="false" outlineLevel="0" collapsed="false"/>
    <row r="15802" customFormat="false" ht="14.25" hidden="true" customHeight="false" outlineLevel="0" collapsed="false"/>
    <row r="15803" customFormat="false" ht="14.25" hidden="true" customHeight="false" outlineLevel="0" collapsed="false"/>
    <row r="15804" customFormat="false" ht="14.25" hidden="true" customHeight="false" outlineLevel="0" collapsed="false"/>
    <row r="15805" customFormat="false" ht="14.25" hidden="true" customHeight="false" outlineLevel="0" collapsed="false"/>
    <row r="15806" customFormat="false" ht="14.25" hidden="true" customHeight="false" outlineLevel="0" collapsed="false"/>
    <row r="15807" customFormat="false" ht="14.25" hidden="true" customHeight="false" outlineLevel="0" collapsed="false"/>
    <row r="15808" customFormat="false" ht="14.25" hidden="true" customHeight="false" outlineLevel="0" collapsed="false"/>
    <row r="15809" customFormat="false" ht="14.25" hidden="true" customHeight="false" outlineLevel="0" collapsed="false"/>
    <row r="15810" customFormat="false" ht="14.25" hidden="true" customHeight="false" outlineLevel="0" collapsed="false"/>
    <row r="15811" customFormat="false" ht="14.25" hidden="true" customHeight="false" outlineLevel="0" collapsed="false"/>
    <row r="15812" customFormat="false" ht="14.25" hidden="true" customHeight="false" outlineLevel="0" collapsed="false"/>
    <row r="15813" customFormat="false" ht="14.25" hidden="true" customHeight="false" outlineLevel="0" collapsed="false"/>
    <row r="15814" customFormat="false" ht="14.25" hidden="true" customHeight="false" outlineLevel="0" collapsed="false"/>
    <row r="15815" customFormat="false" ht="14.25" hidden="true" customHeight="false" outlineLevel="0" collapsed="false"/>
    <row r="15816" customFormat="false" ht="14.25" hidden="true" customHeight="false" outlineLevel="0" collapsed="false"/>
    <row r="15817" customFormat="false" ht="14.25" hidden="true" customHeight="false" outlineLevel="0" collapsed="false"/>
    <row r="15818" customFormat="false" ht="14.25" hidden="true" customHeight="false" outlineLevel="0" collapsed="false"/>
    <row r="15819" customFormat="false" ht="14.25" hidden="true" customHeight="false" outlineLevel="0" collapsed="false"/>
    <row r="15820" customFormat="false" ht="14.25" hidden="true" customHeight="false" outlineLevel="0" collapsed="false"/>
    <row r="15821" customFormat="false" ht="14.25" hidden="true" customHeight="false" outlineLevel="0" collapsed="false"/>
    <row r="15822" customFormat="false" ht="14.25" hidden="true" customHeight="false" outlineLevel="0" collapsed="false"/>
    <row r="15823" customFormat="false" ht="14.25" hidden="true" customHeight="false" outlineLevel="0" collapsed="false"/>
    <row r="15824" customFormat="false" ht="14.25" hidden="true" customHeight="false" outlineLevel="0" collapsed="false"/>
    <row r="15825" customFormat="false" ht="14.25" hidden="true" customHeight="false" outlineLevel="0" collapsed="false"/>
    <row r="15826" customFormat="false" ht="14.25" hidden="true" customHeight="false" outlineLevel="0" collapsed="false"/>
    <row r="15827" customFormat="false" ht="14.25" hidden="true" customHeight="false" outlineLevel="0" collapsed="false"/>
    <row r="15828" customFormat="false" ht="14.25" hidden="true" customHeight="false" outlineLevel="0" collapsed="false"/>
    <row r="15829" customFormat="false" ht="14.25" hidden="true" customHeight="false" outlineLevel="0" collapsed="false"/>
    <row r="15830" customFormat="false" ht="14.25" hidden="true" customHeight="false" outlineLevel="0" collapsed="false"/>
    <row r="15831" customFormat="false" ht="14.25" hidden="true" customHeight="false" outlineLevel="0" collapsed="false"/>
    <row r="15832" customFormat="false" ht="14.25" hidden="true" customHeight="false" outlineLevel="0" collapsed="false"/>
    <row r="15833" customFormat="false" ht="14.25" hidden="true" customHeight="false" outlineLevel="0" collapsed="false"/>
    <row r="15834" customFormat="false" ht="14.25" hidden="true" customHeight="false" outlineLevel="0" collapsed="false"/>
    <row r="15835" customFormat="false" ht="14.25" hidden="true" customHeight="false" outlineLevel="0" collapsed="false"/>
    <row r="15836" customFormat="false" ht="14.25" hidden="true" customHeight="false" outlineLevel="0" collapsed="false"/>
    <row r="15837" customFormat="false" ht="14.25" hidden="true" customHeight="false" outlineLevel="0" collapsed="false"/>
    <row r="15838" customFormat="false" ht="14.25" hidden="true" customHeight="false" outlineLevel="0" collapsed="false"/>
    <row r="15839" customFormat="false" ht="14.25" hidden="true" customHeight="false" outlineLevel="0" collapsed="false"/>
    <row r="15840" customFormat="false" ht="14.25" hidden="true" customHeight="false" outlineLevel="0" collapsed="false"/>
    <row r="15841" customFormat="false" ht="14.25" hidden="true" customHeight="false" outlineLevel="0" collapsed="false"/>
    <row r="15842" customFormat="false" ht="14.25" hidden="true" customHeight="false" outlineLevel="0" collapsed="false"/>
    <row r="15843" customFormat="false" ht="14.25" hidden="true" customHeight="false" outlineLevel="0" collapsed="false"/>
    <row r="15844" customFormat="false" ht="14.25" hidden="true" customHeight="false" outlineLevel="0" collapsed="false"/>
    <row r="15845" customFormat="false" ht="14.25" hidden="true" customHeight="false" outlineLevel="0" collapsed="false"/>
    <row r="15846" customFormat="false" ht="14.25" hidden="true" customHeight="false" outlineLevel="0" collapsed="false"/>
    <row r="15847" customFormat="false" ht="14.25" hidden="true" customHeight="false" outlineLevel="0" collapsed="false"/>
    <row r="15848" customFormat="false" ht="14.25" hidden="true" customHeight="false" outlineLevel="0" collapsed="false"/>
    <row r="15849" customFormat="false" ht="14.25" hidden="true" customHeight="false" outlineLevel="0" collapsed="false"/>
    <row r="15850" customFormat="false" ht="14.25" hidden="true" customHeight="false" outlineLevel="0" collapsed="false"/>
    <row r="15851" customFormat="false" ht="14.25" hidden="true" customHeight="false" outlineLevel="0" collapsed="false"/>
    <row r="15852" customFormat="false" ht="14.25" hidden="true" customHeight="false" outlineLevel="0" collapsed="false"/>
    <row r="15853" customFormat="false" ht="14.25" hidden="true" customHeight="false" outlineLevel="0" collapsed="false"/>
    <row r="15854" customFormat="false" ht="14.25" hidden="true" customHeight="false" outlineLevel="0" collapsed="false"/>
    <row r="15855" customFormat="false" ht="14.25" hidden="true" customHeight="false" outlineLevel="0" collapsed="false"/>
    <row r="15856" customFormat="false" ht="14.25" hidden="true" customHeight="false" outlineLevel="0" collapsed="false"/>
    <row r="15857" customFormat="false" ht="14.25" hidden="true" customHeight="false" outlineLevel="0" collapsed="false"/>
    <row r="15858" customFormat="false" ht="14.25" hidden="true" customHeight="false" outlineLevel="0" collapsed="false"/>
    <row r="15859" customFormat="false" ht="14.25" hidden="true" customHeight="false" outlineLevel="0" collapsed="false"/>
    <row r="15860" customFormat="false" ht="14.25" hidden="true" customHeight="false" outlineLevel="0" collapsed="false"/>
    <row r="15861" customFormat="false" ht="14.25" hidden="true" customHeight="false" outlineLevel="0" collapsed="false"/>
    <row r="15862" customFormat="false" ht="14.25" hidden="true" customHeight="false" outlineLevel="0" collapsed="false"/>
    <row r="15863" customFormat="false" ht="14.25" hidden="true" customHeight="false" outlineLevel="0" collapsed="false"/>
    <row r="15864" customFormat="false" ht="14.25" hidden="true" customHeight="false" outlineLevel="0" collapsed="false"/>
    <row r="15865" customFormat="false" ht="14.25" hidden="true" customHeight="false" outlineLevel="0" collapsed="false"/>
    <row r="15866" customFormat="false" ht="14.25" hidden="true" customHeight="false" outlineLevel="0" collapsed="false"/>
    <row r="15867" customFormat="false" ht="14.25" hidden="true" customHeight="false" outlineLevel="0" collapsed="false"/>
    <row r="15868" customFormat="false" ht="14.25" hidden="true" customHeight="false" outlineLevel="0" collapsed="false"/>
    <row r="15869" customFormat="false" ht="14.25" hidden="true" customHeight="false" outlineLevel="0" collapsed="false"/>
    <row r="15870" customFormat="false" ht="14.25" hidden="true" customHeight="false" outlineLevel="0" collapsed="false"/>
    <row r="15871" customFormat="false" ht="14.25" hidden="true" customHeight="false" outlineLevel="0" collapsed="false"/>
    <row r="15872" customFormat="false" ht="14.25" hidden="true" customHeight="false" outlineLevel="0" collapsed="false"/>
    <row r="15873" customFormat="false" ht="14.25" hidden="true" customHeight="false" outlineLevel="0" collapsed="false"/>
    <row r="15874" customFormat="false" ht="14.25" hidden="true" customHeight="false" outlineLevel="0" collapsed="false"/>
    <row r="15875" customFormat="false" ht="14.25" hidden="true" customHeight="false" outlineLevel="0" collapsed="false"/>
    <row r="15876" customFormat="false" ht="14.25" hidden="true" customHeight="false" outlineLevel="0" collapsed="false"/>
    <row r="15877" customFormat="false" ht="14.25" hidden="true" customHeight="false" outlineLevel="0" collapsed="false"/>
    <row r="15878" customFormat="false" ht="14.25" hidden="true" customHeight="false" outlineLevel="0" collapsed="false"/>
    <row r="15879" customFormat="false" ht="14.25" hidden="true" customHeight="false" outlineLevel="0" collapsed="false"/>
    <row r="15880" customFormat="false" ht="14.25" hidden="true" customHeight="false" outlineLevel="0" collapsed="false"/>
    <row r="15881" customFormat="false" ht="14.25" hidden="true" customHeight="false" outlineLevel="0" collapsed="false"/>
    <row r="15882" customFormat="false" ht="14.25" hidden="true" customHeight="false" outlineLevel="0" collapsed="false"/>
    <row r="15883" customFormat="false" ht="14.25" hidden="true" customHeight="false" outlineLevel="0" collapsed="false"/>
    <row r="15884" customFormat="false" ht="14.25" hidden="true" customHeight="false" outlineLevel="0" collapsed="false"/>
    <row r="15885" customFormat="false" ht="14.25" hidden="true" customHeight="false" outlineLevel="0" collapsed="false"/>
    <row r="15886" customFormat="false" ht="14.25" hidden="true" customHeight="false" outlineLevel="0" collapsed="false"/>
    <row r="15887" customFormat="false" ht="14.25" hidden="true" customHeight="false" outlineLevel="0" collapsed="false"/>
    <row r="15888" customFormat="false" ht="14.25" hidden="true" customHeight="false" outlineLevel="0" collapsed="false"/>
    <row r="15889" customFormat="false" ht="14.25" hidden="true" customHeight="false" outlineLevel="0" collapsed="false"/>
    <row r="15890" customFormat="false" ht="14.25" hidden="true" customHeight="false" outlineLevel="0" collapsed="false"/>
    <row r="15891" customFormat="false" ht="14.25" hidden="true" customHeight="false" outlineLevel="0" collapsed="false"/>
    <row r="15892" customFormat="false" ht="14.25" hidden="true" customHeight="false" outlineLevel="0" collapsed="false"/>
    <row r="15893" customFormat="false" ht="14.25" hidden="true" customHeight="false" outlineLevel="0" collapsed="false"/>
    <row r="15894" customFormat="false" ht="14.25" hidden="true" customHeight="false" outlineLevel="0" collapsed="false"/>
    <row r="15895" customFormat="false" ht="14.25" hidden="true" customHeight="false" outlineLevel="0" collapsed="false"/>
    <row r="15896" customFormat="false" ht="14.25" hidden="true" customHeight="false" outlineLevel="0" collapsed="false"/>
    <row r="15897" customFormat="false" ht="14.25" hidden="true" customHeight="false" outlineLevel="0" collapsed="false"/>
    <row r="15898" customFormat="false" ht="14.25" hidden="true" customHeight="false" outlineLevel="0" collapsed="false"/>
    <row r="15899" customFormat="false" ht="14.25" hidden="true" customHeight="false" outlineLevel="0" collapsed="false"/>
    <row r="15900" customFormat="false" ht="14.25" hidden="true" customHeight="false" outlineLevel="0" collapsed="false"/>
    <row r="15901" customFormat="false" ht="14.25" hidden="true" customHeight="false" outlineLevel="0" collapsed="false"/>
    <row r="15902" customFormat="false" ht="14.25" hidden="true" customHeight="false" outlineLevel="0" collapsed="false"/>
    <row r="15903" customFormat="false" ht="14.25" hidden="true" customHeight="false" outlineLevel="0" collapsed="false"/>
    <row r="15904" customFormat="false" ht="14.25" hidden="true" customHeight="false" outlineLevel="0" collapsed="false"/>
    <row r="15905" customFormat="false" ht="14.25" hidden="true" customHeight="false" outlineLevel="0" collapsed="false"/>
    <row r="15906" customFormat="false" ht="14.25" hidden="true" customHeight="false" outlineLevel="0" collapsed="false"/>
    <row r="15907" customFormat="false" ht="14.25" hidden="true" customHeight="false" outlineLevel="0" collapsed="false"/>
    <row r="15908" customFormat="false" ht="14.25" hidden="true" customHeight="false" outlineLevel="0" collapsed="false"/>
    <row r="15909" customFormat="false" ht="14.25" hidden="true" customHeight="false" outlineLevel="0" collapsed="false"/>
    <row r="15910" customFormat="false" ht="14.25" hidden="true" customHeight="false" outlineLevel="0" collapsed="false"/>
    <row r="15911" customFormat="false" ht="14.25" hidden="true" customHeight="false" outlineLevel="0" collapsed="false"/>
    <row r="15912" customFormat="false" ht="14.25" hidden="true" customHeight="false" outlineLevel="0" collapsed="false"/>
    <row r="15913" customFormat="false" ht="14.25" hidden="true" customHeight="false" outlineLevel="0" collapsed="false"/>
    <row r="15914" customFormat="false" ht="14.25" hidden="true" customHeight="false" outlineLevel="0" collapsed="false"/>
    <row r="15915" customFormat="false" ht="14.25" hidden="true" customHeight="false" outlineLevel="0" collapsed="false"/>
    <row r="15916" customFormat="false" ht="14.25" hidden="true" customHeight="false" outlineLevel="0" collapsed="false"/>
    <row r="15917" customFormat="false" ht="14.25" hidden="true" customHeight="false" outlineLevel="0" collapsed="false"/>
    <row r="15918" customFormat="false" ht="14.25" hidden="true" customHeight="false" outlineLevel="0" collapsed="false"/>
    <row r="15919" customFormat="false" ht="14.25" hidden="true" customHeight="false" outlineLevel="0" collapsed="false"/>
    <row r="15920" customFormat="false" ht="14.25" hidden="true" customHeight="false" outlineLevel="0" collapsed="false"/>
    <row r="15921" customFormat="false" ht="14.25" hidden="true" customHeight="false" outlineLevel="0" collapsed="false"/>
    <row r="15922" customFormat="false" ht="14.25" hidden="true" customHeight="false" outlineLevel="0" collapsed="false"/>
    <row r="15923" customFormat="false" ht="14.25" hidden="true" customHeight="false" outlineLevel="0" collapsed="false"/>
    <row r="15924" customFormat="false" ht="14.25" hidden="true" customHeight="false" outlineLevel="0" collapsed="false"/>
    <row r="15925" customFormat="false" ht="14.25" hidden="true" customHeight="false" outlineLevel="0" collapsed="false"/>
    <row r="15926" customFormat="false" ht="14.25" hidden="true" customHeight="false" outlineLevel="0" collapsed="false"/>
    <row r="15927" customFormat="false" ht="14.25" hidden="true" customHeight="false" outlineLevel="0" collapsed="false"/>
    <row r="15928" customFormat="false" ht="14.25" hidden="true" customHeight="false" outlineLevel="0" collapsed="false"/>
    <row r="15929" customFormat="false" ht="14.25" hidden="true" customHeight="false" outlineLevel="0" collapsed="false"/>
    <row r="15930" customFormat="false" ht="14.25" hidden="true" customHeight="false" outlineLevel="0" collapsed="false"/>
    <row r="15931" customFormat="false" ht="14.25" hidden="true" customHeight="false" outlineLevel="0" collapsed="false"/>
    <row r="15932" customFormat="false" ht="14.25" hidden="true" customHeight="false" outlineLevel="0" collapsed="false"/>
    <row r="15933" customFormat="false" ht="14.25" hidden="true" customHeight="false" outlineLevel="0" collapsed="false"/>
    <row r="15934" customFormat="false" ht="14.25" hidden="true" customHeight="false" outlineLevel="0" collapsed="false"/>
    <row r="15935" customFormat="false" ht="14.25" hidden="true" customHeight="false" outlineLevel="0" collapsed="false"/>
    <row r="15936" customFormat="false" ht="14.25" hidden="true" customHeight="false" outlineLevel="0" collapsed="false"/>
    <row r="15937" customFormat="false" ht="14.25" hidden="true" customHeight="false" outlineLevel="0" collapsed="false"/>
    <row r="15938" customFormat="false" ht="14.25" hidden="true" customHeight="false" outlineLevel="0" collapsed="false"/>
    <row r="15939" customFormat="false" ht="14.25" hidden="true" customHeight="false" outlineLevel="0" collapsed="false"/>
    <row r="15940" customFormat="false" ht="14.25" hidden="true" customHeight="false" outlineLevel="0" collapsed="false"/>
    <row r="15941" customFormat="false" ht="14.25" hidden="true" customHeight="false" outlineLevel="0" collapsed="false"/>
    <row r="15942" customFormat="false" ht="14.25" hidden="true" customHeight="false" outlineLevel="0" collapsed="false"/>
    <row r="15943" customFormat="false" ht="14.25" hidden="true" customHeight="false" outlineLevel="0" collapsed="false"/>
    <row r="15944" customFormat="false" ht="14.25" hidden="true" customHeight="false" outlineLevel="0" collapsed="false"/>
    <row r="15945" customFormat="false" ht="14.25" hidden="true" customHeight="false" outlineLevel="0" collapsed="false"/>
    <row r="15946" customFormat="false" ht="14.25" hidden="true" customHeight="false" outlineLevel="0" collapsed="false"/>
    <row r="15947" customFormat="false" ht="14.25" hidden="true" customHeight="false" outlineLevel="0" collapsed="false"/>
    <row r="15948" customFormat="false" ht="14.25" hidden="true" customHeight="false" outlineLevel="0" collapsed="false"/>
    <row r="15949" customFormat="false" ht="14.25" hidden="true" customHeight="false" outlineLevel="0" collapsed="false"/>
    <row r="15950" customFormat="false" ht="14.25" hidden="true" customHeight="false" outlineLevel="0" collapsed="false"/>
    <row r="15951" customFormat="false" ht="14.25" hidden="true" customHeight="false" outlineLevel="0" collapsed="false"/>
    <row r="15952" customFormat="false" ht="14.25" hidden="true" customHeight="false" outlineLevel="0" collapsed="false"/>
    <row r="15953" customFormat="false" ht="14.25" hidden="true" customHeight="false" outlineLevel="0" collapsed="false"/>
    <row r="15954" customFormat="false" ht="14.25" hidden="true" customHeight="false" outlineLevel="0" collapsed="false"/>
    <row r="15955" customFormat="false" ht="14.25" hidden="true" customHeight="false" outlineLevel="0" collapsed="false"/>
    <row r="15956" customFormat="false" ht="14.25" hidden="true" customHeight="false" outlineLevel="0" collapsed="false"/>
    <row r="15957" customFormat="false" ht="14.25" hidden="true" customHeight="false" outlineLevel="0" collapsed="false"/>
    <row r="15958" customFormat="false" ht="14.25" hidden="true" customHeight="false" outlineLevel="0" collapsed="false"/>
    <row r="15959" customFormat="false" ht="14.25" hidden="true" customHeight="false" outlineLevel="0" collapsed="false"/>
    <row r="15960" customFormat="false" ht="14.25" hidden="true" customHeight="false" outlineLevel="0" collapsed="false"/>
    <row r="15961" customFormat="false" ht="14.25" hidden="true" customHeight="false" outlineLevel="0" collapsed="false"/>
    <row r="15962" customFormat="false" ht="14.25" hidden="true" customHeight="false" outlineLevel="0" collapsed="false"/>
    <row r="15963" customFormat="false" ht="14.25" hidden="true" customHeight="false" outlineLevel="0" collapsed="false"/>
    <row r="15964" customFormat="false" ht="14.25" hidden="true" customHeight="false" outlineLevel="0" collapsed="false"/>
    <row r="15965" customFormat="false" ht="14.25" hidden="true" customHeight="false" outlineLevel="0" collapsed="false"/>
    <row r="15966" customFormat="false" ht="14.25" hidden="true" customHeight="false" outlineLevel="0" collapsed="false"/>
    <row r="15967" customFormat="false" ht="14.25" hidden="true" customHeight="false" outlineLevel="0" collapsed="false"/>
    <row r="15968" customFormat="false" ht="14.25" hidden="true" customHeight="false" outlineLevel="0" collapsed="false"/>
    <row r="15969" customFormat="false" ht="14.25" hidden="true" customHeight="false" outlineLevel="0" collapsed="false"/>
    <row r="15970" customFormat="false" ht="14.25" hidden="true" customHeight="false" outlineLevel="0" collapsed="false"/>
    <row r="15971" customFormat="false" ht="14.25" hidden="true" customHeight="false" outlineLevel="0" collapsed="false"/>
    <row r="15972" customFormat="false" ht="14.25" hidden="true" customHeight="false" outlineLevel="0" collapsed="false"/>
    <row r="15973" customFormat="false" ht="14.25" hidden="true" customHeight="false" outlineLevel="0" collapsed="false"/>
    <row r="15974" customFormat="false" ht="14.25" hidden="true" customHeight="false" outlineLevel="0" collapsed="false"/>
    <row r="15975" customFormat="false" ht="14.25" hidden="true" customHeight="false" outlineLevel="0" collapsed="false"/>
    <row r="15976" customFormat="false" ht="14.25" hidden="true" customHeight="false" outlineLevel="0" collapsed="false"/>
    <row r="15977" customFormat="false" ht="14.25" hidden="true" customHeight="false" outlineLevel="0" collapsed="false"/>
    <row r="15978" customFormat="false" ht="14.25" hidden="true" customHeight="false" outlineLevel="0" collapsed="false"/>
    <row r="15979" customFormat="false" ht="14.25" hidden="true" customHeight="false" outlineLevel="0" collapsed="false"/>
    <row r="15980" customFormat="false" ht="14.25" hidden="true" customHeight="false" outlineLevel="0" collapsed="false"/>
    <row r="15981" customFormat="false" ht="14.25" hidden="true" customHeight="false" outlineLevel="0" collapsed="false"/>
    <row r="15982" customFormat="false" ht="14.25" hidden="true" customHeight="false" outlineLevel="0" collapsed="false"/>
    <row r="15983" customFormat="false" ht="14.25" hidden="true" customHeight="false" outlineLevel="0" collapsed="false"/>
    <row r="15984" customFormat="false" ht="14.25" hidden="true" customHeight="false" outlineLevel="0" collapsed="false"/>
    <row r="15985" customFormat="false" ht="14.25" hidden="true" customHeight="false" outlineLevel="0" collapsed="false"/>
    <row r="15986" customFormat="false" ht="14.25" hidden="true" customHeight="false" outlineLevel="0" collapsed="false"/>
    <row r="15987" customFormat="false" ht="14.25" hidden="true" customHeight="false" outlineLevel="0" collapsed="false"/>
    <row r="15988" customFormat="false" ht="14.25" hidden="true" customHeight="false" outlineLevel="0" collapsed="false"/>
    <row r="15989" customFormat="false" ht="14.25" hidden="true" customHeight="false" outlineLevel="0" collapsed="false"/>
    <row r="15990" customFormat="false" ht="14.25" hidden="true" customHeight="false" outlineLevel="0" collapsed="false"/>
    <row r="15991" customFormat="false" ht="14.25" hidden="true" customHeight="false" outlineLevel="0" collapsed="false"/>
    <row r="15992" customFormat="false" ht="14.25" hidden="true" customHeight="false" outlineLevel="0" collapsed="false"/>
    <row r="15993" customFormat="false" ht="14.25" hidden="true" customHeight="false" outlineLevel="0" collapsed="false"/>
    <row r="15994" customFormat="false" ht="14.25" hidden="true" customHeight="false" outlineLevel="0" collapsed="false"/>
    <row r="15995" customFormat="false" ht="14.25" hidden="true" customHeight="false" outlineLevel="0" collapsed="false"/>
    <row r="15996" customFormat="false" ht="14.25" hidden="true" customHeight="false" outlineLevel="0" collapsed="false"/>
    <row r="15997" customFormat="false" ht="14.25" hidden="true" customHeight="false" outlineLevel="0" collapsed="false"/>
    <row r="15998" customFormat="false" ht="14.25" hidden="true" customHeight="false" outlineLevel="0" collapsed="false"/>
    <row r="15999" customFormat="false" ht="14.25" hidden="true" customHeight="false" outlineLevel="0" collapsed="false"/>
    <row r="16000" customFormat="false" ht="14.25" hidden="true" customHeight="false" outlineLevel="0" collapsed="false"/>
    <row r="16001" customFormat="false" ht="14.25" hidden="true" customHeight="false" outlineLevel="0" collapsed="false"/>
    <row r="16002" customFormat="false" ht="14.25" hidden="true" customHeight="false" outlineLevel="0" collapsed="false"/>
    <row r="16003" customFormat="false" ht="14.25" hidden="true" customHeight="false" outlineLevel="0" collapsed="false"/>
    <row r="16004" customFormat="false" ht="14.25" hidden="true" customHeight="false" outlineLevel="0" collapsed="false"/>
    <row r="16005" customFormat="false" ht="14.25" hidden="true" customHeight="false" outlineLevel="0" collapsed="false"/>
    <row r="16006" customFormat="false" ht="14.25" hidden="true" customHeight="false" outlineLevel="0" collapsed="false"/>
    <row r="16007" customFormat="false" ht="14.25" hidden="true" customHeight="false" outlineLevel="0" collapsed="false"/>
    <row r="16008" customFormat="false" ht="14.25" hidden="true" customHeight="false" outlineLevel="0" collapsed="false"/>
    <row r="16009" customFormat="false" ht="14.25" hidden="true" customHeight="false" outlineLevel="0" collapsed="false"/>
    <row r="16010" customFormat="false" ht="14.25" hidden="true" customHeight="false" outlineLevel="0" collapsed="false"/>
    <row r="16011" customFormat="false" ht="14.25" hidden="true" customHeight="false" outlineLevel="0" collapsed="false"/>
    <row r="16012" customFormat="false" ht="14.25" hidden="true" customHeight="false" outlineLevel="0" collapsed="false"/>
    <row r="16013" customFormat="false" ht="14.25" hidden="true" customHeight="false" outlineLevel="0" collapsed="false"/>
    <row r="16014" customFormat="false" ht="14.25" hidden="true" customHeight="false" outlineLevel="0" collapsed="false"/>
    <row r="16015" customFormat="false" ht="14.25" hidden="true" customHeight="false" outlineLevel="0" collapsed="false"/>
    <row r="16016" customFormat="false" ht="14.25" hidden="true" customHeight="false" outlineLevel="0" collapsed="false"/>
    <row r="16017" customFormat="false" ht="14.25" hidden="true" customHeight="false" outlineLevel="0" collapsed="false"/>
    <row r="16018" customFormat="false" ht="14.25" hidden="true" customHeight="false" outlineLevel="0" collapsed="false"/>
    <row r="16019" customFormat="false" ht="14.25" hidden="true" customHeight="false" outlineLevel="0" collapsed="false"/>
    <row r="16020" customFormat="false" ht="14.25" hidden="true" customHeight="false" outlineLevel="0" collapsed="false"/>
    <row r="16021" customFormat="false" ht="14.25" hidden="true" customHeight="false" outlineLevel="0" collapsed="false"/>
    <row r="16022" customFormat="false" ht="14.25" hidden="true" customHeight="false" outlineLevel="0" collapsed="false"/>
    <row r="16023" customFormat="false" ht="14.25" hidden="true" customHeight="false" outlineLevel="0" collapsed="false"/>
    <row r="16024" customFormat="false" ht="14.25" hidden="true" customHeight="false" outlineLevel="0" collapsed="false"/>
    <row r="16025" customFormat="false" ht="14.25" hidden="true" customHeight="false" outlineLevel="0" collapsed="false"/>
    <row r="16026" customFormat="false" ht="14.25" hidden="true" customHeight="false" outlineLevel="0" collapsed="false"/>
    <row r="16027" customFormat="false" ht="14.25" hidden="true" customHeight="false" outlineLevel="0" collapsed="false"/>
    <row r="16028" customFormat="false" ht="14.25" hidden="true" customHeight="false" outlineLevel="0" collapsed="false"/>
    <row r="16029" customFormat="false" ht="14.25" hidden="true" customHeight="false" outlineLevel="0" collapsed="false"/>
    <row r="16030" customFormat="false" ht="14.25" hidden="true" customHeight="false" outlineLevel="0" collapsed="false"/>
    <row r="16031" customFormat="false" ht="14.25" hidden="true" customHeight="false" outlineLevel="0" collapsed="false"/>
    <row r="16032" customFormat="false" ht="14.25" hidden="true" customHeight="false" outlineLevel="0" collapsed="false"/>
    <row r="16033" customFormat="false" ht="14.25" hidden="true" customHeight="false" outlineLevel="0" collapsed="false"/>
    <row r="16034" customFormat="false" ht="14.25" hidden="true" customHeight="false" outlineLevel="0" collapsed="false"/>
    <row r="16035" customFormat="false" ht="14.25" hidden="true" customHeight="false" outlineLevel="0" collapsed="false"/>
    <row r="16036" customFormat="false" ht="14.25" hidden="true" customHeight="false" outlineLevel="0" collapsed="false"/>
    <row r="16037" customFormat="false" ht="14.25" hidden="true" customHeight="false" outlineLevel="0" collapsed="false"/>
    <row r="16038" customFormat="false" ht="14.25" hidden="true" customHeight="false" outlineLevel="0" collapsed="false"/>
    <row r="16039" customFormat="false" ht="14.25" hidden="true" customHeight="false" outlineLevel="0" collapsed="false"/>
    <row r="16040" customFormat="false" ht="14.25" hidden="true" customHeight="false" outlineLevel="0" collapsed="false"/>
    <row r="16041" customFormat="false" ht="14.25" hidden="true" customHeight="false" outlineLevel="0" collapsed="false"/>
    <row r="16042" customFormat="false" ht="14.25" hidden="true" customHeight="false" outlineLevel="0" collapsed="false"/>
    <row r="16043" customFormat="false" ht="14.25" hidden="true" customHeight="false" outlineLevel="0" collapsed="false"/>
    <row r="16044" customFormat="false" ht="14.25" hidden="true" customHeight="false" outlineLevel="0" collapsed="false"/>
    <row r="16045" customFormat="false" ht="14.25" hidden="true" customHeight="false" outlineLevel="0" collapsed="false"/>
    <row r="16046" customFormat="false" ht="14.25" hidden="true" customHeight="false" outlineLevel="0" collapsed="false"/>
    <row r="16047" customFormat="false" ht="14.25" hidden="true" customHeight="false" outlineLevel="0" collapsed="false"/>
    <row r="16048" customFormat="false" ht="14.25" hidden="true" customHeight="false" outlineLevel="0" collapsed="false"/>
    <row r="16049" customFormat="false" ht="14.25" hidden="true" customHeight="false" outlineLevel="0" collapsed="false"/>
    <row r="16050" customFormat="false" ht="14.25" hidden="true" customHeight="false" outlineLevel="0" collapsed="false"/>
    <row r="16051" customFormat="false" ht="14.25" hidden="true" customHeight="false" outlineLevel="0" collapsed="false"/>
    <row r="16052" customFormat="false" ht="14.25" hidden="true" customHeight="false" outlineLevel="0" collapsed="false"/>
    <row r="16053" customFormat="false" ht="14.25" hidden="true" customHeight="false" outlineLevel="0" collapsed="false"/>
    <row r="16054" customFormat="false" ht="14.25" hidden="true" customHeight="false" outlineLevel="0" collapsed="false"/>
    <row r="16055" customFormat="false" ht="14.25" hidden="true" customHeight="false" outlineLevel="0" collapsed="false"/>
    <row r="16056" customFormat="false" ht="14.25" hidden="true" customHeight="false" outlineLevel="0" collapsed="false"/>
    <row r="16057" customFormat="false" ht="14.25" hidden="true" customHeight="false" outlineLevel="0" collapsed="false"/>
    <row r="16058" customFormat="false" ht="14.25" hidden="true" customHeight="false" outlineLevel="0" collapsed="false"/>
    <row r="16059" customFormat="false" ht="14.25" hidden="true" customHeight="false" outlineLevel="0" collapsed="false"/>
    <row r="16060" customFormat="false" ht="14.25" hidden="true" customHeight="false" outlineLevel="0" collapsed="false"/>
    <row r="16061" customFormat="false" ht="14.25" hidden="true" customHeight="false" outlineLevel="0" collapsed="false"/>
    <row r="16062" customFormat="false" ht="14.25" hidden="true" customHeight="false" outlineLevel="0" collapsed="false"/>
    <row r="16063" customFormat="false" ht="14.25" hidden="true" customHeight="false" outlineLevel="0" collapsed="false"/>
    <row r="16064" customFormat="false" ht="14.25" hidden="true" customHeight="false" outlineLevel="0" collapsed="false"/>
    <row r="16065" customFormat="false" ht="14.25" hidden="true" customHeight="false" outlineLevel="0" collapsed="false"/>
    <row r="16066" customFormat="false" ht="14.25" hidden="true" customHeight="false" outlineLevel="0" collapsed="false"/>
    <row r="16067" customFormat="false" ht="14.25" hidden="true" customHeight="false" outlineLevel="0" collapsed="false"/>
    <row r="16068" customFormat="false" ht="14.25" hidden="true" customHeight="false" outlineLevel="0" collapsed="false"/>
    <row r="16069" customFormat="false" ht="14.25" hidden="true" customHeight="false" outlineLevel="0" collapsed="false"/>
    <row r="16070" customFormat="false" ht="14.25" hidden="true" customHeight="false" outlineLevel="0" collapsed="false"/>
    <row r="16071" customFormat="false" ht="14.25" hidden="true" customHeight="false" outlineLevel="0" collapsed="false"/>
    <row r="16072" customFormat="false" ht="14.25" hidden="true" customHeight="false" outlineLevel="0" collapsed="false"/>
    <row r="16073" customFormat="false" ht="14.25" hidden="true" customHeight="false" outlineLevel="0" collapsed="false"/>
    <row r="16074" customFormat="false" ht="14.25" hidden="true" customHeight="false" outlineLevel="0" collapsed="false"/>
    <row r="16075" customFormat="false" ht="14.25" hidden="true" customHeight="false" outlineLevel="0" collapsed="false"/>
    <row r="16076" customFormat="false" ht="14.25" hidden="true" customHeight="false" outlineLevel="0" collapsed="false"/>
    <row r="16077" customFormat="false" ht="14.25" hidden="true" customHeight="false" outlineLevel="0" collapsed="false"/>
    <row r="16078" customFormat="false" ht="14.25" hidden="true" customHeight="false" outlineLevel="0" collapsed="false"/>
    <row r="16079" customFormat="false" ht="14.25" hidden="true" customHeight="false" outlineLevel="0" collapsed="false"/>
    <row r="16080" customFormat="false" ht="14.25" hidden="true" customHeight="false" outlineLevel="0" collapsed="false"/>
    <row r="16081" customFormat="false" ht="14.25" hidden="true" customHeight="false" outlineLevel="0" collapsed="false"/>
    <row r="16082" customFormat="false" ht="14.25" hidden="true" customHeight="false" outlineLevel="0" collapsed="false"/>
    <row r="16083" customFormat="false" ht="14.25" hidden="true" customHeight="false" outlineLevel="0" collapsed="false"/>
    <row r="16084" customFormat="false" ht="14.25" hidden="true" customHeight="false" outlineLevel="0" collapsed="false"/>
    <row r="16085" customFormat="false" ht="14.25" hidden="true" customHeight="false" outlineLevel="0" collapsed="false"/>
    <row r="16086" customFormat="false" ht="14.25" hidden="true" customHeight="false" outlineLevel="0" collapsed="false"/>
    <row r="16087" customFormat="false" ht="14.25" hidden="true" customHeight="false" outlineLevel="0" collapsed="false"/>
    <row r="16088" customFormat="false" ht="14.25" hidden="true" customHeight="false" outlineLevel="0" collapsed="false"/>
    <row r="16089" customFormat="false" ht="14.25" hidden="true" customHeight="false" outlineLevel="0" collapsed="false"/>
    <row r="16090" customFormat="false" ht="14.25" hidden="true" customHeight="false" outlineLevel="0" collapsed="false"/>
    <row r="16091" customFormat="false" ht="14.25" hidden="true" customHeight="false" outlineLevel="0" collapsed="false"/>
    <row r="16092" customFormat="false" ht="14.25" hidden="true" customHeight="false" outlineLevel="0" collapsed="false"/>
    <row r="16093" customFormat="false" ht="14.25" hidden="true" customHeight="false" outlineLevel="0" collapsed="false"/>
    <row r="16094" customFormat="false" ht="14.25" hidden="true" customHeight="false" outlineLevel="0" collapsed="false"/>
    <row r="16095" customFormat="false" ht="14.25" hidden="true" customHeight="false" outlineLevel="0" collapsed="false"/>
    <row r="16096" customFormat="false" ht="14.25" hidden="true" customHeight="false" outlineLevel="0" collapsed="false"/>
    <row r="16097" customFormat="false" ht="14.25" hidden="true" customHeight="false" outlineLevel="0" collapsed="false"/>
    <row r="16098" customFormat="false" ht="14.25" hidden="true" customHeight="false" outlineLevel="0" collapsed="false"/>
    <row r="16099" customFormat="false" ht="14.25" hidden="true" customHeight="false" outlineLevel="0" collapsed="false"/>
    <row r="16100" customFormat="false" ht="14.25" hidden="true" customHeight="false" outlineLevel="0" collapsed="false"/>
    <row r="16101" customFormat="false" ht="14.25" hidden="true" customHeight="false" outlineLevel="0" collapsed="false"/>
    <row r="16102" customFormat="false" ht="14.25" hidden="true" customHeight="false" outlineLevel="0" collapsed="false"/>
    <row r="16103" customFormat="false" ht="14.25" hidden="true" customHeight="false" outlineLevel="0" collapsed="false"/>
    <row r="16104" customFormat="false" ht="14.25" hidden="true" customHeight="false" outlineLevel="0" collapsed="false"/>
    <row r="16105" customFormat="false" ht="14.25" hidden="true" customHeight="false" outlineLevel="0" collapsed="false"/>
    <row r="16106" customFormat="false" ht="14.25" hidden="true" customHeight="false" outlineLevel="0" collapsed="false"/>
    <row r="16107" customFormat="false" ht="14.25" hidden="true" customHeight="false" outlineLevel="0" collapsed="false"/>
    <row r="16108" customFormat="false" ht="14.25" hidden="true" customHeight="false" outlineLevel="0" collapsed="false"/>
    <row r="16109" customFormat="false" ht="14.25" hidden="true" customHeight="false" outlineLevel="0" collapsed="false"/>
    <row r="16110" customFormat="false" ht="14.25" hidden="true" customHeight="false" outlineLevel="0" collapsed="false"/>
    <row r="16111" customFormat="false" ht="14.25" hidden="true" customHeight="false" outlineLevel="0" collapsed="false"/>
    <row r="16112" customFormat="false" ht="14.25" hidden="true" customHeight="false" outlineLevel="0" collapsed="false"/>
    <row r="16113" customFormat="false" ht="14.25" hidden="true" customHeight="false" outlineLevel="0" collapsed="false"/>
    <row r="16114" customFormat="false" ht="14.25" hidden="true" customHeight="false" outlineLevel="0" collapsed="false"/>
    <row r="16115" customFormat="false" ht="14.25" hidden="true" customHeight="false" outlineLevel="0" collapsed="false"/>
    <row r="16116" customFormat="false" ht="14.25" hidden="true" customHeight="false" outlineLevel="0" collapsed="false"/>
    <row r="16117" customFormat="false" ht="14.25" hidden="true" customHeight="false" outlineLevel="0" collapsed="false"/>
    <row r="16118" customFormat="false" ht="14.25" hidden="true" customHeight="false" outlineLevel="0" collapsed="false"/>
    <row r="16119" customFormat="false" ht="14.25" hidden="true" customHeight="false" outlineLevel="0" collapsed="false"/>
    <row r="16120" customFormat="false" ht="14.25" hidden="true" customHeight="false" outlineLevel="0" collapsed="false"/>
    <row r="16121" customFormat="false" ht="14.25" hidden="true" customHeight="false" outlineLevel="0" collapsed="false"/>
    <row r="16122" customFormat="false" ht="14.25" hidden="true" customHeight="false" outlineLevel="0" collapsed="false"/>
    <row r="16123" customFormat="false" ht="14.25" hidden="true" customHeight="false" outlineLevel="0" collapsed="false"/>
    <row r="16124" customFormat="false" ht="14.25" hidden="true" customHeight="false" outlineLevel="0" collapsed="false"/>
    <row r="16125" customFormat="false" ht="14.25" hidden="true" customHeight="false" outlineLevel="0" collapsed="false"/>
    <row r="16126" customFormat="false" ht="14.25" hidden="true" customHeight="false" outlineLevel="0" collapsed="false"/>
    <row r="16127" customFormat="false" ht="14.25" hidden="true" customHeight="false" outlineLevel="0" collapsed="false"/>
    <row r="16128" customFormat="false" ht="14.25" hidden="true" customHeight="false" outlineLevel="0" collapsed="false"/>
    <row r="16129" customFormat="false" ht="14.25" hidden="true" customHeight="false" outlineLevel="0" collapsed="false"/>
    <row r="16130" customFormat="false" ht="14.25" hidden="true" customHeight="false" outlineLevel="0" collapsed="false"/>
    <row r="16131" customFormat="false" ht="14.25" hidden="true" customHeight="false" outlineLevel="0" collapsed="false"/>
    <row r="16132" customFormat="false" ht="14.25" hidden="true" customHeight="false" outlineLevel="0" collapsed="false"/>
    <row r="16133" customFormat="false" ht="14.25" hidden="true" customHeight="false" outlineLevel="0" collapsed="false"/>
    <row r="16134" customFormat="false" ht="14.25" hidden="true" customHeight="false" outlineLevel="0" collapsed="false"/>
    <row r="16135" customFormat="false" ht="14.25" hidden="true" customHeight="false" outlineLevel="0" collapsed="false"/>
    <row r="16136" customFormat="false" ht="14.25" hidden="true" customHeight="false" outlineLevel="0" collapsed="false"/>
    <row r="16137" customFormat="false" ht="14.25" hidden="true" customHeight="false" outlineLevel="0" collapsed="false"/>
    <row r="16138" customFormat="false" ht="14.25" hidden="true" customHeight="false" outlineLevel="0" collapsed="false"/>
    <row r="16139" customFormat="false" ht="14.25" hidden="true" customHeight="false" outlineLevel="0" collapsed="false"/>
    <row r="16140" customFormat="false" ht="14.25" hidden="true" customHeight="false" outlineLevel="0" collapsed="false"/>
    <row r="16141" customFormat="false" ht="14.25" hidden="true" customHeight="false" outlineLevel="0" collapsed="false"/>
    <row r="16142" customFormat="false" ht="14.25" hidden="true" customHeight="false" outlineLevel="0" collapsed="false"/>
    <row r="16143" customFormat="false" ht="14.25" hidden="true" customHeight="false" outlineLevel="0" collapsed="false"/>
    <row r="16144" customFormat="false" ht="14.25" hidden="true" customHeight="false" outlineLevel="0" collapsed="false"/>
    <row r="16145" customFormat="false" ht="14.25" hidden="true" customHeight="false" outlineLevel="0" collapsed="false"/>
    <row r="16146" customFormat="false" ht="14.25" hidden="true" customHeight="false" outlineLevel="0" collapsed="false"/>
    <row r="16147" customFormat="false" ht="14.25" hidden="true" customHeight="false" outlineLevel="0" collapsed="false"/>
    <row r="16148" customFormat="false" ht="14.25" hidden="true" customHeight="false" outlineLevel="0" collapsed="false"/>
    <row r="16149" customFormat="false" ht="14.25" hidden="true" customHeight="false" outlineLevel="0" collapsed="false"/>
    <row r="16150" customFormat="false" ht="14.25" hidden="true" customHeight="false" outlineLevel="0" collapsed="false"/>
    <row r="16151" customFormat="false" ht="14.25" hidden="true" customHeight="false" outlineLevel="0" collapsed="false"/>
    <row r="16152" customFormat="false" ht="14.25" hidden="true" customHeight="false" outlineLevel="0" collapsed="false"/>
    <row r="16153" customFormat="false" ht="14.25" hidden="true" customHeight="false" outlineLevel="0" collapsed="false"/>
    <row r="16154" customFormat="false" ht="14.25" hidden="true" customHeight="false" outlineLevel="0" collapsed="false"/>
    <row r="16155" customFormat="false" ht="14.25" hidden="true" customHeight="false" outlineLevel="0" collapsed="false"/>
    <row r="16156" customFormat="false" ht="14.25" hidden="true" customHeight="false" outlineLevel="0" collapsed="false"/>
    <row r="16157" customFormat="false" ht="14.25" hidden="true" customHeight="false" outlineLevel="0" collapsed="false"/>
    <row r="16158" customFormat="false" ht="14.25" hidden="true" customHeight="false" outlineLevel="0" collapsed="false"/>
    <row r="16159" customFormat="false" ht="14.25" hidden="true" customHeight="false" outlineLevel="0" collapsed="false"/>
    <row r="16160" customFormat="false" ht="14.25" hidden="true" customHeight="false" outlineLevel="0" collapsed="false"/>
    <row r="16161" customFormat="false" ht="14.25" hidden="true" customHeight="false" outlineLevel="0" collapsed="false"/>
    <row r="16162" customFormat="false" ht="14.25" hidden="true" customHeight="false" outlineLevel="0" collapsed="false"/>
    <row r="16163" customFormat="false" ht="14.25" hidden="true" customHeight="false" outlineLevel="0" collapsed="false"/>
    <row r="16164" customFormat="false" ht="14.25" hidden="true" customHeight="false" outlineLevel="0" collapsed="false"/>
    <row r="16165" customFormat="false" ht="14.25" hidden="true" customHeight="false" outlineLevel="0" collapsed="false"/>
    <row r="16166" customFormat="false" ht="14.25" hidden="true" customHeight="false" outlineLevel="0" collapsed="false"/>
    <row r="16167" customFormat="false" ht="14.25" hidden="true" customHeight="false" outlineLevel="0" collapsed="false"/>
    <row r="16168" customFormat="false" ht="14.25" hidden="true" customHeight="false" outlineLevel="0" collapsed="false"/>
    <row r="16169" customFormat="false" ht="14.25" hidden="true" customHeight="false" outlineLevel="0" collapsed="false"/>
    <row r="16170" customFormat="false" ht="14.25" hidden="true" customHeight="false" outlineLevel="0" collapsed="false"/>
    <row r="16171" customFormat="false" ht="14.25" hidden="true" customHeight="false" outlineLevel="0" collapsed="false"/>
    <row r="16172" customFormat="false" ht="14.25" hidden="true" customHeight="false" outlineLevel="0" collapsed="false"/>
    <row r="16173" customFormat="false" ht="14.25" hidden="true" customHeight="false" outlineLevel="0" collapsed="false"/>
    <row r="16174" customFormat="false" ht="14.25" hidden="true" customHeight="false" outlineLevel="0" collapsed="false"/>
    <row r="16175" customFormat="false" ht="14.25" hidden="true" customHeight="false" outlineLevel="0" collapsed="false"/>
    <row r="16176" customFormat="false" ht="14.25" hidden="true" customHeight="false" outlineLevel="0" collapsed="false"/>
    <row r="16177" customFormat="false" ht="14.25" hidden="true" customHeight="false" outlineLevel="0" collapsed="false"/>
    <row r="16178" customFormat="false" ht="14.25" hidden="true" customHeight="false" outlineLevel="0" collapsed="false"/>
    <row r="16179" customFormat="false" ht="14.25" hidden="true" customHeight="false" outlineLevel="0" collapsed="false"/>
    <row r="16180" customFormat="false" ht="14.25" hidden="true" customHeight="false" outlineLevel="0" collapsed="false"/>
    <row r="16181" customFormat="false" ht="14.25" hidden="true" customHeight="false" outlineLevel="0" collapsed="false"/>
    <row r="16182" customFormat="false" ht="14.25" hidden="true" customHeight="false" outlineLevel="0" collapsed="false"/>
    <row r="16183" customFormat="false" ht="14.25" hidden="true" customHeight="false" outlineLevel="0" collapsed="false"/>
    <row r="16184" customFormat="false" ht="14.25" hidden="true" customHeight="false" outlineLevel="0" collapsed="false"/>
    <row r="16185" customFormat="false" ht="14.25" hidden="true" customHeight="false" outlineLevel="0" collapsed="false"/>
    <row r="16186" customFormat="false" ht="14.25" hidden="true" customHeight="false" outlineLevel="0" collapsed="false"/>
    <row r="16187" customFormat="false" ht="14.25" hidden="true" customHeight="false" outlineLevel="0" collapsed="false"/>
    <row r="16188" customFormat="false" ht="14.25" hidden="true" customHeight="false" outlineLevel="0" collapsed="false"/>
    <row r="16189" customFormat="false" ht="14.25" hidden="true" customHeight="false" outlineLevel="0" collapsed="false"/>
    <row r="16190" customFormat="false" ht="14.25" hidden="true" customHeight="false" outlineLevel="0" collapsed="false"/>
    <row r="16191" customFormat="false" ht="14.25" hidden="true" customHeight="false" outlineLevel="0" collapsed="false"/>
    <row r="16192" customFormat="false" ht="14.25" hidden="true" customHeight="false" outlineLevel="0" collapsed="false"/>
    <row r="16193" customFormat="false" ht="14.25" hidden="true" customHeight="false" outlineLevel="0" collapsed="false"/>
    <row r="16194" customFormat="false" ht="14.25" hidden="true" customHeight="false" outlineLevel="0" collapsed="false"/>
    <row r="16195" customFormat="false" ht="14.25" hidden="true" customHeight="false" outlineLevel="0" collapsed="false"/>
    <row r="16196" customFormat="false" ht="14.25" hidden="true" customHeight="false" outlineLevel="0" collapsed="false"/>
    <row r="16197" customFormat="false" ht="14.25" hidden="true" customHeight="false" outlineLevel="0" collapsed="false"/>
    <row r="16198" customFormat="false" ht="14.25" hidden="true" customHeight="false" outlineLevel="0" collapsed="false"/>
    <row r="16199" customFormat="false" ht="14.25" hidden="true" customHeight="false" outlineLevel="0" collapsed="false"/>
    <row r="16200" customFormat="false" ht="14.25" hidden="true" customHeight="false" outlineLevel="0" collapsed="false"/>
    <row r="16201" customFormat="false" ht="14.25" hidden="true" customHeight="false" outlineLevel="0" collapsed="false"/>
    <row r="16202" customFormat="false" ht="14.25" hidden="true" customHeight="false" outlineLevel="0" collapsed="false"/>
    <row r="16203" customFormat="false" ht="14.25" hidden="true" customHeight="false" outlineLevel="0" collapsed="false"/>
    <row r="16204" customFormat="false" ht="14.25" hidden="true" customHeight="false" outlineLevel="0" collapsed="false"/>
    <row r="16205" customFormat="false" ht="14.25" hidden="true" customHeight="false" outlineLevel="0" collapsed="false"/>
    <row r="16206" customFormat="false" ht="14.25" hidden="true" customHeight="false" outlineLevel="0" collapsed="false"/>
    <row r="16207" customFormat="false" ht="14.25" hidden="true" customHeight="false" outlineLevel="0" collapsed="false"/>
    <row r="16208" customFormat="false" ht="14.25" hidden="true" customHeight="false" outlineLevel="0" collapsed="false"/>
    <row r="16209" customFormat="false" ht="14.25" hidden="true" customHeight="false" outlineLevel="0" collapsed="false"/>
    <row r="16210" customFormat="false" ht="14.25" hidden="true" customHeight="false" outlineLevel="0" collapsed="false"/>
    <row r="16211" customFormat="false" ht="14.25" hidden="true" customHeight="false" outlineLevel="0" collapsed="false"/>
    <row r="16212" customFormat="false" ht="14.25" hidden="true" customHeight="false" outlineLevel="0" collapsed="false"/>
    <row r="16213" customFormat="false" ht="14.25" hidden="true" customHeight="false" outlineLevel="0" collapsed="false"/>
    <row r="16214" customFormat="false" ht="14.25" hidden="true" customHeight="false" outlineLevel="0" collapsed="false"/>
    <row r="16215" customFormat="false" ht="14.25" hidden="true" customHeight="false" outlineLevel="0" collapsed="false"/>
    <row r="16216" customFormat="false" ht="14.25" hidden="true" customHeight="false" outlineLevel="0" collapsed="false"/>
    <row r="16217" customFormat="false" ht="14.25" hidden="true" customHeight="false" outlineLevel="0" collapsed="false"/>
    <row r="16218" customFormat="false" ht="14.25" hidden="true" customHeight="false" outlineLevel="0" collapsed="false"/>
    <row r="16219" customFormat="false" ht="14.25" hidden="true" customHeight="false" outlineLevel="0" collapsed="false"/>
    <row r="16220" customFormat="false" ht="14.25" hidden="true" customHeight="false" outlineLevel="0" collapsed="false"/>
    <row r="16221" customFormat="false" ht="14.25" hidden="true" customHeight="false" outlineLevel="0" collapsed="false"/>
    <row r="16222" customFormat="false" ht="14.25" hidden="true" customHeight="false" outlineLevel="0" collapsed="false"/>
    <row r="16223" customFormat="false" ht="14.25" hidden="true" customHeight="false" outlineLevel="0" collapsed="false"/>
    <row r="16224" customFormat="false" ht="14.25" hidden="true" customHeight="false" outlineLevel="0" collapsed="false"/>
    <row r="16225" customFormat="false" ht="14.25" hidden="true" customHeight="false" outlineLevel="0" collapsed="false"/>
    <row r="16226" customFormat="false" ht="14.25" hidden="true" customHeight="false" outlineLevel="0" collapsed="false"/>
    <row r="16227" customFormat="false" ht="14.25" hidden="true" customHeight="false" outlineLevel="0" collapsed="false"/>
    <row r="16228" customFormat="false" ht="14.25" hidden="true" customHeight="false" outlineLevel="0" collapsed="false"/>
    <row r="16229" customFormat="false" ht="14.25" hidden="true" customHeight="false" outlineLevel="0" collapsed="false"/>
    <row r="16230" customFormat="false" ht="14.25" hidden="true" customHeight="false" outlineLevel="0" collapsed="false"/>
    <row r="16231" customFormat="false" ht="14.25" hidden="true" customHeight="false" outlineLevel="0" collapsed="false"/>
    <row r="16232" customFormat="false" ht="14.25" hidden="true" customHeight="false" outlineLevel="0" collapsed="false"/>
    <row r="16233" customFormat="false" ht="14.25" hidden="true" customHeight="false" outlineLevel="0" collapsed="false"/>
    <row r="16234" customFormat="false" ht="14.25" hidden="true" customHeight="false" outlineLevel="0" collapsed="false"/>
    <row r="16235" customFormat="false" ht="14.25" hidden="true" customHeight="false" outlineLevel="0" collapsed="false"/>
    <row r="16236" customFormat="false" ht="14.25" hidden="true" customHeight="false" outlineLevel="0" collapsed="false"/>
    <row r="16237" customFormat="false" ht="14.25" hidden="true" customHeight="false" outlineLevel="0" collapsed="false"/>
    <row r="16238" customFormat="false" ht="14.25" hidden="true" customHeight="false" outlineLevel="0" collapsed="false"/>
    <row r="16239" customFormat="false" ht="14.25" hidden="true" customHeight="false" outlineLevel="0" collapsed="false"/>
    <row r="16240" customFormat="false" ht="14.25" hidden="true" customHeight="false" outlineLevel="0" collapsed="false"/>
    <row r="16241" customFormat="false" ht="14.25" hidden="true" customHeight="false" outlineLevel="0" collapsed="false"/>
    <row r="16242" customFormat="false" ht="14.25" hidden="true" customHeight="false" outlineLevel="0" collapsed="false"/>
    <row r="16243" customFormat="false" ht="14.25" hidden="true" customHeight="false" outlineLevel="0" collapsed="false"/>
    <row r="16244" customFormat="false" ht="14.25" hidden="true" customHeight="false" outlineLevel="0" collapsed="false"/>
    <row r="16245" customFormat="false" ht="14.25" hidden="true" customHeight="false" outlineLevel="0" collapsed="false"/>
    <row r="16246" customFormat="false" ht="14.25" hidden="true" customHeight="false" outlineLevel="0" collapsed="false"/>
    <row r="16247" customFormat="false" ht="14.25" hidden="true" customHeight="false" outlineLevel="0" collapsed="false"/>
    <row r="16248" customFormat="false" ht="14.25" hidden="true" customHeight="false" outlineLevel="0" collapsed="false"/>
    <row r="16249" customFormat="false" ht="14.25" hidden="true" customHeight="false" outlineLevel="0" collapsed="false"/>
    <row r="16250" customFormat="false" ht="14.25" hidden="true" customHeight="false" outlineLevel="0" collapsed="false"/>
    <row r="16251" customFormat="false" ht="14.25" hidden="true" customHeight="false" outlineLevel="0" collapsed="false"/>
    <row r="16252" customFormat="false" ht="14.25" hidden="true" customHeight="false" outlineLevel="0" collapsed="false"/>
    <row r="16253" customFormat="false" ht="14.25" hidden="true" customHeight="false" outlineLevel="0" collapsed="false"/>
    <row r="16254" customFormat="false" ht="14.25" hidden="true" customHeight="false" outlineLevel="0" collapsed="false"/>
    <row r="16255" customFormat="false" ht="14.25" hidden="true" customHeight="false" outlineLevel="0" collapsed="false"/>
    <row r="16256" customFormat="false" ht="14.25" hidden="true" customHeight="false" outlineLevel="0" collapsed="false"/>
    <row r="16257" customFormat="false" ht="14.25" hidden="true" customHeight="false" outlineLevel="0" collapsed="false"/>
    <row r="16258" customFormat="false" ht="14.25" hidden="true" customHeight="false" outlineLevel="0" collapsed="false"/>
    <row r="16259" customFormat="false" ht="14.25" hidden="true" customHeight="false" outlineLevel="0" collapsed="false"/>
    <row r="16260" customFormat="false" ht="14.25" hidden="true" customHeight="false" outlineLevel="0" collapsed="false"/>
    <row r="16261" customFormat="false" ht="14.25" hidden="true" customHeight="false" outlineLevel="0" collapsed="false"/>
    <row r="16262" customFormat="false" ht="14.25" hidden="true" customHeight="false" outlineLevel="0" collapsed="false"/>
    <row r="16263" customFormat="false" ht="14.25" hidden="true" customHeight="false" outlineLevel="0" collapsed="false"/>
    <row r="16264" customFormat="false" ht="14.25" hidden="true" customHeight="false" outlineLevel="0" collapsed="false"/>
    <row r="16265" customFormat="false" ht="14.25" hidden="true" customHeight="false" outlineLevel="0" collapsed="false"/>
    <row r="16266" customFormat="false" ht="14.25" hidden="true" customHeight="false" outlineLevel="0" collapsed="false"/>
    <row r="16267" customFormat="false" ht="14.25" hidden="true" customHeight="false" outlineLevel="0" collapsed="false"/>
    <row r="16268" customFormat="false" ht="14.25" hidden="true" customHeight="false" outlineLevel="0" collapsed="false"/>
    <row r="16269" customFormat="false" ht="14.25" hidden="true" customHeight="false" outlineLevel="0" collapsed="false"/>
    <row r="16270" customFormat="false" ht="14.25" hidden="true" customHeight="false" outlineLevel="0" collapsed="false"/>
    <row r="16271" customFormat="false" ht="14.25" hidden="true" customHeight="false" outlineLevel="0" collapsed="false"/>
    <row r="16272" customFormat="false" ht="14.25" hidden="true" customHeight="false" outlineLevel="0" collapsed="false"/>
    <row r="16273" customFormat="false" ht="14.25" hidden="true" customHeight="false" outlineLevel="0" collapsed="false"/>
    <row r="16274" customFormat="false" ht="14.25" hidden="true" customHeight="false" outlineLevel="0" collapsed="false"/>
    <row r="16275" customFormat="false" ht="14.25" hidden="true" customHeight="false" outlineLevel="0" collapsed="false"/>
    <row r="16276" customFormat="false" ht="14.25" hidden="true" customHeight="false" outlineLevel="0" collapsed="false"/>
    <row r="16277" customFormat="false" ht="14.25" hidden="true" customHeight="false" outlineLevel="0" collapsed="false"/>
    <row r="16278" customFormat="false" ht="14.25" hidden="true" customHeight="false" outlineLevel="0" collapsed="false"/>
    <row r="16279" customFormat="false" ht="14.25" hidden="true" customHeight="false" outlineLevel="0" collapsed="false"/>
    <row r="16280" customFormat="false" ht="14.25" hidden="true" customHeight="false" outlineLevel="0" collapsed="false"/>
    <row r="16281" customFormat="false" ht="14.25" hidden="true" customHeight="false" outlineLevel="0" collapsed="false"/>
    <row r="16282" customFormat="false" ht="14.25" hidden="true" customHeight="false" outlineLevel="0" collapsed="false"/>
    <row r="16283" customFormat="false" ht="14.25" hidden="true" customHeight="false" outlineLevel="0" collapsed="false"/>
    <row r="16284" customFormat="false" ht="14.25" hidden="true" customHeight="false" outlineLevel="0" collapsed="false"/>
    <row r="16285" customFormat="false" ht="14.25" hidden="true" customHeight="false" outlineLevel="0" collapsed="false"/>
    <row r="16286" customFormat="false" ht="14.25" hidden="true" customHeight="false" outlineLevel="0" collapsed="false"/>
    <row r="16287" customFormat="false" ht="14.25" hidden="true" customHeight="false" outlineLevel="0" collapsed="false"/>
    <row r="16288" customFormat="false" ht="14.25" hidden="true" customHeight="false" outlineLevel="0" collapsed="false"/>
    <row r="16289" customFormat="false" ht="14.25" hidden="true" customHeight="false" outlineLevel="0" collapsed="false"/>
    <row r="16290" customFormat="false" ht="14.25" hidden="true" customHeight="false" outlineLevel="0" collapsed="false"/>
    <row r="16291" customFormat="false" ht="14.25" hidden="true" customHeight="false" outlineLevel="0" collapsed="false"/>
    <row r="16292" customFormat="false" ht="14.25" hidden="true" customHeight="false" outlineLevel="0" collapsed="false"/>
    <row r="16293" customFormat="false" ht="14.25" hidden="true" customHeight="false" outlineLevel="0" collapsed="false"/>
    <row r="16294" customFormat="false" ht="14.25" hidden="true" customHeight="false" outlineLevel="0" collapsed="false"/>
    <row r="16295" customFormat="false" ht="14.25" hidden="true" customHeight="false" outlineLevel="0" collapsed="false"/>
    <row r="16296" customFormat="false" ht="14.25" hidden="true" customHeight="false" outlineLevel="0" collapsed="false"/>
    <row r="16297" customFormat="false" ht="14.25" hidden="true" customHeight="false" outlineLevel="0" collapsed="false"/>
    <row r="16298" customFormat="false" ht="14.25" hidden="true" customHeight="false" outlineLevel="0" collapsed="false"/>
    <row r="16299" customFormat="false" ht="14.25" hidden="true" customHeight="false" outlineLevel="0" collapsed="false"/>
    <row r="16300" customFormat="false" ht="14.25" hidden="true" customHeight="false" outlineLevel="0" collapsed="false"/>
    <row r="16301" customFormat="false" ht="14.25" hidden="true" customHeight="false" outlineLevel="0" collapsed="false"/>
    <row r="16302" customFormat="false" ht="14.25" hidden="true" customHeight="false" outlineLevel="0" collapsed="false"/>
    <row r="16303" customFormat="false" ht="14.25" hidden="true" customHeight="false" outlineLevel="0" collapsed="false"/>
    <row r="16304" customFormat="false" ht="14.25" hidden="true" customHeight="false" outlineLevel="0" collapsed="false"/>
    <row r="16305" customFormat="false" ht="14.25" hidden="true" customHeight="false" outlineLevel="0" collapsed="false"/>
    <row r="16306" customFormat="false" ht="14.25" hidden="true" customHeight="false" outlineLevel="0" collapsed="false"/>
    <row r="16307" customFormat="false" ht="14.25" hidden="true" customHeight="false" outlineLevel="0" collapsed="false"/>
    <row r="16308" customFormat="false" ht="14.25" hidden="true" customHeight="false" outlineLevel="0" collapsed="false"/>
    <row r="16309" customFormat="false" ht="14.25" hidden="true" customHeight="false" outlineLevel="0" collapsed="false"/>
    <row r="16310" customFormat="false" ht="14.25" hidden="true" customHeight="false" outlineLevel="0" collapsed="false"/>
    <row r="16311" customFormat="false" ht="14.25" hidden="true" customHeight="false" outlineLevel="0" collapsed="false"/>
    <row r="16312" customFormat="false" ht="14.25" hidden="true" customHeight="false" outlineLevel="0" collapsed="false"/>
    <row r="16313" customFormat="false" ht="14.25" hidden="true" customHeight="false" outlineLevel="0" collapsed="false"/>
    <row r="16314" customFormat="false" ht="14.25" hidden="true" customHeight="false" outlineLevel="0" collapsed="false"/>
    <row r="16315" customFormat="false" ht="14.25" hidden="true" customHeight="false" outlineLevel="0" collapsed="false"/>
    <row r="16316" customFormat="false" ht="14.25" hidden="true" customHeight="false" outlineLevel="0" collapsed="false"/>
    <row r="16317" customFormat="false" ht="14.25" hidden="true" customHeight="false" outlineLevel="0" collapsed="false"/>
    <row r="16318" customFormat="false" ht="14.25" hidden="true" customHeight="false" outlineLevel="0" collapsed="false"/>
    <row r="16319" customFormat="false" ht="14.25" hidden="true" customHeight="false" outlineLevel="0" collapsed="false"/>
    <row r="16320" customFormat="false" ht="14.25" hidden="true" customHeight="false" outlineLevel="0" collapsed="false"/>
    <row r="16321" customFormat="false" ht="14.25" hidden="true" customHeight="false" outlineLevel="0" collapsed="false"/>
    <row r="16322" customFormat="false" ht="14.25" hidden="true" customHeight="false" outlineLevel="0" collapsed="false"/>
    <row r="16323" customFormat="false" ht="14.25" hidden="true" customHeight="false" outlineLevel="0" collapsed="false"/>
    <row r="16324" customFormat="false" ht="14.25" hidden="true" customHeight="false" outlineLevel="0" collapsed="false"/>
    <row r="16325" customFormat="false" ht="14.25" hidden="true" customHeight="false" outlineLevel="0" collapsed="false"/>
    <row r="16326" customFormat="false" ht="14.25" hidden="true" customHeight="false" outlineLevel="0" collapsed="false"/>
    <row r="16327" customFormat="false" ht="14.25" hidden="true" customHeight="false" outlineLevel="0" collapsed="false"/>
    <row r="16328" customFormat="false" ht="14.25" hidden="true" customHeight="false" outlineLevel="0" collapsed="false"/>
    <row r="16329" customFormat="false" ht="14.25" hidden="true" customHeight="false" outlineLevel="0" collapsed="false"/>
    <row r="16330" customFormat="false" ht="14.25" hidden="true" customHeight="false" outlineLevel="0" collapsed="false"/>
    <row r="16331" customFormat="false" ht="14.25" hidden="true" customHeight="false" outlineLevel="0" collapsed="false"/>
    <row r="16332" customFormat="false" ht="14.25" hidden="true" customHeight="false" outlineLevel="0" collapsed="false"/>
    <row r="16333" customFormat="false" ht="14.25" hidden="true" customHeight="false" outlineLevel="0" collapsed="false"/>
    <row r="16334" customFormat="false" ht="14.25" hidden="true" customHeight="false" outlineLevel="0" collapsed="false"/>
    <row r="16335" customFormat="false" ht="14.25" hidden="true" customHeight="false" outlineLevel="0" collapsed="false"/>
    <row r="16336" customFormat="false" ht="14.25" hidden="true" customHeight="false" outlineLevel="0" collapsed="false"/>
    <row r="16337" customFormat="false" ht="14.25" hidden="true" customHeight="false" outlineLevel="0" collapsed="false"/>
    <row r="16338" customFormat="false" ht="14.25" hidden="true" customHeight="false" outlineLevel="0" collapsed="false"/>
    <row r="16339" customFormat="false" ht="14.25" hidden="true" customHeight="false" outlineLevel="0" collapsed="false"/>
    <row r="16340" customFormat="false" ht="14.25" hidden="true" customHeight="false" outlineLevel="0" collapsed="false"/>
    <row r="16341" customFormat="false" ht="14.25" hidden="true" customHeight="false" outlineLevel="0" collapsed="false"/>
    <row r="16342" customFormat="false" ht="14.25" hidden="true" customHeight="false" outlineLevel="0" collapsed="false"/>
    <row r="16343" customFormat="false" ht="14.25" hidden="true" customHeight="false" outlineLevel="0" collapsed="false"/>
    <row r="16344" customFormat="false" ht="14.25" hidden="true" customHeight="false" outlineLevel="0" collapsed="false"/>
    <row r="16345" customFormat="false" ht="14.25" hidden="true" customHeight="false" outlineLevel="0" collapsed="false"/>
    <row r="16346" customFormat="false" ht="14.25" hidden="true" customHeight="false" outlineLevel="0" collapsed="false"/>
    <row r="16347" customFormat="false" ht="14.25" hidden="true" customHeight="false" outlineLevel="0" collapsed="false"/>
    <row r="16348" customFormat="false" ht="14.25" hidden="true" customHeight="false" outlineLevel="0" collapsed="false"/>
    <row r="16349" customFormat="false" ht="14.25" hidden="true" customHeight="false" outlineLevel="0" collapsed="false"/>
    <row r="16350" customFormat="false" ht="14.25" hidden="true" customHeight="false" outlineLevel="0" collapsed="false"/>
    <row r="16351" customFormat="false" ht="14.25" hidden="true" customHeight="false" outlineLevel="0" collapsed="false"/>
    <row r="16352" customFormat="false" ht="14.25" hidden="true" customHeight="false" outlineLevel="0" collapsed="false"/>
    <row r="16353" customFormat="false" ht="14.25" hidden="true" customHeight="false" outlineLevel="0" collapsed="false"/>
    <row r="16354" customFormat="false" ht="14.25" hidden="true" customHeight="false" outlineLevel="0" collapsed="false"/>
    <row r="16355" customFormat="false" ht="14.25" hidden="true" customHeight="false" outlineLevel="0" collapsed="false"/>
    <row r="16356" customFormat="false" ht="14.25" hidden="true" customHeight="false" outlineLevel="0" collapsed="false"/>
    <row r="16357" customFormat="false" ht="14.25" hidden="true" customHeight="false" outlineLevel="0" collapsed="false"/>
    <row r="16358" customFormat="false" ht="14.25" hidden="true" customHeight="false" outlineLevel="0" collapsed="false"/>
    <row r="16359" customFormat="false" ht="14.25" hidden="true" customHeight="false" outlineLevel="0" collapsed="false"/>
    <row r="16360" customFormat="false" ht="14.25" hidden="true" customHeight="false" outlineLevel="0" collapsed="false"/>
    <row r="16361" customFormat="false" ht="14.25" hidden="true" customHeight="false" outlineLevel="0" collapsed="false"/>
    <row r="16362" customFormat="false" ht="14.25" hidden="true" customHeight="false" outlineLevel="0" collapsed="false"/>
    <row r="16363" customFormat="false" ht="14.25" hidden="true" customHeight="false" outlineLevel="0" collapsed="false"/>
    <row r="16364" customFormat="false" ht="14.25" hidden="true" customHeight="false" outlineLevel="0" collapsed="false"/>
    <row r="16365" customFormat="false" ht="14.25" hidden="true" customHeight="false" outlineLevel="0" collapsed="false"/>
    <row r="16366" customFormat="false" ht="14.25" hidden="true" customHeight="false" outlineLevel="0" collapsed="false"/>
    <row r="16367" customFormat="false" ht="14.25" hidden="true" customHeight="false" outlineLevel="0" collapsed="false"/>
    <row r="16368" customFormat="false" ht="14.25" hidden="true" customHeight="false" outlineLevel="0" collapsed="false"/>
    <row r="16369" customFormat="false" ht="14.25" hidden="true" customHeight="false" outlineLevel="0" collapsed="false"/>
    <row r="16370" customFormat="false" ht="14.25" hidden="true" customHeight="false" outlineLevel="0" collapsed="false"/>
    <row r="16371" customFormat="false" ht="14.25" hidden="true" customHeight="false" outlineLevel="0" collapsed="false"/>
    <row r="16372" customFormat="false" ht="14.25" hidden="true" customHeight="false" outlineLevel="0" collapsed="false"/>
    <row r="16373" customFormat="false" ht="14.25" hidden="true" customHeight="false" outlineLevel="0" collapsed="false"/>
    <row r="16374" customFormat="false" ht="14.25" hidden="true" customHeight="false" outlineLevel="0" collapsed="false"/>
    <row r="16375" customFormat="false" ht="14.25" hidden="true" customHeight="false" outlineLevel="0" collapsed="false"/>
    <row r="16376" customFormat="false" ht="14.25" hidden="true" customHeight="false" outlineLevel="0" collapsed="false"/>
    <row r="16377" customFormat="false" ht="14.25" hidden="true" customHeight="false" outlineLevel="0" collapsed="false"/>
    <row r="16378" customFormat="false" ht="14.25" hidden="true" customHeight="false" outlineLevel="0" collapsed="false"/>
    <row r="16379" customFormat="false" ht="14.25" hidden="true" customHeight="false" outlineLevel="0" collapsed="false"/>
    <row r="16380" customFormat="false" ht="14.25" hidden="true" customHeight="false" outlineLevel="0" collapsed="false"/>
    <row r="16381" customFormat="false" ht="14.25" hidden="true" customHeight="false" outlineLevel="0" collapsed="false"/>
    <row r="16382" customFormat="false" ht="14.25" hidden="true" customHeight="false" outlineLevel="0" collapsed="false"/>
    <row r="16383" customFormat="false" ht="14.25" hidden="true" customHeight="false" outlineLevel="0" collapsed="false"/>
    <row r="16384" customFormat="false" ht="14.25" hidden="true" customHeight="false" outlineLevel="0" collapsed="false"/>
    <row r="16385" customFormat="false" ht="14.25" hidden="true" customHeight="false" outlineLevel="0" collapsed="false"/>
    <row r="16386" customFormat="false" ht="14.25" hidden="true" customHeight="false" outlineLevel="0" collapsed="false"/>
    <row r="16387" customFormat="false" ht="14.25" hidden="true" customHeight="false" outlineLevel="0" collapsed="false"/>
    <row r="16388" customFormat="false" ht="14.25" hidden="true" customHeight="false" outlineLevel="0" collapsed="false"/>
    <row r="16389" customFormat="false" ht="14.25" hidden="true" customHeight="false" outlineLevel="0" collapsed="false"/>
    <row r="16390" customFormat="false" ht="14.25" hidden="true" customHeight="false" outlineLevel="0" collapsed="false"/>
    <row r="16391" customFormat="false" ht="14.25" hidden="true" customHeight="false" outlineLevel="0" collapsed="false"/>
    <row r="16392" customFormat="false" ht="14.25" hidden="true" customHeight="false" outlineLevel="0" collapsed="false"/>
    <row r="16393" customFormat="false" ht="14.25" hidden="true" customHeight="false" outlineLevel="0" collapsed="false"/>
    <row r="16394" customFormat="false" ht="14.25" hidden="true" customHeight="false" outlineLevel="0" collapsed="false"/>
    <row r="16395" customFormat="false" ht="14.25" hidden="true" customHeight="false" outlineLevel="0" collapsed="false"/>
    <row r="16396" customFormat="false" ht="14.25" hidden="true" customHeight="false" outlineLevel="0" collapsed="false"/>
    <row r="16397" customFormat="false" ht="14.25" hidden="true" customHeight="false" outlineLevel="0" collapsed="false"/>
    <row r="16398" customFormat="false" ht="14.25" hidden="true" customHeight="false" outlineLevel="0" collapsed="false"/>
    <row r="16399" customFormat="false" ht="14.25" hidden="true" customHeight="false" outlineLevel="0" collapsed="false"/>
    <row r="16400" customFormat="false" ht="14.25" hidden="true" customHeight="false" outlineLevel="0" collapsed="false"/>
    <row r="16401" customFormat="false" ht="14.25" hidden="true" customHeight="false" outlineLevel="0" collapsed="false"/>
    <row r="16402" customFormat="false" ht="14.25" hidden="true" customHeight="false" outlineLevel="0" collapsed="false"/>
    <row r="16403" customFormat="false" ht="14.25" hidden="true" customHeight="false" outlineLevel="0" collapsed="false"/>
    <row r="16404" customFormat="false" ht="14.25" hidden="true" customHeight="false" outlineLevel="0" collapsed="false"/>
    <row r="16405" customFormat="false" ht="14.25" hidden="true" customHeight="false" outlineLevel="0" collapsed="false"/>
    <row r="16406" customFormat="false" ht="14.25" hidden="true" customHeight="false" outlineLevel="0" collapsed="false"/>
    <row r="16407" customFormat="false" ht="14.25" hidden="true" customHeight="false" outlineLevel="0" collapsed="false"/>
    <row r="16408" customFormat="false" ht="14.25" hidden="true" customHeight="false" outlineLevel="0" collapsed="false"/>
    <row r="16409" customFormat="false" ht="14.25" hidden="true" customHeight="false" outlineLevel="0" collapsed="false"/>
    <row r="16410" customFormat="false" ht="14.25" hidden="true" customHeight="false" outlineLevel="0" collapsed="false"/>
    <row r="16411" customFormat="false" ht="14.25" hidden="true" customHeight="false" outlineLevel="0" collapsed="false"/>
    <row r="16412" customFormat="false" ht="14.25" hidden="true" customHeight="false" outlineLevel="0" collapsed="false"/>
    <row r="16413" customFormat="false" ht="14.25" hidden="true" customHeight="false" outlineLevel="0" collapsed="false"/>
    <row r="16414" customFormat="false" ht="14.25" hidden="true" customHeight="false" outlineLevel="0" collapsed="false"/>
    <row r="16415" customFormat="false" ht="14.25" hidden="true" customHeight="false" outlineLevel="0" collapsed="false"/>
    <row r="16416" customFormat="false" ht="14.25" hidden="true" customHeight="false" outlineLevel="0" collapsed="false"/>
    <row r="16417" customFormat="false" ht="14.25" hidden="true" customHeight="false" outlineLevel="0" collapsed="false"/>
    <row r="16418" customFormat="false" ht="14.25" hidden="true" customHeight="false" outlineLevel="0" collapsed="false"/>
    <row r="16419" customFormat="false" ht="14.25" hidden="true" customHeight="false" outlineLevel="0" collapsed="false"/>
    <row r="16420" customFormat="false" ht="14.25" hidden="true" customHeight="false" outlineLevel="0" collapsed="false"/>
    <row r="16421" customFormat="false" ht="14.25" hidden="true" customHeight="false" outlineLevel="0" collapsed="false"/>
    <row r="16422" customFormat="false" ht="14.25" hidden="true" customHeight="false" outlineLevel="0" collapsed="false"/>
    <row r="16423" customFormat="false" ht="14.25" hidden="true" customHeight="false" outlineLevel="0" collapsed="false"/>
    <row r="16424" customFormat="false" ht="14.25" hidden="true" customHeight="false" outlineLevel="0" collapsed="false"/>
    <row r="16425" customFormat="false" ht="14.25" hidden="true" customHeight="false" outlineLevel="0" collapsed="false"/>
    <row r="16426" customFormat="false" ht="14.25" hidden="true" customHeight="false" outlineLevel="0" collapsed="false"/>
    <row r="16427" customFormat="false" ht="14.25" hidden="true" customHeight="false" outlineLevel="0" collapsed="false"/>
    <row r="16428" customFormat="false" ht="14.25" hidden="true" customHeight="false" outlineLevel="0" collapsed="false"/>
    <row r="16429" customFormat="false" ht="14.25" hidden="true" customHeight="false" outlineLevel="0" collapsed="false"/>
    <row r="16430" customFormat="false" ht="14.25" hidden="true" customHeight="false" outlineLevel="0" collapsed="false"/>
    <row r="16431" customFormat="false" ht="14.25" hidden="true" customHeight="false" outlineLevel="0" collapsed="false"/>
    <row r="16432" customFormat="false" ht="14.25" hidden="true" customHeight="false" outlineLevel="0" collapsed="false"/>
    <row r="16433" customFormat="false" ht="14.25" hidden="true" customHeight="false" outlineLevel="0" collapsed="false"/>
    <row r="16434" customFormat="false" ht="14.25" hidden="true" customHeight="false" outlineLevel="0" collapsed="false"/>
    <row r="16435" customFormat="false" ht="14.25" hidden="true" customHeight="false" outlineLevel="0" collapsed="false"/>
    <row r="16436" customFormat="false" ht="14.25" hidden="true" customHeight="false" outlineLevel="0" collapsed="false"/>
    <row r="16437" customFormat="false" ht="14.25" hidden="true" customHeight="false" outlineLevel="0" collapsed="false"/>
    <row r="16438" customFormat="false" ht="14.25" hidden="true" customHeight="false" outlineLevel="0" collapsed="false"/>
    <row r="16439" customFormat="false" ht="14.25" hidden="true" customHeight="false" outlineLevel="0" collapsed="false"/>
    <row r="16440" customFormat="false" ht="14.25" hidden="true" customHeight="false" outlineLevel="0" collapsed="false"/>
    <row r="16441" customFormat="false" ht="14.25" hidden="true" customHeight="false" outlineLevel="0" collapsed="false"/>
    <row r="16442" customFormat="false" ht="14.25" hidden="true" customHeight="false" outlineLevel="0" collapsed="false"/>
    <row r="16443" customFormat="false" ht="14.25" hidden="true" customHeight="false" outlineLevel="0" collapsed="false"/>
    <row r="16444" customFormat="false" ht="14.25" hidden="true" customHeight="false" outlineLevel="0" collapsed="false"/>
    <row r="16445" customFormat="false" ht="14.25" hidden="true" customHeight="false" outlineLevel="0" collapsed="false"/>
    <row r="16446" customFormat="false" ht="14.25" hidden="true" customHeight="false" outlineLevel="0" collapsed="false"/>
    <row r="16447" customFormat="false" ht="14.25" hidden="true" customHeight="false" outlineLevel="0" collapsed="false"/>
    <row r="16448" customFormat="false" ht="14.25" hidden="true" customHeight="false" outlineLevel="0" collapsed="false"/>
    <row r="16449" customFormat="false" ht="14.25" hidden="true" customHeight="false" outlineLevel="0" collapsed="false"/>
    <row r="16450" customFormat="false" ht="14.25" hidden="true" customHeight="false" outlineLevel="0" collapsed="false"/>
    <row r="16451" customFormat="false" ht="14.25" hidden="true" customHeight="false" outlineLevel="0" collapsed="false"/>
    <row r="16452" customFormat="false" ht="14.25" hidden="true" customHeight="false" outlineLevel="0" collapsed="false"/>
    <row r="16453" customFormat="false" ht="14.25" hidden="true" customHeight="false" outlineLevel="0" collapsed="false"/>
    <row r="16454" customFormat="false" ht="14.25" hidden="true" customHeight="false" outlineLevel="0" collapsed="false"/>
    <row r="16455" customFormat="false" ht="14.25" hidden="true" customHeight="false" outlineLevel="0" collapsed="false"/>
    <row r="16456" customFormat="false" ht="14.25" hidden="true" customHeight="false" outlineLevel="0" collapsed="false"/>
    <row r="16457" customFormat="false" ht="14.25" hidden="true" customHeight="false" outlineLevel="0" collapsed="false"/>
    <row r="16458" customFormat="false" ht="14.25" hidden="true" customHeight="false" outlineLevel="0" collapsed="false"/>
    <row r="16459" customFormat="false" ht="14.25" hidden="true" customHeight="false" outlineLevel="0" collapsed="false"/>
    <row r="16460" customFormat="false" ht="14.25" hidden="true" customHeight="false" outlineLevel="0" collapsed="false"/>
    <row r="16461" customFormat="false" ht="14.25" hidden="true" customHeight="false" outlineLevel="0" collapsed="false"/>
    <row r="16462" customFormat="false" ht="14.25" hidden="true" customHeight="false" outlineLevel="0" collapsed="false"/>
    <row r="16463" customFormat="false" ht="14.25" hidden="true" customHeight="false" outlineLevel="0" collapsed="false"/>
    <row r="16464" customFormat="false" ht="14.25" hidden="true" customHeight="false" outlineLevel="0" collapsed="false"/>
    <row r="16465" customFormat="false" ht="14.25" hidden="true" customHeight="false" outlineLevel="0" collapsed="false"/>
    <row r="16466" customFormat="false" ht="14.25" hidden="true" customHeight="false" outlineLevel="0" collapsed="false"/>
    <row r="16467" customFormat="false" ht="14.25" hidden="true" customHeight="false" outlineLevel="0" collapsed="false"/>
    <row r="16468" customFormat="false" ht="14.25" hidden="true" customHeight="false" outlineLevel="0" collapsed="false"/>
    <row r="16469" customFormat="false" ht="14.25" hidden="true" customHeight="false" outlineLevel="0" collapsed="false"/>
    <row r="16470" customFormat="false" ht="14.25" hidden="true" customHeight="false" outlineLevel="0" collapsed="false"/>
    <row r="16471" customFormat="false" ht="14.25" hidden="true" customHeight="false" outlineLevel="0" collapsed="false"/>
    <row r="16472" customFormat="false" ht="14.25" hidden="true" customHeight="false" outlineLevel="0" collapsed="false"/>
    <row r="16473" customFormat="false" ht="14.25" hidden="true" customHeight="false" outlineLevel="0" collapsed="false"/>
    <row r="16474" customFormat="false" ht="14.25" hidden="true" customHeight="false" outlineLevel="0" collapsed="false"/>
    <row r="16475" customFormat="false" ht="14.25" hidden="true" customHeight="false" outlineLevel="0" collapsed="false"/>
    <row r="16476" customFormat="false" ht="14.25" hidden="true" customHeight="false" outlineLevel="0" collapsed="false"/>
    <row r="16477" customFormat="false" ht="14.25" hidden="true" customHeight="false" outlineLevel="0" collapsed="false"/>
    <row r="16478" customFormat="false" ht="14.25" hidden="true" customHeight="false" outlineLevel="0" collapsed="false"/>
    <row r="16479" customFormat="false" ht="14.25" hidden="true" customHeight="false" outlineLevel="0" collapsed="false"/>
    <row r="16480" customFormat="false" ht="14.25" hidden="true" customHeight="false" outlineLevel="0" collapsed="false"/>
    <row r="16481" customFormat="false" ht="14.25" hidden="true" customHeight="false" outlineLevel="0" collapsed="false"/>
    <row r="16482" customFormat="false" ht="14.25" hidden="true" customHeight="false" outlineLevel="0" collapsed="false"/>
    <row r="16483" customFormat="false" ht="14.25" hidden="true" customHeight="false" outlineLevel="0" collapsed="false"/>
    <row r="16484" customFormat="false" ht="14.25" hidden="true" customHeight="false" outlineLevel="0" collapsed="false"/>
    <row r="16485" customFormat="false" ht="14.25" hidden="true" customHeight="false" outlineLevel="0" collapsed="false"/>
    <row r="16486" customFormat="false" ht="14.25" hidden="true" customHeight="false" outlineLevel="0" collapsed="false"/>
    <row r="16487" customFormat="false" ht="14.25" hidden="true" customHeight="false" outlineLevel="0" collapsed="false"/>
    <row r="16488" customFormat="false" ht="14.25" hidden="true" customHeight="false" outlineLevel="0" collapsed="false"/>
    <row r="16489" customFormat="false" ht="14.25" hidden="true" customHeight="false" outlineLevel="0" collapsed="false"/>
    <row r="16490" customFormat="false" ht="14.25" hidden="true" customHeight="false" outlineLevel="0" collapsed="false"/>
    <row r="16491" customFormat="false" ht="14.25" hidden="true" customHeight="false" outlineLevel="0" collapsed="false"/>
    <row r="16492" customFormat="false" ht="14.25" hidden="true" customHeight="false" outlineLevel="0" collapsed="false"/>
    <row r="16493" customFormat="false" ht="14.25" hidden="true" customHeight="false" outlineLevel="0" collapsed="false"/>
    <row r="16494" customFormat="false" ht="14.25" hidden="true" customHeight="false" outlineLevel="0" collapsed="false"/>
    <row r="16495" customFormat="false" ht="14.25" hidden="true" customHeight="false" outlineLevel="0" collapsed="false"/>
    <row r="16496" customFormat="false" ht="14.25" hidden="true" customHeight="false" outlineLevel="0" collapsed="false"/>
    <row r="16497" customFormat="false" ht="14.25" hidden="true" customHeight="false" outlineLevel="0" collapsed="false"/>
    <row r="16498" customFormat="false" ht="14.25" hidden="true" customHeight="false" outlineLevel="0" collapsed="false"/>
    <row r="16499" customFormat="false" ht="14.25" hidden="true" customHeight="false" outlineLevel="0" collapsed="false"/>
    <row r="16500" customFormat="false" ht="14.25" hidden="true" customHeight="false" outlineLevel="0" collapsed="false"/>
    <row r="16501" customFormat="false" ht="14.25" hidden="true" customHeight="false" outlineLevel="0" collapsed="false"/>
    <row r="16502" customFormat="false" ht="14.25" hidden="true" customHeight="false" outlineLevel="0" collapsed="false"/>
    <row r="16503" customFormat="false" ht="14.25" hidden="true" customHeight="false" outlineLevel="0" collapsed="false"/>
    <row r="16504" customFormat="false" ht="14.25" hidden="true" customHeight="false" outlineLevel="0" collapsed="false"/>
    <row r="16505" customFormat="false" ht="14.25" hidden="true" customHeight="false" outlineLevel="0" collapsed="false"/>
    <row r="16506" customFormat="false" ht="14.25" hidden="true" customHeight="false" outlineLevel="0" collapsed="false"/>
    <row r="16507" customFormat="false" ht="14.25" hidden="true" customHeight="false" outlineLevel="0" collapsed="false"/>
    <row r="16508" customFormat="false" ht="14.25" hidden="true" customHeight="false" outlineLevel="0" collapsed="false"/>
    <row r="16509" customFormat="false" ht="14.25" hidden="true" customHeight="false" outlineLevel="0" collapsed="false"/>
    <row r="16510" customFormat="false" ht="14.25" hidden="true" customHeight="false" outlineLevel="0" collapsed="false"/>
    <row r="16511" customFormat="false" ht="14.25" hidden="true" customHeight="false" outlineLevel="0" collapsed="false"/>
    <row r="16512" customFormat="false" ht="14.25" hidden="true" customHeight="false" outlineLevel="0" collapsed="false"/>
    <row r="16513" customFormat="false" ht="14.25" hidden="true" customHeight="false" outlineLevel="0" collapsed="false"/>
    <row r="16514" customFormat="false" ht="14.25" hidden="true" customHeight="false" outlineLevel="0" collapsed="false"/>
    <row r="16515" customFormat="false" ht="14.25" hidden="true" customHeight="false" outlineLevel="0" collapsed="false"/>
    <row r="16516" customFormat="false" ht="14.25" hidden="true" customHeight="false" outlineLevel="0" collapsed="false"/>
    <row r="16517" customFormat="false" ht="14.25" hidden="true" customHeight="false" outlineLevel="0" collapsed="false"/>
    <row r="16518" customFormat="false" ht="14.25" hidden="true" customHeight="false" outlineLevel="0" collapsed="false"/>
    <row r="16519" customFormat="false" ht="14.25" hidden="true" customHeight="false" outlineLevel="0" collapsed="false"/>
    <row r="16520" customFormat="false" ht="14.25" hidden="true" customHeight="false" outlineLevel="0" collapsed="false"/>
    <row r="16521" customFormat="false" ht="14.25" hidden="true" customHeight="false" outlineLevel="0" collapsed="false"/>
    <row r="16522" customFormat="false" ht="14.25" hidden="true" customHeight="false" outlineLevel="0" collapsed="false"/>
    <row r="16523" customFormat="false" ht="14.25" hidden="true" customHeight="false" outlineLevel="0" collapsed="false"/>
    <row r="16524" customFormat="false" ht="14.25" hidden="true" customHeight="false" outlineLevel="0" collapsed="false"/>
    <row r="16525" customFormat="false" ht="14.25" hidden="true" customHeight="false" outlineLevel="0" collapsed="false"/>
    <row r="16526" customFormat="false" ht="14.25" hidden="true" customHeight="false" outlineLevel="0" collapsed="false"/>
    <row r="16527" customFormat="false" ht="14.25" hidden="true" customHeight="false" outlineLevel="0" collapsed="false"/>
    <row r="16528" customFormat="false" ht="14.25" hidden="true" customHeight="false" outlineLevel="0" collapsed="false"/>
    <row r="16529" customFormat="false" ht="14.25" hidden="true" customHeight="false" outlineLevel="0" collapsed="false"/>
    <row r="16530" customFormat="false" ht="14.25" hidden="true" customHeight="false" outlineLevel="0" collapsed="false"/>
    <row r="16531" customFormat="false" ht="14.25" hidden="true" customHeight="false" outlineLevel="0" collapsed="false"/>
    <row r="16532" customFormat="false" ht="14.25" hidden="true" customHeight="false" outlineLevel="0" collapsed="false"/>
    <row r="16533" customFormat="false" ht="14.25" hidden="true" customHeight="false" outlineLevel="0" collapsed="false"/>
    <row r="16534" customFormat="false" ht="14.25" hidden="true" customHeight="false" outlineLevel="0" collapsed="false"/>
    <row r="16535" customFormat="false" ht="14.25" hidden="true" customHeight="false" outlineLevel="0" collapsed="false"/>
    <row r="16536" customFormat="false" ht="14.25" hidden="true" customHeight="false" outlineLevel="0" collapsed="false"/>
    <row r="16537" customFormat="false" ht="14.25" hidden="true" customHeight="false" outlineLevel="0" collapsed="false"/>
    <row r="16538" customFormat="false" ht="14.25" hidden="true" customHeight="false" outlineLevel="0" collapsed="false"/>
    <row r="16539" customFormat="false" ht="14.25" hidden="true" customHeight="false" outlineLevel="0" collapsed="false"/>
    <row r="16540" customFormat="false" ht="14.25" hidden="true" customHeight="false" outlineLevel="0" collapsed="false"/>
    <row r="16541" customFormat="false" ht="14.25" hidden="true" customHeight="false" outlineLevel="0" collapsed="false"/>
    <row r="16542" customFormat="false" ht="14.25" hidden="true" customHeight="false" outlineLevel="0" collapsed="false"/>
    <row r="16543" customFormat="false" ht="14.25" hidden="true" customHeight="false" outlineLevel="0" collapsed="false"/>
    <row r="16544" customFormat="false" ht="14.25" hidden="true" customHeight="false" outlineLevel="0" collapsed="false"/>
    <row r="16545" customFormat="false" ht="14.25" hidden="true" customHeight="false" outlineLevel="0" collapsed="false"/>
    <row r="16546" customFormat="false" ht="14.25" hidden="true" customHeight="false" outlineLevel="0" collapsed="false"/>
    <row r="16547" customFormat="false" ht="14.25" hidden="true" customHeight="false" outlineLevel="0" collapsed="false"/>
    <row r="16548" customFormat="false" ht="14.25" hidden="true" customHeight="false" outlineLevel="0" collapsed="false"/>
    <row r="16549" customFormat="false" ht="14.25" hidden="true" customHeight="false" outlineLevel="0" collapsed="false"/>
    <row r="16550" customFormat="false" ht="14.25" hidden="true" customHeight="false" outlineLevel="0" collapsed="false"/>
    <row r="16551" customFormat="false" ht="14.25" hidden="true" customHeight="false" outlineLevel="0" collapsed="false"/>
    <row r="16552" customFormat="false" ht="14.25" hidden="true" customHeight="false" outlineLevel="0" collapsed="false"/>
    <row r="16553" customFormat="false" ht="14.25" hidden="true" customHeight="false" outlineLevel="0" collapsed="false"/>
    <row r="16554" customFormat="false" ht="14.25" hidden="true" customHeight="false" outlineLevel="0" collapsed="false"/>
    <row r="16555" customFormat="false" ht="14.25" hidden="true" customHeight="false" outlineLevel="0" collapsed="false"/>
    <row r="16556" customFormat="false" ht="14.25" hidden="true" customHeight="false" outlineLevel="0" collapsed="false"/>
    <row r="16557" customFormat="false" ht="14.25" hidden="true" customHeight="false" outlineLevel="0" collapsed="false"/>
    <row r="16558" customFormat="false" ht="14.25" hidden="true" customHeight="false" outlineLevel="0" collapsed="false"/>
    <row r="16559" customFormat="false" ht="14.25" hidden="true" customHeight="false" outlineLevel="0" collapsed="false"/>
    <row r="16560" customFormat="false" ht="14.25" hidden="true" customHeight="false" outlineLevel="0" collapsed="false"/>
    <row r="16561" customFormat="false" ht="14.25" hidden="true" customHeight="false" outlineLevel="0" collapsed="false"/>
    <row r="16562" customFormat="false" ht="14.25" hidden="true" customHeight="false" outlineLevel="0" collapsed="false"/>
    <row r="16563" customFormat="false" ht="14.25" hidden="true" customHeight="false" outlineLevel="0" collapsed="false"/>
    <row r="16564" customFormat="false" ht="14.25" hidden="true" customHeight="false" outlineLevel="0" collapsed="false"/>
    <row r="16565" customFormat="false" ht="14.25" hidden="true" customHeight="false" outlineLevel="0" collapsed="false"/>
    <row r="16566" customFormat="false" ht="14.25" hidden="true" customHeight="false" outlineLevel="0" collapsed="false"/>
    <row r="16567" customFormat="false" ht="14.25" hidden="true" customHeight="false" outlineLevel="0" collapsed="false"/>
    <row r="16568" customFormat="false" ht="14.25" hidden="true" customHeight="false" outlineLevel="0" collapsed="false"/>
    <row r="16569" customFormat="false" ht="14.25" hidden="true" customHeight="false" outlineLevel="0" collapsed="false"/>
    <row r="16570" customFormat="false" ht="14.25" hidden="true" customHeight="false" outlineLevel="0" collapsed="false"/>
    <row r="16571" customFormat="false" ht="14.25" hidden="true" customHeight="false" outlineLevel="0" collapsed="false"/>
    <row r="16572" customFormat="false" ht="14.25" hidden="true" customHeight="false" outlineLevel="0" collapsed="false"/>
    <row r="16573" customFormat="false" ht="14.25" hidden="true" customHeight="false" outlineLevel="0" collapsed="false"/>
    <row r="16574" customFormat="false" ht="14.25" hidden="true" customHeight="false" outlineLevel="0" collapsed="false"/>
    <row r="16575" customFormat="false" ht="14.25" hidden="true" customHeight="false" outlineLevel="0" collapsed="false"/>
    <row r="16576" customFormat="false" ht="14.25" hidden="true" customHeight="false" outlineLevel="0" collapsed="false"/>
    <row r="16577" customFormat="false" ht="14.25" hidden="true" customHeight="false" outlineLevel="0" collapsed="false"/>
    <row r="16578" customFormat="false" ht="14.25" hidden="true" customHeight="false" outlineLevel="0" collapsed="false"/>
    <row r="16579" customFormat="false" ht="14.25" hidden="true" customHeight="false" outlineLevel="0" collapsed="false"/>
    <row r="16580" customFormat="false" ht="14.25" hidden="true" customHeight="false" outlineLevel="0" collapsed="false"/>
    <row r="16581" customFormat="false" ht="14.25" hidden="true" customHeight="false" outlineLevel="0" collapsed="false"/>
    <row r="16582" customFormat="false" ht="14.25" hidden="true" customHeight="false" outlineLevel="0" collapsed="false"/>
    <row r="16583" customFormat="false" ht="14.25" hidden="true" customHeight="false" outlineLevel="0" collapsed="false"/>
    <row r="16584" customFormat="false" ht="14.25" hidden="true" customHeight="false" outlineLevel="0" collapsed="false"/>
    <row r="16585" customFormat="false" ht="14.25" hidden="true" customHeight="false" outlineLevel="0" collapsed="false"/>
    <row r="16586" customFormat="false" ht="14.25" hidden="true" customHeight="false" outlineLevel="0" collapsed="false"/>
    <row r="16587" customFormat="false" ht="14.25" hidden="true" customHeight="false" outlineLevel="0" collapsed="false"/>
    <row r="16588" customFormat="false" ht="14.25" hidden="true" customHeight="false" outlineLevel="0" collapsed="false"/>
    <row r="16589" customFormat="false" ht="14.25" hidden="true" customHeight="false" outlineLevel="0" collapsed="false"/>
    <row r="16590" customFormat="false" ht="14.25" hidden="true" customHeight="false" outlineLevel="0" collapsed="false"/>
    <row r="16591" customFormat="false" ht="14.25" hidden="true" customHeight="false" outlineLevel="0" collapsed="false"/>
    <row r="16592" customFormat="false" ht="14.25" hidden="true" customHeight="false" outlineLevel="0" collapsed="false"/>
    <row r="16593" customFormat="false" ht="14.25" hidden="true" customHeight="false" outlineLevel="0" collapsed="false"/>
    <row r="16594" customFormat="false" ht="14.25" hidden="true" customHeight="false" outlineLevel="0" collapsed="false"/>
    <row r="16595" customFormat="false" ht="14.25" hidden="true" customHeight="false" outlineLevel="0" collapsed="false"/>
    <row r="16596" customFormat="false" ht="14.25" hidden="true" customHeight="false" outlineLevel="0" collapsed="false"/>
    <row r="16597" customFormat="false" ht="14.25" hidden="true" customHeight="false" outlineLevel="0" collapsed="false"/>
    <row r="16598" customFormat="false" ht="14.25" hidden="true" customHeight="false" outlineLevel="0" collapsed="false"/>
    <row r="16599" customFormat="false" ht="14.25" hidden="true" customHeight="false" outlineLevel="0" collapsed="false"/>
    <row r="16600" customFormat="false" ht="14.25" hidden="true" customHeight="false" outlineLevel="0" collapsed="false"/>
    <row r="16601" customFormat="false" ht="14.25" hidden="true" customHeight="false" outlineLevel="0" collapsed="false"/>
    <row r="16602" customFormat="false" ht="14.25" hidden="true" customHeight="false" outlineLevel="0" collapsed="false"/>
    <row r="16603" customFormat="false" ht="14.25" hidden="true" customHeight="false" outlineLevel="0" collapsed="false"/>
    <row r="16604" customFormat="false" ht="14.25" hidden="true" customHeight="false" outlineLevel="0" collapsed="false"/>
    <row r="16605" customFormat="false" ht="14.25" hidden="true" customHeight="false" outlineLevel="0" collapsed="false"/>
    <row r="16606" customFormat="false" ht="14.25" hidden="true" customHeight="false" outlineLevel="0" collapsed="false"/>
    <row r="16607" customFormat="false" ht="14.25" hidden="true" customHeight="false" outlineLevel="0" collapsed="false"/>
    <row r="16608" customFormat="false" ht="14.25" hidden="true" customHeight="false" outlineLevel="0" collapsed="false"/>
    <row r="16609" customFormat="false" ht="14.25" hidden="true" customHeight="false" outlineLevel="0" collapsed="false"/>
    <row r="16610" customFormat="false" ht="14.25" hidden="true" customHeight="false" outlineLevel="0" collapsed="false"/>
    <row r="16611" customFormat="false" ht="14.25" hidden="true" customHeight="false" outlineLevel="0" collapsed="false"/>
    <row r="16612" customFormat="false" ht="14.25" hidden="true" customHeight="false" outlineLevel="0" collapsed="false"/>
    <row r="16613" customFormat="false" ht="14.25" hidden="true" customHeight="false" outlineLevel="0" collapsed="false"/>
    <row r="16614" customFormat="false" ht="14.25" hidden="true" customHeight="false" outlineLevel="0" collapsed="false"/>
    <row r="16615" customFormat="false" ht="14.25" hidden="true" customHeight="false" outlineLevel="0" collapsed="false"/>
    <row r="16616" customFormat="false" ht="14.25" hidden="true" customHeight="false" outlineLevel="0" collapsed="false"/>
    <row r="16617" customFormat="false" ht="14.25" hidden="true" customHeight="false" outlineLevel="0" collapsed="false"/>
    <row r="16618" customFormat="false" ht="14.25" hidden="true" customHeight="false" outlineLevel="0" collapsed="false"/>
    <row r="16619" customFormat="false" ht="14.25" hidden="true" customHeight="false" outlineLevel="0" collapsed="false"/>
    <row r="16620" customFormat="false" ht="14.25" hidden="true" customHeight="false" outlineLevel="0" collapsed="false"/>
    <row r="16621" customFormat="false" ht="14.25" hidden="true" customHeight="false" outlineLevel="0" collapsed="false"/>
    <row r="16622" customFormat="false" ht="14.25" hidden="true" customHeight="false" outlineLevel="0" collapsed="false"/>
    <row r="16623" customFormat="false" ht="14.25" hidden="true" customHeight="false" outlineLevel="0" collapsed="false"/>
    <row r="16624" customFormat="false" ht="14.25" hidden="true" customHeight="false" outlineLevel="0" collapsed="false"/>
    <row r="16625" customFormat="false" ht="14.25" hidden="true" customHeight="false" outlineLevel="0" collapsed="false"/>
    <row r="16626" customFormat="false" ht="14.25" hidden="true" customHeight="false" outlineLevel="0" collapsed="false"/>
    <row r="16627" customFormat="false" ht="14.25" hidden="true" customHeight="false" outlineLevel="0" collapsed="false"/>
    <row r="16628" customFormat="false" ht="14.25" hidden="true" customHeight="false" outlineLevel="0" collapsed="false"/>
    <row r="16629" customFormat="false" ht="14.25" hidden="true" customHeight="false" outlineLevel="0" collapsed="false"/>
    <row r="16630" customFormat="false" ht="14.25" hidden="true" customHeight="false" outlineLevel="0" collapsed="false"/>
    <row r="16631" customFormat="false" ht="14.25" hidden="true" customHeight="false" outlineLevel="0" collapsed="false"/>
    <row r="16632" customFormat="false" ht="14.25" hidden="true" customHeight="false" outlineLevel="0" collapsed="false"/>
    <row r="16633" customFormat="false" ht="14.25" hidden="true" customHeight="false" outlineLevel="0" collapsed="false"/>
    <row r="16634" customFormat="false" ht="14.25" hidden="true" customHeight="false" outlineLevel="0" collapsed="false"/>
    <row r="16635" customFormat="false" ht="14.25" hidden="true" customHeight="false" outlineLevel="0" collapsed="false"/>
    <row r="16636" customFormat="false" ht="14.25" hidden="true" customHeight="false" outlineLevel="0" collapsed="false"/>
    <row r="16637" customFormat="false" ht="14.25" hidden="true" customHeight="false" outlineLevel="0" collapsed="false"/>
    <row r="16638" customFormat="false" ht="14.25" hidden="true" customHeight="false" outlineLevel="0" collapsed="false"/>
    <row r="16639" customFormat="false" ht="14.25" hidden="true" customHeight="false" outlineLevel="0" collapsed="false"/>
    <row r="16640" customFormat="false" ht="14.25" hidden="true" customHeight="false" outlineLevel="0" collapsed="false"/>
    <row r="16641" customFormat="false" ht="14.25" hidden="true" customHeight="false" outlineLevel="0" collapsed="false"/>
    <row r="16642" customFormat="false" ht="14.25" hidden="true" customHeight="false" outlineLevel="0" collapsed="false"/>
    <row r="16643" customFormat="false" ht="14.25" hidden="true" customHeight="false" outlineLevel="0" collapsed="false"/>
    <row r="16644" customFormat="false" ht="14.25" hidden="true" customHeight="false" outlineLevel="0" collapsed="false"/>
    <row r="16645" customFormat="false" ht="14.25" hidden="true" customHeight="false" outlineLevel="0" collapsed="false"/>
    <row r="16646" customFormat="false" ht="14.25" hidden="true" customHeight="false" outlineLevel="0" collapsed="false"/>
    <row r="16647" customFormat="false" ht="14.25" hidden="true" customHeight="false" outlineLevel="0" collapsed="false"/>
    <row r="16648" customFormat="false" ht="14.25" hidden="true" customHeight="false" outlineLevel="0" collapsed="false"/>
    <row r="16649" customFormat="false" ht="14.25" hidden="true" customHeight="false" outlineLevel="0" collapsed="false"/>
    <row r="16650" customFormat="false" ht="14.25" hidden="true" customHeight="false" outlineLevel="0" collapsed="false"/>
    <row r="16651" customFormat="false" ht="14.25" hidden="true" customHeight="false" outlineLevel="0" collapsed="false"/>
    <row r="16652" customFormat="false" ht="14.25" hidden="true" customHeight="false" outlineLevel="0" collapsed="false"/>
    <row r="16653" customFormat="false" ht="14.25" hidden="true" customHeight="false" outlineLevel="0" collapsed="false"/>
    <row r="16654" customFormat="false" ht="14.25" hidden="true" customHeight="false" outlineLevel="0" collapsed="false"/>
    <row r="16655" customFormat="false" ht="14.25" hidden="true" customHeight="false" outlineLevel="0" collapsed="false"/>
    <row r="16656" customFormat="false" ht="14.25" hidden="true" customHeight="false" outlineLevel="0" collapsed="false"/>
    <row r="16657" customFormat="false" ht="14.25" hidden="true" customHeight="false" outlineLevel="0" collapsed="false"/>
    <row r="16658" customFormat="false" ht="14.25" hidden="true" customHeight="false" outlineLevel="0" collapsed="false"/>
    <row r="16659" customFormat="false" ht="14.25" hidden="true" customHeight="false" outlineLevel="0" collapsed="false"/>
    <row r="16660" customFormat="false" ht="14.25" hidden="true" customHeight="false" outlineLevel="0" collapsed="false"/>
    <row r="16661" customFormat="false" ht="14.25" hidden="true" customHeight="false" outlineLevel="0" collapsed="false"/>
    <row r="16662" customFormat="false" ht="14.25" hidden="true" customHeight="false" outlineLevel="0" collapsed="false"/>
    <row r="16663" customFormat="false" ht="14.25" hidden="true" customHeight="false" outlineLevel="0" collapsed="false"/>
    <row r="16664" customFormat="false" ht="14.25" hidden="true" customHeight="false" outlineLevel="0" collapsed="false"/>
    <row r="16665" customFormat="false" ht="14.25" hidden="true" customHeight="false" outlineLevel="0" collapsed="false"/>
    <row r="16666" customFormat="false" ht="14.25" hidden="true" customHeight="false" outlineLevel="0" collapsed="false"/>
    <row r="16667" customFormat="false" ht="14.25" hidden="true" customHeight="false" outlineLevel="0" collapsed="false"/>
    <row r="16668" customFormat="false" ht="14.25" hidden="true" customHeight="false" outlineLevel="0" collapsed="false"/>
    <row r="16669" customFormat="false" ht="14.25" hidden="true" customHeight="false" outlineLevel="0" collapsed="false"/>
    <row r="16670" customFormat="false" ht="14.25" hidden="true" customHeight="false" outlineLevel="0" collapsed="false"/>
    <row r="16671" customFormat="false" ht="14.25" hidden="true" customHeight="false" outlineLevel="0" collapsed="false"/>
    <row r="16672" customFormat="false" ht="14.25" hidden="true" customHeight="false" outlineLevel="0" collapsed="false"/>
    <row r="16673" customFormat="false" ht="14.25" hidden="true" customHeight="false" outlineLevel="0" collapsed="false"/>
    <row r="16674" customFormat="false" ht="14.25" hidden="true" customHeight="false" outlineLevel="0" collapsed="false"/>
    <row r="16675" customFormat="false" ht="14.25" hidden="true" customHeight="false" outlineLevel="0" collapsed="false"/>
    <row r="16676" customFormat="false" ht="14.25" hidden="true" customHeight="false" outlineLevel="0" collapsed="false"/>
    <row r="16677" customFormat="false" ht="14.25" hidden="true" customHeight="false" outlineLevel="0" collapsed="false"/>
    <row r="16678" customFormat="false" ht="14.25" hidden="true" customHeight="false" outlineLevel="0" collapsed="false"/>
    <row r="16679" customFormat="false" ht="14.25" hidden="true" customHeight="false" outlineLevel="0" collapsed="false"/>
    <row r="16680" customFormat="false" ht="14.25" hidden="true" customHeight="false" outlineLevel="0" collapsed="false"/>
    <row r="16681" customFormat="false" ht="14.25" hidden="true" customHeight="false" outlineLevel="0" collapsed="false"/>
    <row r="16682" customFormat="false" ht="14.25" hidden="true" customHeight="false" outlineLevel="0" collapsed="false"/>
    <row r="16683" customFormat="false" ht="14.25" hidden="true" customHeight="false" outlineLevel="0" collapsed="false"/>
    <row r="16684" customFormat="false" ht="14.25" hidden="true" customHeight="false" outlineLevel="0" collapsed="false"/>
    <row r="16685" customFormat="false" ht="14.25" hidden="true" customHeight="false" outlineLevel="0" collapsed="false"/>
    <row r="16686" customFormat="false" ht="14.25" hidden="true" customHeight="false" outlineLevel="0" collapsed="false"/>
    <row r="16687" customFormat="false" ht="14.25" hidden="true" customHeight="false" outlineLevel="0" collapsed="false"/>
    <row r="16688" customFormat="false" ht="14.25" hidden="true" customHeight="false" outlineLevel="0" collapsed="false"/>
    <row r="16689" customFormat="false" ht="14.25" hidden="true" customHeight="false" outlineLevel="0" collapsed="false"/>
    <row r="16690" customFormat="false" ht="14.25" hidden="true" customHeight="false" outlineLevel="0" collapsed="false"/>
    <row r="16691" customFormat="false" ht="14.25" hidden="true" customHeight="false" outlineLevel="0" collapsed="false"/>
    <row r="16692" customFormat="false" ht="14.25" hidden="true" customHeight="false" outlineLevel="0" collapsed="false"/>
    <row r="16693" customFormat="false" ht="14.25" hidden="true" customHeight="false" outlineLevel="0" collapsed="false"/>
    <row r="16694" customFormat="false" ht="14.25" hidden="true" customHeight="false" outlineLevel="0" collapsed="false"/>
    <row r="16695" customFormat="false" ht="14.25" hidden="true" customHeight="false" outlineLevel="0" collapsed="false"/>
    <row r="16696" customFormat="false" ht="14.25" hidden="true" customHeight="false" outlineLevel="0" collapsed="false"/>
    <row r="16697" customFormat="false" ht="14.25" hidden="true" customHeight="false" outlineLevel="0" collapsed="false"/>
    <row r="16698" customFormat="false" ht="14.25" hidden="true" customHeight="false" outlineLevel="0" collapsed="false"/>
    <row r="16699" customFormat="false" ht="14.25" hidden="true" customHeight="false" outlineLevel="0" collapsed="false"/>
    <row r="16700" customFormat="false" ht="14.25" hidden="true" customHeight="false" outlineLevel="0" collapsed="false"/>
    <row r="16701" customFormat="false" ht="14.25" hidden="true" customHeight="false" outlineLevel="0" collapsed="false"/>
    <row r="16702" customFormat="false" ht="14.25" hidden="true" customHeight="false" outlineLevel="0" collapsed="false"/>
    <row r="16703" customFormat="false" ht="14.25" hidden="true" customHeight="false" outlineLevel="0" collapsed="false"/>
    <row r="16704" customFormat="false" ht="14.25" hidden="true" customHeight="false" outlineLevel="0" collapsed="false"/>
    <row r="16705" customFormat="false" ht="14.25" hidden="true" customHeight="false" outlineLevel="0" collapsed="false"/>
    <row r="16706" customFormat="false" ht="14.25" hidden="true" customHeight="false" outlineLevel="0" collapsed="false"/>
    <row r="16707" customFormat="false" ht="14.25" hidden="true" customHeight="false" outlineLevel="0" collapsed="false"/>
    <row r="16708" customFormat="false" ht="14.25" hidden="true" customHeight="false" outlineLevel="0" collapsed="false"/>
    <row r="16709" customFormat="false" ht="14.25" hidden="true" customHeight="false" outlineLevel="0" collapsed="false"/>
    <row r="16710" customFormat="false" ht="14.25" hidden="true" customHeight="false" outlineLevel="0" collapsed="false"/>
    <row r="16711" customFormat="false" ht="14.25" hidden="true" customHeight="false" outlineLevel="0" collapsed="false"/>
    <row r="16712" customFormat="false" ht="14.25" hidden="true" customHeight="false" outlineLevel="0" collapsed="false"/>
    <row r="16713" customFormat="false" ht="14.25" hidden="true" customHeight="false" outlineLevel="0" collapsed="false"/>
    <row r="16714" customFormat="false" ht="14.25" hidden="true" customHeight="false" outlineLevel="0" collapsed="false"/>
    <row r="16715" customFormat="false" ht="14.25" hidden="true" customHeight="false" outlineLevel="0" collapsed="false"/>
    <row r="16716" customFormat="false" ht="14.25" hidden="true" customHeight="false" outlineLevel="0" collapsed="false"/>
    <row r="16717" customFormat="false" ht="14.25" hidden="true" customHeight="false" outlineLevel="0" collapsed="false"/>
    <row r="16718" customFormat="false" ht="14.25" hidden="true" customHeight="false" outlineLevel="0" collapsed="false"/>
    <row r="16719" customFormat="false" ht="14.25" hidden="true" customHeight="false" outlineLevel="0" collapsed="false"/>
    <row r="16720" customFormat="false" ht="14.25" hidden="true" customHeight="false" outlineLevel="0" collapsed="false"/>
    <row r="16721" customFormat="false" ht="14.25" hidden="true" customHeight="false" outlineLevel="0" collapsed="false"/>
    <row r="16722" customFormat="false" ht="14.25" hidden="true" customHeight="false" outlineLevel="0" collapsed="false"/>
    <row r="16723" customFormat="false" ht="14.25" hidden="true" customHeight="false" outlineLevel="0" collapsed="false"/>
    <row r="16724" customFormat="false" ht="14.25" hidden="true" customHeight="false" outlineLevel="0" collapsed="false"/>
    <row r="16725" customFormat="false" ht="14.25" hidden="true" customHeight="false" outlineLevel="0" collapsed="false"/>
    <row r="16726" customFormat="false" ht="14.25" hidden="true" customHeight="false" outlineLevel="0" collapsed="false"/>
    <row r="16727" customFormat="false" ht="14.25" hidden="true" customHeight="false" outlineLevel="0" collapsed="false"/>
    <row r="16728" customFormat="false" ht="14.25" hidden="true" customHeight="false" outlineLevel="0" collapsed="false"/>
    <row r="16729" customFormat="false" ht="14.25" hidden="true" customHeight="false" outlineLevel="0" collapsed="false"/>
    <row r="16730" customFormat="false" ht="14.25" hidden="true" customHeight="false" outlineLevel="0" collapsed="false"/>
    <row r="16731" customFormat="false" ht="14.25" hidden="true" customHeight="false" outlineLevel="0" collapsed="false"/>
    <row r="16732" customFormat="false" ht="14.25" hidden="true" customHeight="false" outlineLevel="0" collapsed="false"/>
    <row r="16733" customFormat="false" ht="14.25" hidden="true" customHeight="false" outlineLevel="0" collapsed="false"/>
    <row r="16734" customFormat="false" ht="14.25" hidden="true" customHeight="false" outlineLevel="0" collapsed="false"/>
    <row r="16735" customFormat="false" ht="14.25" hidden="true" customHeight="false" outlineLevel="0" collapsed="false"/>
    <row r="16736" customFormat="false" ht="14.25" hidden="true" customHeight="false" outlineLevel="0" collapsed="false"/>
    <row r="16737" customFormat="false" ht="14.25" hidden="true" customHeight="false" outlineLevel="0" collapsed="false"/>
    <row r="16738" customFormat="false" ht="14.25" hidden="true" customHeight="false" outlineLevel="0" collapsed="false"/>
    <row r="16739" customFormat="false" ht="14.25" hidden="true" customHeight="false" outlineLevel="0" collapsed="false"/>
    <row r="16740" customFormat="false" ht="14.25" hidden="true" customHeight="false" outlineLevel="0" collapsed="false"/>
    <row r="16741" customFormat="false" ht="14.25" hidden="true" customHeight="false" outlineLevel="0" collapsed="false"/>
    <row r="16742" customFormat="false" ht="14.25" hidden="true" customHeight="false" outlineLevel="0" collapsed="false"/>
    <row r="16743" customFormat="false" ht="14.25" hidden="true" customHeight="false" outlineLevel="0" collapsed="false"/>
    <row r="16744" customFormat="false" ht="14.25" hidden="true" customHeight="false" outlineLevel="0" collapsed="false"/>
    <row r="16745" customFormat="false" ht="14.25" hidden="true" customHeight="false" outlineLevel="0" collapsed="false"/>
    <row r="16746" customFormat="false" ht="14.25" hidden="true" customHeight="false" outlineLevel="0" collapsed="false"/>
    <row r="16747" customFormat="false" ht="14.25" hidden="true" customHeight="false" outlineLevel="0" collapsed="false"/>
    <row r="16748" customFormat="false" ht="14.25" hidden="true" customHeight="false" outlineLevel="0" collapsed="false"/>
    <row r="16749" customFormat="false" ht="14.25" hidden="true" customHeight="false" outlineLevel="0" collapsed="false"/>
    <row r="16750" customFormat="false" ht="14.25" hidden="true" customHeight="false" outlineLevel="0" collapsed="false"/>
    <row r="16751" customFormat="false" ht="14.25" hidden="true" customHeight="false" outlineLevel="0" collapsed="false"/>
    <row r="16752" customFormat="false" ht="14.25" hidden="true" customHeight="false" outlineLevel="0" collapsed="false"/>
    <row r="16753" customFormat="false" ht="14.25" hidden="true" customHeight="false" outlineLevel="0" collapsed="false"/>
    <row r="16754" customFormat="false" ht="14.25" hidden="true" customHeight="false" outlineLevel="0" collapsed="false"/>
    <row r="16755" customFormat="false" ht="14.25" hidden="true" customHeight="false" outlineLevel="0" collapsed="false"/>
    <row r="16756" customFormat="false" ht="14.25" hidden="true" customHeight="false" outlineLevel="0" collapsed="false"/>
    <row r="16757" customFormat="false" ht="14.25" hidden="true" customHeight="false" outlineLevel="0" collapsed="false"/>
    <row r="16758" customFormat="false" ht="14.25" hidden="true" customHeight="false" outlineLevel="0" collapsed="false"/>
    <row r="16759" customFormat="false" ht="14.25" hidden="true" customHeight="false" outlineLevel="0" collapsed="false"/>
    <row r="16760" customFormat="false" ht="14.25" hidden="true" customHeight="false" outlineLevel="0" collapsed="false"/>
    <row r="16761" customFormat="false" ht="14.25" hidden="true" customHeight="false" outlineLevel="0" collapsed="false"/>
    <row r="16762" customFormat="false" ht="14.25" hidden="true" customHeight="false" outlineLevel="0" collapsed="false"/>
    <row r="16763" customFormat="false" ht="14.25" hidden="true" customHeight="false" outlineLevel="0" collapsed="false"/>
    <row r="16764" customFormat="false" ht="14.25" hidden="true" customHeight="false" outlineLevel="0" collapsed="false"/>
    <row r="16765" customFormat="false" ht="14.25" hidden="true" customHeight="false" outlineLevel="0" collapsed="false"/>
    <row r="16766" customFormat="false" ht="14.25" hidden="true" customHeight="false" outlineLevel="0" collapsed="false"/>
    <row r="16767" customFormat="false" ht="14.25" hidden="true" customHeight="false" outlineLevel="0" collapsed="false"/>
    <row r="16768" customFormat="false" ht="14.25" hidden="true" customHeight="false" outlineLevel="0" collapsed="false"/>
    <row r="16769" customFormat="false" ht="14.25" hidden="true" customHeight="false" outlineLevel="0" collapsed="false"/>
    <row r="16770" customFormat="false" ht="14.25" hidden="true" customHeight="false" outlineLevel="0" collapsed="false"/>
    <row r="16771" customFormat="false" ht="14.25" hidden="true" customHeight="false" outlineLevel="0" collapsed="false"/>
    <row r="16772" customFormat="false" ht="14.25" hidden="true" customHeight="false" outlineLevel="0" collapsed="false"/>
    <row r="16773" customFormat="false" ht="14.25" hidden="true" customHeight="false" outlineLevel="0" collapsed="false"/>
    <row r="16774" customFormat="false" ht="14.25" hidden="true" customHeight="false" outlineLevel="0" collapsed="false"/>
    <row r="16775" customFormat="false" ht="14.25" hidden="true" customHeight="false" outlineLevel="0" collapsed="false"/>
    <row r="16776" customFormat="false" ht="14.25" hidden="true" customHeight="false" outlineLevel="0" collapsed="false"/>
    <row r="16777" customFormat="false" ht="14.25" hidden="true" customHeight="false" outlineLevel="0" collapsed="false"/>
    <row r="16778" customFormat="false" ht="14.25" hidden="true" customHeight="false" outlineLevel="0" collapsed="false"/>
    <row r="16779" customFormat="false" ht="14.25" hidden="true" customHeight="false" outlineLevel="0" collapsed="false"/>
    <row r="16780" customFormat="false" ht="14.25" hidden="true" customHeight="false" outlineLevel="0" collapsed="false"/>
    <row r="16781" customFormat="false" ht="14.25" hidden="true" customHeight="false" outlineLevel="0" collapsed="false"/>
    <row r="16782" customFormat="false" ht="14.25" hidden="true" customHeight="false" outlineLevel="0" collapsed="false"/>
    <row r="16783" customFormat="false" ht="14.25" hidden="true" customHeight="false" outlineLevel="0" collapsed="false"/>
    <row r="16784" customFormat="false" ht="14.25" hidden="true" customHeight="false" outlineLevel="0" collapsed="false"/>
    <row r="16785" customFormat="false" ht="14.25" hidden="true" customHeight="false" outlineLevel="0" collapsed="false"/>
    <row r="16786" customFormat="false" ht="14.25" hidden="true" customHeight="false" outlineLevel="0" collapsed="false"/>
    <row r="16787" customFormat="false" ht="14.25" hidden="true" customHeight="false" outlineLevel="0" collapsed="false"/>
    <row r="16788" customFormat="false" ht="14.25" hidden="true" customHeight="false" outlineLevel="0" collapsed="false"/>
    <row r="16789" customFormat="false" ht="14.25" hidden="true" customHeight="false" outlineLevel="0" collapsed="false"/>
    <row r="16790" customFormat="false" ht="14.25" hidden="true" customHeight="false" outlineLevel="0" collapsed="false"/>
    <row r="16791" customFormat="false" ht="14.25" hidden="true" customHeight="false" outlineLevel="0" collapsed="false"/>
    <row r="16792" customFormat="false" ht="14.25" hidden="true" customHeight="false" outlineLevel="0" collapsed="false"/>
    <row r="16793" customFormat="false" ht="14.25" hidden="true" customHeight="false" outlineLevel="0" collapsed="false"/>
    <row r="16794" customFormat="false" ht="14.25" hidden="true" customHeight="false" outlineLevel="0" collapsed="false"/>
    <row r="16795" customFormat="false" ht="14.25" hidden="true" customHeight="false" outlineLevel="0" collapsed="false"/>
    <row r="16796" customFormat="false" ht="14.25" hidden="true" customHeight="false" outlineLevel="0" collapsed="false"/>
    <row r="16797" customFormat="false" ht="14.25" hidden="true" customHeight="false" outlineLevel="0" collapsed="false"/>
    <row r="16798" customFormat="false" ht="14.25" hidden="true" customHeight="false" outlineLevel="0" collapsed="false"/>
    <row r="16799" customFormat="false" ht="14.25" hidden="true" customHeight="false" outlineLevel="0" collapsed="false"/>
    <row r="16800" customFormat="false" ht="14.25" hidden="true" customHeight="false" outlineLevel="0" collapsed="false"/>
    <row r="16801" customFormat="false" ht="14.25" hidden="true" customHeight="false" outlineLevel="0" collapsed="false"/>
    <row r="16802" customFormat="false" ht="14.25" hidden="true" customHeight="false" outlineLevel="0" collapsed="false"/>
    <row r="16803" customFormat="false" ht="14.25" hidden="true" customHeight="false" outlineLevel="0" collapsed="false"/>
    <row r="16804" customFormat="false" ht="14.25" hidden="true" customHeight="false" outlineLevel="0" collapsed="false"/>
    <row r="16805" customFormat="false" ht="14.25" hidden="true" customHeight="false" outlineLevel="0" collapsed="false"/>
    <row r="16806" customFormat="false" ht="14.25" hidden="true" customHeight="false" outlineLevel="0" collapsed="false"/>
    <row r="16807" customFormat="false" ht="14.25" hidden="true" customHeight="false" outlineLevel="0" collapsed="false"/>
    <row r="16808" customFormat="false" ht="14.25" hidden="true" customHeight="false" outlineLevel="0" collapsed="false"/>
    <row r="16809" customFormat="false" ht="14.25" hidden="true" customHeight="false" outlineLevel="0" collapsed="false"/>
    <row r="16810" customFormat="false" ht="14.25" hidden="true" customHeight="false" outlineLevel="0" collapsed="false"/>
    <row r="16811" customFormat="false" ht="14.25" hidden="true" customHeight="false" outlineLevel="0" collapsed="false"/>
    <row r="16812" customFormat="false" ht="14.25" hidden="true" customHeight="false" outlineLevel="0" collapsed="false"/>
    <row r="16813" customFormat="false" ht="14.25" hidden="true" customHeight="false" outlineLevel="0" collapsed="false"/>
    <row r="16814" customFormat="false" ht="14.25" hidden="true" customHeight="false" outlineLevel="0" collapsed="false"/>
    <row r="16815" customFormat="false" ht="14.25" hidden="true" customHeight="false" outlineLevel="0" collapsed="false"/>
    <row r="16816" customFormat="false" ht="14.25" hidden="true" customHeight="false" outlineLevel="0" collapsed="false"/>
    <row r="16817" customFormat="false" ht="14.25" hidden="true" customHeight="false" outlineLevel="0" collapsed="false"/>
    <row r="16818" customFormat="false" ht="14.25" hidden="true" customHeight="false" outlineLevel="0" collapsed="false"/>
    <row r="16819" customFormat="false" ht="14.25" hidden="true" customHeight="false" outlineLevel="0" collapsed="false"/>
    <row r="16820" customFormat="false" ht="14.25" hidden="true" customHeight="false" outlineLevel="0" collapsed="false"/>
    <row r="16821" customFormat="false" ht="14.25" hidden="true" customHeight="false" outlineLevel="0" collapsed="false"/>
    <row r="16822" customFormat="false" ht="14.25" hidden="true" customHeight="false" outlineLevel="0" collapsed="false"/>
    <row r="16823" customFormat="false" ht="14.25" hidden="true" customHeight="false" outlineLevel="0" collapsed="false"/>
    <row r="16824" customFormat="false" ht="14.25" hidden="true" customHeight="false" outlineLevel="0" collapsed="false"/>
    <row r="16825" customFormat="false" ht="14.25" hidden="true" customHeight="false" outlineLevel="0" collapsed="false"/>
    <row r="16826" customFormat="false" ht="14.25" hidden="true" customHeight="false" outlineLevel="0" collapsed="false"/>
    <row r="16827" customFormat="false" ht="14.25" hidden="true" customHeight="false" outlineLevel="0" collapsed="false"/>
    <row r="16828" customFormat="false" ht="14.25" hidden="true" customHeight="false" outlineLevel="0" collapsed="false"/>
    <row r="16829" customFormat="false" ht="14.25" hidden="true" customHeight="false" outlineLevel="0" collapsed="false"/>
    <row r="16830" customFormat="false" ht="14.25" hidden="true" customHeight="false" outlineLevel="0" collapsed="false"/>
    <row r="16831" customFormat="false" ht="14.25" hidden="true" customHeight="false" outlineLevel="0" collapsed="false"/>
    <row r="16832" customFormat="false" ht="14.25" hidden="true" customHeight="false" outlineLevel="0" collapsed="false"/>
    <row r="16833" customFormat="false" ht="14.25" hidden="true" customHeight="false" outlineLevel="0" collapsed="false"/>
    <row r="16834" customFormat="false" ht="14.25" hidden="true" customHeight="false" outlineLevel="0" collapsed="false"/>
    <row r="16835" customFormat="false" ht="14.25" hidden="true" customHeight="false" outlineLevel="0" collapsed="false"/>
    <row r="16836" customFormat="false" ht="14.25" hidden="true" customHeight="false" outlineLevel="0" collapsed="false"/>
    <row r="16837" customFormat="false" ht="14.25" hidden="true" customHeight="false" outlineLevel="0" collapsed="false"/>
    <row r="16838" customFormat="false" ht="14.25" hidden="true" customHeight="false" outlineLevel="0" collapsed="false"/>
    <row r="16839" customFormat="false" ht="14.25" hidden="true" customHeight="false" outlineLevel="0" collapsed="false"/>
    <row r="16840" customFormat="false" ht="14.25" hidden="true" customHeight="false" outlineLevel="0" collapsed="false"/>
    <row r="16841" customFormat="false" ht="14.25" hidden="true" customHeight="false" outlineLevel="0" collapsed="false"/>
    <row r="16842" customFormat="false" ht="14.25" hidden="true" customHeight="false" outlineLevel="0" collapsed="false"/>
    <row r="16843" customFormat="false" ht="14.25" hidden="true" customHeight="false" outlineLevel="0" collapsed="false"/>
    <row r="16844" customFormat="false" ht="14.25" hidden="true" customHeight="false" outlineLevel="0" collapsed="false"/>
    <row r="16845" customFormat="false" ht="14.25" hidden="true" customHeight="false" outlineLevel="0" collapsed="false"/>
    <row r="16846" customFormat="false" ht="14.25" hidden="true" customHeight="false" outlineLevel="0" collapsed="false"/>
    <row r="16847" customFormat="false" ht="14.25" hidden="true" customHeight="false" outlineLevel="0" collapsed="false"/>
    <row r="16848" customFormat="false" ht="14.25" hidden="true" customHeight="false" outlineLevel="0" collapsed="false"/>
    <row r="16849" customFormat="false" ht="14.25" hidden="true" customHeight="false" outlineLevel="0" collapsed="false"/>
    <row r="16850" customFormat="false" ht="14.25" hidden="true" customHeight="false" outlineLevel="0" collapsed="false"/>
    <row r="16851" customFormat="false" ht="14.25" hidden="true" customHeight="false" outlineLevel="0" collapsed="false"/>
    <row r="16852" customFormat="false" ht="14.25" hidden="true" customHeight="false" outlineLevel="0" collapsed="false"/>
    <row r="16853" customFormat="false" ht="14.25" hidden="true" customHeight="false" outlineLevel="0" collapsed="false"/>
    <row r="16854" customFormat="false" ht="14.25" hidden="true" customHeight="false" outlineLevel="0" collapsed="false"/>
    <row r="16855" customFormat="false" ht="14.25" hidden="true" customHeight="false" outlineLevel="0" collapsed="false"/>
    <row r="16856" customFormat="false" ht="14.25" hidden="true" customHeight="false" outlineLevel="0" collapsed="false"/>
    <row r="16857" customFormat="false" ht="14.25" hidden="true" customHeight="false" outlineLevel="0" collapsed="false"/>
    <row r="16858" customFormat="false" ht="14.25" hidden="true" customHeight="false" outlineLevel="0" collapsed="false"/>
    <row r="16859" customFormat="false" ht="14.25" hidden="true" customHeight="false" outlineLevel="0" collapsed="false"/>
    <row r="16860" customFormat="false" ht="14.25" hidden="true" customHeight="false" outlineLevel="0" collapsed="false"/>
    <row r="16861" customFormat="false" ht="14.25" hidden="true" customHeight="false" outlineLevel="0" collapsed="false"/>
    <row r="16862" customFormat="false" ht="14.25" hidden="true" customHeight="false" outlineLevel="0" collapsed="false"/>
    <row r="16863" customFormat="false" ht="14.25" hidden="true" customHeight="false" outlineLevel="0" collapsed="false"/>
    <row r="16864" customFormat="false" ht="14.25" hidden="true" customHeight="false" outlineLevel="0" collapsed="false"/>
    <row r="16865" customFormat="false" ht="14.25" hidden="true" customHeight="false" outlineLevel="0" collapsed="false"/>
    <row r="16866" customFormat="false" ht="14.25" hidden="true" customHeight="false" outlineLevel="0" collapsed="false"/>
    <row r="16867" customFormat="false" ht="14.25" hidden="true" customHeight="false" outlineLevel="0" collapsed="false"/>
    <row r="16868" customFormat="false" ht="14.25" hidden="true" customHeight="false" outlineLevel="0" collapsed="false"/>
    <row r="16869" customFormat="false" ht="14.25" hidden="true" customHeight="false" outlineLevel="0" collapsed="false"/>
    <row r="16870" customFormat="false" ht="14.25" hidden="true" customHeight="false" outlineLevel="0" collapsed="false"/>
    <row r="16871" customFormat="false" ht="14.25" hidden="true" customHeight="false" outlineLevel="0" collapsed="false"/>
    <row r="16872" customFormat="false" ht="14.25" hidden="true" customHeight="false" outlineLevel="0" collapsed="false"/>
    <row r="16873" customFormat="false" ht="14.25" hidden="true" customHeight="false" outlineLevel="0" collapsed="false"/>
    <row r="16874" customFormat="false" ht="14.25" hidden="true" customHeight="false" outlineLevel="0" collapsed="false"/>
    <row r="16875" customFormat="false" ht="14.25" hidden="true" customHeight="false" outlineLevel="0" collapsed="false"/>
    <row r="16876" customFormat="false" ht="14.25" hidden="true" customHeight="false" outlineLevel="0" collapsed="false"/>
    <row r="16877" customFormat="false" ht="14.25" hidden="true" customHeight="false" outlineLevel="0" collapsed="false"/>
    <row r="16878" customFormat="false" ht="14.25" hidden="true" customHeight="false" outlineLevel="0" collapsed="false"/>
    <row r="16879" customFormat="false" ht="14.25" hidden="true" customHeight="false" outlineLevel="0" collapsed="false"/>
    <row r="16880" customFormat="false" ht="14.25" hidden="true" customHeight="false" outlineLevel="0" collapsed="false"/>
    <row r="16881" customFormat="false" ht="14.25" hidden="true" customHeight="false" outlineLevel="0" collapsed="false"/>
    <row r="16882" customFormat="false" ht="14.25" hidden="true" customHeight="false" outlineLevel="0" collapsed="false"/>
    <row r="16883" customFormat="false" ht="14.25" hidden="true" customHeight="false" outlineLevel="0" collapsed="false"/>
    <row r="16884" customFormat="false" ht="14.25" hidden="true" customHeight="false" outlineLevel="0" collapsed="false"/>
    <row r="16885" customFormat="false" ht="14.25" hidden="true" customHeight="false" outlineLevel="0" collapsed="false"/>
    <row r="16886" customFormat="false" ht="14.25" hidden="true" customHeight="false" outlineLevel="0" collapsed="false"/>
    <row r="16887" customFormat="false" ht="14.25" hidden="true" customHeight="false" outlineLevel="0" collapsed="false"/>
    <row r="16888" customFormat="false" ht="14.25" hidden="true" customHeight="false" outlineLevel="0" collapsed="false"/>
    <row r="16889" customFormat="false" ht="14.25" hidden="true" customHeight="false" outlineLevel="0" collapsed="false"/>
    <row r="16890" customFormat="false" ht="14.25" hidden="true" customHeight="false" outlineLevel="0" collapsed="false"/>
    <row r="16891" customFormat="false" ht="14.25" hidden="true" customHeight="false" outlineLevel="0" collapsed="false"/>
    <row r="16892" customFormat="false" ht="14.25" hidden="true" customHeight="false" outlineLevel="0" collapsed="false"/>
    <row r="16893" customFormat="false" ht="14.25" hidden="true" customHeight="false" outlineLevel="0" collapsed="false"/>
    <row r="16894" customFormat="false" ht="14.25" hidden="true" customHeight="false" outlineLevel="0" collapsed="false"/>
    <row r="16895" customFormat="false" ht="14.25" hidden="true" customHeight="false" outlineLevel="0" collapsed="false"/>
    <row r="16896" customFormat="false" ht="14.25" hidden="true" customHeight="false" outlineLevel="0" collapsed="false"/>
    <row r="16897" customFormat="false" ht="14.25" hidden="true" customHeight="false" outlineLevel="0" collapsed="false"/>
    <row r="16898" customFormat="false" ht="14.25" hidden="true" customHeight="false" outlineLevel="0" collapsed="false"/>
    <row r="16899" customFormat="false" ht="14.25" hidden="true" customHeight="false" outlineLevel="0" collapsed="false"/>
    <row r="16900" customFormat="false" ht="14.25" hidden="true" customHeight="false" outlineLevel="0" collapsed="false"/>
    <row r="16901" customFormat="false" ht="14.25" hidden="true" customHeight="false" outlineLevel="0" collapsed="false"/>
    <row r="16902" customFormat="false" ht="14.25" hidden="true" customHeight="false" outlineLevel="0" collapsed="false"/>
    <row r="16903" customFormat="false" ht="14.25" hidden="true" customHeight="false" outlineLevel="0" collapsed="false"/>
    <row r="16904" customFormat="false" ht="14.25" hidden="true" customHeight="false" outlineLevel="0" collapsed="false"/>
    <row r="16905" customFormat="false" ht="14.25" hidden="true" customHeight="false" outlineLevel="0" collapsed="false"/>
    <row r="16906" customFormat="false" ht="14.25" hidden="true" customHeight="false" outlineLevel="0" collapsed="false"/>
    <row r="16907" customFormat="false" ht="14.25" hidden="true" customHeight="false" outlineLevel="0" collapsed="false"/>
    <row r="16908" customFormat="false" ht="14.25" hidden="true" customHeight="false" outlineLevel="0" collapsed="false"/>
    <row r="16909" customFormat="false" ht="14.25" hidden="true" customHeight="false" outlineLevel="0" collapsed="false"/>
    <row r="16910" customFormat="false" ht="14.25" hidden="true" customHeight="false" outlineLevel="0" collapsed="false"/>
    <row r="16911" customFormat="false" ht="14.25" hidden="true" customHeight="false" outlineLevel="0" collapsed="false"/>
    <row r="16912" customFormat="false" ht="14.25" hidden="true" customHeight="false" outlineLevel="0" collapsed="false"/>
    <row r="16913" customFormat="false" ht="14.25" hidden="true" customHeight="false" outlineLevel="0" collapsed="false"/>
    <row r="16914" customFormat="false" ht="14.25" hidden="true" customHeight="false" outlineLevel="0" collapsed="false"/>
    <row r="16915" customFormat="false" ht="14.25" hidden="true" customHeight="false" outlineLevel="0" collapsed="false"/>
    <row r="16916" customFormat="false" ht="14.25" hidden="true" customHeight="false" outlineLevel="0" collapsed="false"/>
    <row r="16917" customFormat="false" ht="14.25" hidden="true" customHeight="false" outlineLevel="0" collapsed="false"/>
    <row r="16918" customFormat="false" ht="14.25" hidden="true" customHeight="false" outlineLevel="0" collapsed="false"/>
    <row r="16919" customFormat="false" ht="14.25" hidden="true" customHeight="false" outlineLevel="0" collapsed="false"/>
    <row r="16920" customFormat="false" ht="14.25" hidden="true" customHeight="false" outlineLevel="0" collapsed="false"/>
    <row r="16921" customFormat="false" ht="14.25" hidden="true" customHeight="false" outlineLevel="0" collapsed="false"/>
    <row r="16922" customFormat="false" ht="14.25" hidden="true" customHeight="false" outlineLevel="0" collapsed="false"/>
    <row r="16923" customFormat="false" ht="14.25" hidden="true" customHeight="false" outlineLevel="0" collapsed="false"/>
    <row r="16924" customFormat="false" ht="14.25" hidden="true" customHeight="false" outlineLevel="0" collapsed="false"/>
    <row r="16925" customFormat="false" ht="14.25" hidden="true" customHeight="false" outlineLevel="0" collapsed="false"/>
    <row r="16926" customFormat="false" ht="14.25" hidden="true" customHeight="false" outlineLevel="0" collapsed="false"/>
    <row r="16927" customFormat="false" ht="14.25" hidden="true" customHeight="false" outlineLevel="0" collapsed="false"/>
    <row r="16928" customFormat="false" ht="14.25" hidden="true" customHeight="false" outlineLevel="0" collapsed="false"/>
    <row r="16929" customFormat="false" ht="14.25" hidden="true" customHeight="false" outlineLevel="0" collapsed="false"/>
    <row r="16930" customFormat="false" ht="14.25" hidden="true" customHeight="false" outlineLevel="0" collapsed="false"/>
    <row r="16931" customFormat="false" ht="14.25" hidden="true" customHeight="false" outlineLevel="0" collapsed="false"/>
    <row r="16932" customFormat="false" ht="14.25" hidden="true" customHeight="false" outlineLevel="0" collapsed="false"/>
    <row r="16933" customFormat="false" ht="14.25" hidden="true" customHeight="false" outlineLevel="0" collapsed="false"/>
    <row r="16934" customFormat="false" ht="14.25" hidden="true" customHeight="false" outlineLevel="0" collapsed="false"/>
    <row r="16935" customFormat="false" ht="14.25" hidden="true" customHeight="false" outlineLevel="0" collapsed="false"/>
    <row r="16936" customFormat="false" ht="14.25" hidden="true" customHeight="false" outlineLevel="0" collapsed="false"/>
    <row r="16937" customFormat="false" ht="14.25" hidden="true" customHeight="false" outlineLevel="0" collapsed="false"/>
    <row r="16938" customFormat="false" ht="14.25" hidden="true" customHeight="false" outlineLevel="0" collapsed="false"/>
    <row r="16939" customFormat="false" ht="14.25" hidden="true" customHeight="false" outlineLevel="0" collapsed="false"/>
    <row r="16940" customFormat="false" ht="14.25" hidden="true" customHeight="false" outlineLevel="0" collapsed="false"/>
    <row r="16941" customFormat="false" ht="14.25" hidden="true" customHeight="false" outlineLevel="0" collapsed="false"/>
    <row r="16942" customFormat="false" ht="14.25" hidden="true" customHeight="false" outlineLevel="0" collapsed="false"/>
    <row r="16943" customFormat="false" ht="14.25" hidden="true" customHeight="false" outlineLevel="0" collapsed="false"/>
    <row r="16944" customFormat="false" ht="14.25" hidden="true" customHeight="false" outlineLevel="0" collapsed="false"/>
    <row r="16945" customFormat="false" ht="14.25" hidden="true" customHeight="false" outlineLevel="0" collapsed="false"/>
    <row r="16946" customFormat="false" ht="14.25" hidden="true" customHeight="false" outlineLevel="0" collapsed="false"/>
    <row r="16947" customFormat="false" ht="14.25" hidden="true" customHeight="false" outlineLevel="0" collapsed="false"/>
    <row r="16948" customFormat="false" ht="14.25" hidden="true" customHeight="false" outlineLevel="0" collapsed="false"/>
    <row r="16949" customFormat="false" ht="14.25" hidden="true" customHeight="false" outlineLevel="0" collapsed="false"/>
    <row r="16950" customFormat="false" ht="14.25" hidden="true" customHeight="false" outlineLevel="0" collapsed="false"/>
    <row r="16951" customFormat="false" ht="14.25" hidden="true" customHeight="false" outlineLevel="0" collapsed="false"/>
    <row r="16952" customFormat="false" ht="14.25" hidden="true" customHeight="false" outlineLevel="0" collapsed="false"/>
    <row r="16953" customFormat="false" ht="14.25" hidden="true" customHeight="false" outlineLevel="0" collapsed="false"/>
    <row r="16954" customFormat="false" ht="14.25" hidden="true" customHeight="false" outlineLevel="0" collapsed="false"/>
    <row r="16955" customFormat="false" ht="14.25" hidden="true" customHeight="false" outlineLevel="0" collapsed="false"/>
    <row r="16956" customFormat="false" ht="14.25" hidden="true" customHeight="false" outlineLevel="0" collapsed="false"/>
    <row r="16957" customFormat="false" ht="14.25" hidden="true" customHeight="false" outlineLevel="0" collapsed="false"/>
    <row r="16958" customFormat="false" ht="14.25" hidden="true" customHeight="false" outlineLevel="0" collapsed="false"/>
    <row r="16959" customFormat="false" ht="14.25" hidden="true" customHeight="false" outlineLevel="0" collapsed="false"/>
    <row r="16960" customFormat="false" ht="14.25" hidden="true" customHeight="false" outlineLevel="0" collapsed="false"/>
    <row r="16961" customFormat="false" ht="14.25" hidden="true" customHeight="false" outlineLevel="0" collapsed="false"/>
    <row r="16962" customFormat="false" ht="14.25" hidden="true" customHeight="false" outlineLevel="0" collapsed="false"/>
    <row r="16963" customFormat="false" ht="14.25" hidden="true" customHeight="false" outlineLevel="0" collapsed="false"/>
    <row r="16964" customFormat="false" ht="14.25" hidden="true" customHeight="false" outlineLevel="0" collapsed="false"/>
    <row r="16965" customFormat="false" ht="14.25" hidden="true" customHeight="false" outlineLevel="0" collapsed="false"/>
    <row r="16966" customFormat="false" ht="14.25" hidden="true" customHeight="false" outlineLevel="0" collapsed="false"/>
    <row r="16967" customFormat="false" ht="14.25" hidden="true" customHeight="false" outlineLevel="0" collapsed="false"/>
    <row r="16968" customFormat="false" ht="14.25" hidden="true" customHeight="false" outlineLevel="0" collapsed="false"/>
    <row r="16969" customFormat="false" ht="14.25" hidden="true" customHeight="false" outlineLevel="0" collapsed="false"/>
    <row r="16970" customFormat="false" ht="14.25" hidden="true" customHeight="false" outlineLevel="0" collapsed="false"/>
    <row r="16971" customFormat="false" ht="14.25" hidden="true" customHeight="false" outlineLevel="0" collapsed="false"/>
    <row r="16972" customFormat="false" ht="14.25" hidden="true" customHeight="false" outlineLevel="0" collapsed="false"/>
    <row r="16973" customFormat="false" ht="14.25" hidden="true" customHeight="false" outlineLevel="0" collapsed="false"/>
    <row r="16974" customFormat="false" ht="14.25" hidden="true" customHeight="false" outlineLevel="0" collapsed="false"/>
    <row r="16975" customFormat="false" ht="14.25" hidden="true" customHeight="false" outlineLevel="0" collapsed="false"/>
    <row r="16976" customFormat="false" ht="14.25" hidden="true" customHeight="false" outlineLevel="0" collapsed="false"/>
    <row r="16977" customFormat="false" ht="14.25" hidden="true" customHeight="false" outlineLevel="0" collapsed="false"/>
    <row r="16978" customFormat="false" ht="14.25" hidden="true" customHeight="false" outlineLevel="0" collapsed="false"/>
    <row r="16979" customFormat="false" ht="14.25" hidden="true" customHeight="false" outlineLevel="0" collapsed="false"/>
    <row r="16980" customFormat="false" ht="14.25" hidden="true" customHeight="false" outlineLevel="0" collapsed="false"/>
    <row r="16981" customFormat="false" ht="14.25" hidden="true" customHeight="false" outlineLevel="0" collapsed="false"/>
    <row r="16982" customFormat="false" ht="14.25" hidden="true" customHeight="false" outlineLevel="0" collapsed="false"/>
    <row r="16983" customFormat="false" ht="14.25" hidden="true" customHeight="false" outlineLevel="0" collapsed="false"/>
    <row r="16984" customFormat="false" ht="14.25" hidden="true" customHeight="false" outlineLevel="0" collapsed="false"/>
    <row r="16985" customFormat="false" ht="14.25" hidden="true" customHeight="false" outlineLevel="0" collapsed="false"/>
    <row r="16986" customFormat="false" ht="14.25" hidden="true" customHeight="false" outlineLevel="0" collapsed="false"/>
    <row r="16987" customFormat="false" ht="14.25" hidden="true" customHeight="false" outlineLevel="0" collapsed="false"/>
    <row r="16988" customFormat="false" ht="14.25" hidden="true" customHeight="false" outlineLevel="0" collapsed="false"/>
    <row r="16989" customFormat="false" ht="14.25" hidden="true" customHeight="false" outlineLevel="0" collapsed="false"/>
    <row r="16990" customFormat="false" ht="14.25" hidden="true" customHeight="false" outlineLevel="0" collapsed="false"/>
    <row r="16991" customFormat="false" ht="14.25" hidden="true" customHeight="false" outlineLevel="0" collapsed="false"/>
    <row r="16992" customFormat="false" ht="14.25" hidden="true" customHeight="false" outlineLevel="0" collapsed="false"/>
    <row r="16993" customFormat="false" ht="14.25" hidden="true" customHeight="false" outlineLevel="0" collapsed="false"/>
    <row r="16994" customFormat="false" ht="14.25" hidden="true" customHeight="false" outlineLevel="0" collapsed="false"/>
    <row r="16995" customFormat="false" ht="14.25" hidden="true" customHeight="false" outlineLevel="0" collapsed="false"/>
    <row r="16996" customFormat="false" ht="14.25" hidden="true" customHeight="false" outlineLevel="0" collapsed="false"/>
    <row r="16997" customFormat="false" ht="14.25" hidden="true" customHeight="false" outlineLevel="0" collapsed="false"/>
    <row r="16998" customFormat="false" ht="14.25" hidden="true" customHeight="false" outlineLevel="0" collapsed="false"/>
    <row r="16999" customFormat="false" ht="14.25" hidden="true" customHeight="false" outlineLevel="0" collapsed="false"/>
    <row r="17000" customFormat="false" ht="14.25" hidden="true" customHeight="false" outlineLevel="0" collapsed="false"/>
    <row r="17001" customFormat="false" ht="14.25" hidden="true" customHeight="false" outlineLevel="0" collapsed="false"/>
    <row r="17002" customFormat="false" ht="14.25" hidden="true" customHeight="false" outlineLevel="0" collapsed="false"/>
    <row r="17003" customFormat="false" ht="14.25" hidden="true" customHeight="false" outlineLevel="0" collapsed="false"/>
    <row r="17004" customFormat="false" ht="14.25" hidden="true" customHeight="false" outlineLevel="0" collapsed="false"/>
    <row r="17005" customFormat="false" ht="14.25" hidden="true" customHeight="false" outlineLevel="0" collapsed="false"/>
    <row r="17006" customFormat="false" ht="14.25" hidden="true" customHeight="false" outlineLevel="0" collapsed="false"/>
    <row r="17007" customFormat="false" ht="14.25" hidden="true" customHeight="false" outlineLevel="0" collapsed="false"/>
    <row r="17008" customFormat="false" ht="14.25" hidden="true" customHeight="false" outlineLevel="0" collapsed="false"/>
    <row r="17009" customFormat="false" ht="14.25" hidden="true" customHeight="false" outlineLevel="0" collapsed="false"/>
    <row r="17010" customFormat="false" ht="14.25" hidden="true" customHeight="false" outlineLevel="0" collapsed="false"/>
    <row r="17011" customFormat="false" ht="14.25" hidden="true" customHeight="false" outlineLevel="0" collapsed="false"/>
    <row r="17012" customFormat="false" ht="14.25" hidden="true" customHeight="false" outlineLevel="0" collapsed="false"/>
    <row r="17013" customFormat="false" ht="14.25" hidden="true" customHeight="false" outlineLevel="0" collapsed="false"/>
    <row r="17014" customFormat="false" ht="14.25" hidden="true" customHeight="false" outlineLevel="0" collapsed="false"/>
    <row r="17015" customFormat="false" ht="14.25" hidden="true" customHeight="false" outlineLevel="0" collapsed="false"/>
    <row r="17016" customFormat="false" ht="14.25" hidden="true" customHeight="false" outlineLevel="0" collapsed="false"/>
    <row r="17017" customFormat="false" ht="14.25" hidden="true" customHeight="false" outlineLevel="0" collapsed="false"/>
    <row r="17018" customFormat="false" ht="14.25" hidden="true" customHeight="false" outlineLevel="0" collapsed="false"/>
    <row r="17019" customFormat="false" ht="14.25" hidden="true" customHeight="false" outlineLevel="0" collapsed="false"/>
    <row r="17020" customFormat="false" ht="14.25" hidden="true" customHeight="false" outlineLevel="0" collapsed="false"/>
    <row r="17021" customFormat="false" ht="14.25" hidden="true" customHeight="false" outlineLevel="0" collapsed="false"/>
    <row r="17022" customFormat="false" ht="14.25" hidden="true" customHeight="false" outlineLevel="0" collapsed="false"/>
    <row r="17023" customFormat="false" ht="14.25" hidden="true" customHeight="false" outlineLevel="0" collapsed="false"/>
    <row r="17024" customFormat="false" ht="14.25" hidden="true" customHeight="false" outlineLevel="0" collapsed="false"/>
    <row r="17025" customFormat="false" ht="14.25" hidden="true" customHeight="false" outlineLevel="0" collapsed="false"/>
    <row r="17026" customFormat="false" ht="14.25" hidden="true" customHeight="false" outlineLevel="0" collapsed="false"/>
    <row r="17027" customFormat="false" ht="14.25" hidden="true" customHeight="false" outlineLevel="0" collapsed="false"/>
    <row r="17028" customFormat="false" ht="14.25" hidden="true" customHeight="false" outlineLevel="0" collapsed="false"/>
    <row r="17029" customFormat="false" ht="14.25" hidden="true" customHeight="false" outlineLevel="0" collapsed="false"/>
    <row r="17030" customFormat="false" ht="14.25" hidden="true" customHeight="false" outlineLevel="0" collapsed="false"/>
    <row r="17031" customFormat="false" ht="14.25" hidden="true" customHeight="false" outlineLevel="0" collapsed="false"/>
    <row r="17032" customFormat="false" ht="14.25" hidden="true" customHeight="false" outlineLevel="0" collapsed="false"/>
    <row r="17033" customFormat="false" ht="14.25" hidden="true" customHeight="false" outlineLevel="0" collapsed="false"/>
    <row r="17034" customFormat="false" ht="14.25" hidden="true" customHeight="false" outlineLevel="0" collapsed="false"/>
    <row r="17035" customFormat="false" ht="14.25" hidden="true" customHeight="false" outlineLevel="0" collapsed="false"/>
    <row r="17036" customFormat="false" ht="14.25" hidden="true" customHeight="false" outlineLevel="0" collapsed="false"/>
    <row r="17037" customFormat="false" ht="14.25" hidden="true" customHeight="false" outlineLevel="0" collapsed="false"/>
    <row r="17038" customFormat="false" ht="14.25" hidden="true" customHeight="false" outlineLevel="0" collapsed="false"/>
    <row r="17039" customFormat="false" ht="14.25" hidden="true" customHeight="false" outlineLevel="0" collapsed="false"/>
    <row r="17040" customFormat="false" ht="14.25" hidden="true" customHeight="false" outlineLevel="0" collapsed="false"/>
    <row r="17041" customFormat="false" ht="14.25" hidden="true" customHeight="false" outlineLevel="0" collapsed="false"/>
    <row r="17042" customFormat="false" ht="14.25" hidden="true" customHeight="false" outlineLevel="0" collapsed="false"/>
    <row r="17043" customFormat="false" ht="14.25" hidden="true" customHeight="false" outlineLevel="0" collapsed="false"/>
    <row r="17044" customFormat="false" ht="14.25" hidden="true" customHeight="false" outlineLevel="0" collapsed="false"/>
    <row r="17045" customFormat="false" ht="14.25" hidden="true" customHeight="false" outlineLevel="0" collapsed="false"/>
    <row r="17046" customFormat="false" ht="14.25" hidden="true" customHeight="false" outlineLevel="0" collapsed="false"/>
    <row r="17047" customFormat="false" ht="14.25" hidden="true" customHeight="false" outlineLevel="0" collapsed="false"/>
    <row r="17048" customFormat="false" ht="14.25" hidden="true" customHeight="false" outlineLevel="0" collapsed="false"/>
    <row r="17049" customFormat="false" ht="14.25" hidden="true" customHeight="false" outlineLevel="0" collapsed="false"/>
    <row r="17050" customFormat="false" ht="14.25" hidden="true" customHeight="false" outlineLevel="0" collapsed="false"/>
    <row r="17051" customFormat="false" ht="14.25" hidden="true" customHeight="false" outlineLevel="0" collapsed="false"/>
    <row r="17052" customFormat="false" ht="14.25" hidden="true" customHeight="false" outlineLevel="0" collapsed="false"/>
    <row r="17053" customFormat="false" ht="14.25" hidden="true" customHeight="false" outlineLevel="0" collapsed="false"/>
    <row r="17054" customFormat="false" ht="14.25" hidden="true" customHeight="false" outlineLevel="0" collapsed="false"/>
    <row r="17055" customFormat="false" ht="14.25" hidden="true" customHeight="false" outlineLevel="0" collapsed="false"/>
    <row r="17056" customFormat="false" ht="14.25" hidden="true" customHeight="false" outlineLevel="0" collapsed="false"/>
    <row r="17057" customFormat="false" ht="14.25" hidden="true" customHeight="false" outlineLevel="0" collapsed="false"/>
    <row r="17058" customFormat="false" ht="14.25" hidden="true" customHeight="false" outlineLevel="0" collapsed="false"/>
    <row r="17059" customFormat="false" ht="14.25" hidden="true" customHeight="false" outlineLevel="0" collapsed="false"/>
    <row r="17060" customFormat="false" ht="14.25" hidden="true" customHeight="false" outlineLevel="0" collapsed="false"/>
    <row r="17061" customFormat="false" ht="14.25" hidden="true" customHeight="false" outlineLevel="0" collapsed="false"/>
    <row r="17062" customFormat="false" ht="14.25" hidden="true" customHeight="false" outlineLevel="0" collapsed="false"/>
    <row r="17063" customFormat="false" ht="14.25" hidden="true" customHeight="false" outlineLevel="0" collapsed="false"/>
    <row r="17064" customFormat="false" ht="14.25" hidden="true" customHeight="false" outlineLevel="0" collapsed="false"/>
    <row r="17065" customFormat="false" ht="14.25" hidden="true" customHeight="false" outlineLevel="0" collapsed="false"/>
    <row r="17066" customFormat="false" ht="14.25" hidden="true" customHeight="false" outlineLevel="0" collapsed="false"/>
    <row r="17067" customFormat="false" ht="14.25" hidden="true" customHeight="false" outlineLevel="0" collapsed="false"/>
    <row r="17068" customFormat="false" ht="14.25" hidden="true" customHeight="false" outlineLevel="0" collapsed="false"/>
    <row r="17069" customFormat="false" ht="14.25" hidden="true" customHeight="false" outlineLevel="0" collapsed="false"/>
    <row r="17070" customFormat="false" ht="14.25" hidden="true" customHeight="false" outlineLevel="0" collapsed="false"/>
    <row r="17071" customFormat="false" ht="14.25" hidden="true" customHeight="false" outlineLevel="0" collapsed="false"/>
    <row r="17072" customFormat="false" ht="14.25" hidden="true" customHeight="false" outlineLevel="0" collapsed="false"/>
    <row r="17073" customFormat="false" ht="14.25" hidden="true" customHeight="false" outlineLevel="0" collapsed="false"/>
    <row r="17074" customFormat="false" ht="14.25" hidden="true" customHeight="false" outlineLevel="0" collapsed="false"/>
    <row r="17075" customFormat="false" ht="14.25" hidden="true" customHeight="false" outlineLevel="0" collapsed="false"/>
    <row r="17076" customFormat="false" ht="14.25" hidden="true" customHeight="false" outlineLevel="0" collapsed="false"/>
    <row r="17077" customFormat="false" ht="14.25" hidden="true" customHeight="false" outlineLevel="0" collapsed="false"/>
    <row r="17078" customFormat="false" ht="14.25" hidden="true" customHeight="false" outlineLevel="0" collapsed="false"/>
    <row r="17079" customFormat="false" ht="14.25" hidden="true" customHeight="false" outlineLevel="0" collapsed="false"/>
    <row r="17080" customFormat="false" ht="14.25" hidden="true" customHeight="false" outlineLevel="0" collapsed="false"/>
    <row r="17081" customFormat="false" ht="14.25" hidden="true" customHeight="false" outlineLevel="0" collapsed="false"/>
    <row r="17082" customFormat="false" ht="14.25" hidden="true" customHeight="false" outlineLevel="0" collapsed="false"/>
    <row r="17083" customFormat="false" ht="14.25" hidden="true" customHeight="false" outlineLevel="0" collapsed="false"/>
    <row r="17084" customFormat="false" ht="14.25" hidden="true" customHeight="false" outlineLevel="0" collapsed="false"/>
    <row r="17085" customFormat="false" ht="14.25" hidden="true" customHeight="false" outlineLevel="0" collapsed="false"/>
    <row r="17086" customFormat="false" ht="14.25" hidden="true" customHeight="false" outlineLevel="0" collapsed="false"/>
    <row r="17087" customFormat="false" ht="14.25" hidden="true" customHeight="false" outlineLevel="0" collapsed="false"/>
    <row r="17088" customFormat="false" ht="14.25" hidden="true" customHeight="false" outlineLevel="0" collapsed="false"/>
    <row r="17089" customFormat="false" ht="14.25" hidden="true" customHeight="false" outlineLevel="0" collapsed="false"/>
    <row r="17090" customFormat="false" ht="14.25" hidden="true" customHeight="false" outlineLevel="0" collapsed="false"/>
    <row r="17091" customFormat="false" ht="14.25" hidden="true" customHeight="false" outlineLevel="0" collapsed="false"/>
    <row r="17092" customFormat="false" ht="14.25" hidden="true" customHeight="false" outlineLevel="0" collapsed="false"/>
    <row r="17093" customFormat="false" ht="14.25" hidden="true" customHeight="false" outlineLevel="0" collapsed="false"/>
    <row r="17094" customFormat="false" ht="14.25" hidden="true" customHeight="false" outlineLevel="0" collapsed="false"/>
    <row r="17095" customFormat="false" ht="14.25" hidden="true" customHeight="false" outlineLevel="0" collapsed="false"/>
    <row r="17096" customFormat="false" ht="14.25" hidden="true" customHeight="false" outlineLevel="0" collapsed="false"/>
    <row r="17097" customFormat="false" ht="14.25" hidden="true" customHeight="false" outlineLevel="0" collapsed="false"/>
    <row r="17098" customFormat="false" ht="14.25" hidden="true" customHeight="false" outlineLevel="0" collapsed="false"/>
    <row r="17099" customFormat="false" ht="14.25" hidden="true" customHeight="false" outlineLevel="0" collapsed="false"/>
    <row r="17100" customFormat="false" ht="14.25" hidden="true" customHeight="false" outlineLevel="0" collapsed="false"/>
    <row r="17101" customFormat="false" ht="14.25" hidden="true" customHeight="false" outlineLevel="0" collapsed="false"/>
    <row r="17102" customFormat="false" ht="14.25" hidden="true" customHeight="false" outlineLevel="0" collapsed="false"/>
    <row r="17103" customFormat="false" ht="14.25" hidden="true" customHeight="false" outlineLevel="0" collapsed="false"/>
    <row r="17104" customFormat="false" ht="14.25" hidden="true" customHeight="false" outlineLevel="0" collapsed="false"/>
    <row r="17105" customFormat="false" ht="14.25" hidden="true" customHeight="false" outlineLevel="0" collapsed="false"/>
    <row r="17106" customFormat="false" ht="14.25" hidden="true" customHeight="false" outlineLevel="0" collapsed="false"/>
    <row r="17107" customFormat="false" ht="14.25" hidden="true" customHeight="false" outlineLevel="0" collapsed="false"/>
    <row r="17108" customFormat="false" ht="14.25" hidden="true" customHeight="false" outlineLevel="0" collapsed="false"/>
    <row r="17109" customFormat="false" ht="14.25" hidden="true" customHeight="false" outlineLevel="0" collapsed="false"/>
    <row r="17110" customFormat="false" ht="14.25" hidden="true" customHeight="false" outlineLevel="0" collapsed="false"/>
    <row r="17111" customFormat="false" ht="14.25" hidden="true" customHeight="false" outlineLevel="0" collapsed="false"/>
    <row r="17112" customFormat="false" ht="14.25" hidden="true" customHeight="false" outlineLevel="0" collapsed="false"/>
    <row r="17113" customFormat="false" ht="14.25" hidden="true" customHeight="false" outlineLevel="0" collapsed="false"/>
    <row r="17114" customFormat="false" ht="14.25" hidden="true" customHeight="false" outlineLevel="0" collapsed="false"/>
    <row r="17115" customFormat="false" ht="14.25" hidden="true" customHeight="false" outlineLevel="0" collapsed="false"/>
    <row r="17116" customFormat="false" ht="14.25" hidden="true" customHeight="false" outlineLevel="0" collapsed="false"/>
    <row r="17117" customFormat="false" ht="14.25" hidden="true" customHeight="false" outlineLevel="0" collapsed="false"/>
    <row r="17118" customFormat="false" ht="14.25" hidden="true" customHeight="false" outlineLevel="0" collapsed="false"/>
    <row r="17119" customFormat="false" ht="14.25" hidden="true" customHeight="false" outlineLevel="0" collapsed="false"/>
    <row r="17120" customFormat="false" ht="14.25" hidden="true" customHeight="false" outlineLevel="0" collapsed="false"/>
    <row r="17121" customFormat="false" ht="14.25" hidden="true" customHeight="false" outlineLevel="0" collapsed="false"/>
    <row r="17122" customFormat="false" ht="14.25" hidden="true" customHeight="false" outlineLevel="0" collapsed="false"/>
    <row r="17123" customFormat="false" ht="14.25" hidden="true" customHeight="false" outlineLevel="0" collapsed="false"/>
    <row r="17124" customFormat="false" ht="14.25" hidden="true" customHeight="false" outlineLevel="0" collapsed="false"/>
    <row r="17125" customFormat="false" ht="14.25" hidden="true" customHeight="false" outlineLevel="0" collapsed="false"/>
    <row r="17126" customFormat="false" ht="14.25" hidden="true" customHeight="false" outlineLevel="0" collapsed="false"/>
    <row r="17127" customFormat="false" ht="14.25" hidden="true" customHeight="false" outlineLevel="0" collapsed="false"/>
    <row r="17128" customFormat="false" ht="14.25" hidden="true" customHeight="false" outlineLevel="0" collapsed="false"/>
    <row r="17129" customFormat="false" ht="14.25" hidden="true" customHeight="false" outlineLevel="0" collapsed="false"/>
    <row r="17130" customFormat="false" ht="14.25" hidden="true" customHeight="false" outlineLevel="0" collapsed="false"/>
    <row r="17131" customFormat="false" ht="14.25" hidden="true" customHeight="false" outlineLevel="0" collapsed="false"/>
    <row r="17132" customFormat="false" ht="14.25" hidden="true" customHeight="false" outlineLevel="0" collapsed="false"/>
    <row r="17133" customFormat="false" ht="14.25" hidden="true" customHeight="false" outlineLevel="0" collapsed="false"/>
    <row r="17134" customFormat="false" ht="14.25" hidden="true" customHeight="false" outlineLevel="0" collapsed="false"/>
    <row r="17135" customFormat="false" ht="14.25" hidden="true" customHeight="false" outlineLevel="0" collapsed="false"/>
    <row r="17136" customFormat="false" ht="14.25" hidden="true" customHeight="false" outlineLevel="0" collapsed="false"/>
    <row r="17137" customFormat="false" ht="14.25" hidden="true" customHeight="false" outlineLevel="0" collapsed="false"/>
    <row r="17138" customFormat="false" ht="14.25" hidden="true" customHeight="false" outlineLevel="0" collapsed="false"/>
    <row r="17139" customFormat="false" ht="14.25" hidden="true" customHeight="false" outlineLevel="0" collapsed="false"/>
    <row r="17140" customFormat="false" ht="14.25" hidden="true" customHeight="false" outlineLevel="0" collapsed="false"/>
    <row r="17141" customFormat="false" ht="14.25" hidden="true" customHeight="false" outlineLevel="0" collapsed="false"/>
    <row r="17142" customFormat="false" ht="14.25" hidden="true" customHeight="false" outlineLevel="0" collapsed="false"/>
    <row r="17143" customFormat="false" ht="14.25" hidden="true" customHeight="false" outlineLevel="0" collapsed="false"/>
    <row r="17144" customFormat="false" ht="14.25" hidden="true" customHeight="false" outlineLevel="0" collapsed="false"/>
    <row r="17145" customFormat="false" ht="14.25" hidden="true" customHeight="false" outlineLevel="0" collapsed="false"/>
    <row r="17146" customFormat="false" ht="14.25" hidden="true" customHeight="false" outlineLevel="0" collapsed="false"/>
    <row r="17147" customFormat="false" ht="14.25" hidden="true" customHeight="false" outlineLevel="0" collapsed="false"/>
    <row r="17148" customFormat="false" ht="14.25" hidden="true" customHeight="false" outlineLevel="0" collapsed="false"/>
    <row r="17149" customFormat="false" ht="14.25" hidden="true" customHeight="false" outlineLevel="0" collapsed="false"/>
    <row r="17150" customFormat="false" ht="14.25" hidden="true" customHeight="false" outlineLevel="0" collapsed="false"/>
    <row r="17151" customFormat="false" ht="14.25" hidden="true" customHeight="false" outlineLevel="0" collapsed="false"/>
    <row r="17152" customFormat="false" ht="14.25" hidden="true" customHeight="false" outlineLevel="0" collapsed="false"/>
    <row r="17153" customFormat="false" ht="14.25" hidden="true" customHeight="false" outlineLevel="0" collapsed="false"/>
    <row r="17154" customFormat="false" ht="14.25" hidden="true" customHeight="false" outlineLevel="0" collapsed="false"/>
    <row r="17155" customFormat="false" ht="14.25" hidden="true" customHeight="false" outlineLevel="0" collapsed="false"/>
    <row r="17156" customFormat="false" ht="14.25" hidden="true" customHeight="false" outlineLevel="0" collapsed="false"/>
    <row r="17157" customFormat="false" ht="14.25" hidden="true" customHeight="false" outlineLevel="0" collapsed="false"/>
    <row r="17158" customFormat="false" ht="14.25" hidden="true" customHeight="false" outlineLevel="0" collapsed="false"/>
    <row r="17159" customFormat="false" ht="14.25" hidden="true" customHeight="false" outlineLevel="0" collapsed="false"/>
    <row r="17160" customFormat="false" ht="14.25" hidden="true" customHeight="false" outlineLevel="0" collapsed="false"/>
    <row r="17161" customFormat="false" ht="14.25" hidden="true" customHeight="false" outlineLevel="0" collapsed="false"/>
    <row r="17162" customFormat="false" ht="14.25" hidden="true" customHeight="false" outlineLevel="0" collapsed="false"/>
    <row r="17163" customFormat="false" ht="14.25" hidden="true" customHeight="false" outlineLevel="0" collapsed="false"/>
    <row r="17164" customFormat="false" ht="14.25" hidden="true" customHeight="false" outlineLevel="0" collapsed="false"/>
    <row r="17165" customFormat="false" ht="14.25" hidden="true" customHeight="false" outlineLevel="0" collapsed="false"/>
    <row r="17166" customFormat="false" ht="14.25" hidden="true" customHeight="false" outlineLevel="0" collapsed="false"/>
    <row r="17167" customFormat="false" ht="14.25" hidden="true" customHeight="false" outlineLevel="0" collapsed="false"/>
    <row r="17168" customFormat="false" ht="14.25" hidden="true" customHeight="false" outlineLevel="0" collapsed="false"/>
    <row r="17169" customFormat="false" ht="14.25" hidden="true" customHeight="false" outlineLevel="0" collapsed="false"/>
    <row r="17170" customFormat="false" ht="14.25" hidden="true" customHeight="false" outlineLevel="0" collapsed="false"/>
    <row r="17171" customFormat="false" ht="14.25" hidden="true" customHeight="false" outlineLevel="0" collapsed="false"/>
    <row r="17172" customFormat="false" ht="14.25" hidden="true" customHeight="false" outlineLevel="0" collapsed="false"/>
    <row r="17173" customFormat="false" ht="14.25" hidden="true" customHeight="false" outlineLevel="0" collapsed="false"/>
    <row r="17174" customFormat="false" ht="14.25" hidden="true" customHeight="false" outlineLevel="0" collapsed="false"/>
    <row r="17175" customFormat="false" ht="14.25" hidden="true" customHeight="false" outlineLevel="0" collapsed="false"/>
    <row r="17176" customFormat="false" ht="14.25" hidden="true" customHeight="false" outlineLevel="0" collapsed="false"/>
    <row r="17177" customFormat="false" ht="14.25" hidden="true" customHeight="false" outlineLevel="0" collapsed="false"/>
    <row r="17178" customFormat="false" ht="14.25" hidden="true" customHeight="false" outlineLevel="0" collapsed="false"/>
    <row r="17179" customFormat="false" ht="14.25" hidden="true" customHeight="false" outlineLevel="0" collapsed="false"/>
    <row r="17180" customFormat="false" ht="14.25" hidden="true" customHeight="false" outlineLevel="0" collapsed="false"/>
    <row r="17181" customFormat="false" ht="14.25" hidden="true" customHeight="false" outlineLevel="0" collapsed="false"/>
    <row r="17182" customFormat="false" ht="14.25" hidden="true" customHeight="false" outlineLevel="0" collapsed="false"/>
    <row r="17183" customFormat="false" ht="14.25" hidden="true" customHeight="false" outlineLevel="0" collapsed="false"/>
    <row r="17184" customFormat="false" ht="14.25" hidden="true" customHeight="false" outlineLevel="0" collapsed="false"/>
    <row r="17185" customFormat="false" ht="14.25" hidden="true" customHeight="false" outlineLevel="0" collapsed="false"/>
    <row r="17186" customFormat="false" ht="14.25" hidden="true" customHeight="false" outlineLevel="0" collapsed="false"/>
    <row r="17187" customFormat="false" ht="14.25" hidden="true" customHeight="false" outlineLevel="0" collapsed="false"/>
    <row r="17188" customFormat="false" ht="14.25" hidden="true" customHeight="false" outlineLevel="0" collapsed="false"/>
    <row r="17189" customFormat="false" ht="14.25" hidden="true" customHeight="false" outlineLevel="0" collapsed="false"/>
    <row r="17190" customFormat="false" ht="14.25" hidden="true" customHeight="false" outlineLevel="0" collapsed="false"/>
    <row r="17191" customFormat="false" ht="14.25" hidden="true" customHeight="false" outlineLevel="0" collapsed="false"/>
    <row r="17192" customFormat="false" ht="14.25" hidden="true" customHeight="false" outlineLevel="0" collapsed="false"/>
    <row r="17193" customFormat="false" ht="14.25" hidden="true" customHeight="false" outlineLevel="0" collapsed="false"/>
    <row r="17194" customFormat="false" ht="14.25" hidden="true" customHeight="false" outlineLevel="0" collapsed="false"/>
    <row r="17195" customFormat="false" ht="14.25" hidden="true" customHeight="false" outlineLevel="0" collapsed="false"/>
    <row r="17196" customFormat="false" ht="14.25" hidden="true" customHeight="false" outlineLevel="0" collapsed="false"/>
    <row r="17197" customFormat="false" ht="14.25" hidden="true" customHeight="false" outlineLevel="0" collapsed="false"/>
    <row r="17198" customFormat="false" ht="14.25" hidden="true" customHeight="false" outlineLevel="0" collapsed="false"/>
    <row r="17199" customFormat="false" ht="14.25" hidden="true" customHeight="false" outlineLevel="0" collapsed="false"/>
    <row r="17200" customFormat="false" ht="14.25" hidden="true" customHeight="false" outlineLevel="0" collapsed="false"/>
    <row r="17201" customFormat="false" ht="14.25" hidden="true" customHeight="false" outlineLevel="0" collapsed="false"/>
    <row r="17202" customFormat="false" ht="14.25" hidden="true" customHeight="false" outlineLevel="0" collapsed="false"/>
    <row r="17203" customFormat="false" ht="14.25" hidden="true" customHeight="false" outlineLevel="0" collapsed="false"/>
    <row r="17204" customFormat="false" ht="14.25" hidden="true" customHeight="false" outlineLevel="0" collapsed="false"/>
    <row r="17205" customFormat="false" ht="14.25" hidden="true" customHeight="false" outlineLevel="0" collapsed="false"/>
    <row r="17206" customFormat="false" ht="14.25" hidden="true" customHeight="false" outlineLevel="0" collapsed="false"/>
    <row r="17207" customFormat="false" ht="14.25" hidden="true" customHeight="false" outlineLevel="0" collapsed="false"/>
    <row r="17208" customFormat="false" ht="14.25" hidden="true" customHeight="false" outlineLevel="0" collapsed="false"/>
    <row r="17209" customFormat="false" ht="14.25" hidden="true" customHeight="false" outlineLevel="0" collapsed="false"/>
    <row r="17210" customFormat="false" ht="14.25" hidden="true" customHeight="false" outlineLevel="0" collapsed="false"/>
    <row r="17211" customFormat="false" ht="14.25" hidden="true" customHeight="false" outlineLevel="0" collapsed="false"/>
    <row r="17212" customFormat="false" ht="14.25" hidden="true" customHeight="false" outlineLevel="0" collapsed="false"/>
    <row r="17213" customFormat="false" ht="14.25" hidden="true" customHeight="false" outlineLevel="0" collapsed="false"/>
    <row r="17214" customFormat="false" ht="14.25" hidden="true" customHeight="false" outlineLevel="0" collapsed="false"/>
    <row r="17215" customFormat="false" ht="14.25" hidden="true" customHeight="false" outlineLevel="0" collapsed="false"/>
    <row r="17216" customFormat="false" ht="14.25" hidden="true" customHeight="false" outlineLevel="0" collapsed="false"/>
    <row r="17217" customFormat="false" ht="14.25" hidden="true" customHeight="false" outlineLevel="0" collapsed="false"/>
    <row r="17218" customFormat="false" ht="14.25" hidden="true" customHeight="false" outlineLevel="0" collapsed="false"/>
    <row r="17219" customFormat="false" ht="14.25" hidden="true" customHeight="false" outlineLevel="0" collapsed="false"/>
    <row r="17220" customFormat="false" ht="14.25" hidden="true" customHeight="false" outlineLevel="0" collapsed="false"/>
    <row r="17221" customFormat="false" ht="14.25" hidden="true" customHeight="false" outlineLevel="0" collapsed="false"/>
    <row r="17222" customFormat="false" ht="14.25" hidden="true" customHeight="false" outlineLevel="0" collapsed="false"/>
    <row r="17223" customFormat="false" ht="14.25" hidden="true" customHeight="false" outlineLevel="0" collapsed="false"/>
    <row r="17224" customFormat="false" ht="14.25" hidden="true" customHeight="false" outlineLevel="0" collapsed="false"/>
    <row r="17225" customFormat="false" ht="14.25" hidden="true" customHeight="false" outlineLevel="0" collapsed="false"/>
    <row r="17226" customFormat="false" ht="14.25" hidden="true" customHeight="false" outlineLevel="0" collapsed="false"/>
    <row r="17227" customFormat="false" ht="14.25" hidden="true" customHeight="false" outlineLevel="0" collapsed="false"/>
    <row r="17228" customFormat="false" ht="14.25" hidden="true" customHeight="false" outlineLevel="0" collapsed="false"/>
    <row r="17229" customFormat="false" ht="14.25" hidden="true" customHeight="false" outlineLevel="0" collapsed="false"/>
    <row r="17230" customFormat="false" ht="14.25" hidden="true" customHeight="false" outlineLevel="0" collapsed="false"/>
    <row r="17231" customFormat="false" ht="14.25" hidden="true" customHeight="false" outlineLevel="0" collapsed="false"/>
    <row r="17232" customFormat="false" ht="14.25" hidden="true" customHeight="false" outlineLevel="0" collapsed="false"/>
    <row r="17233" customFormat="false" ht="14.25" hidden="true" customHeight="false" outlineLevel="0" collapsed="false"/>
    <row r="17234" customFormat="false" ht="14.25" hidden="true" customHeight="false" outlineLevel="0" collapsed="false"/>
    <row r="17235" customFormat="false" ht="14.25" hidden="true" customHeight="false" outlineLevel="0" collapsed="false"/>
    <row r="17236" customFormat="false" ht="14.25" hidden="true" customHeight="false" outlineLevel="0" collapsed="false"/>
    <row r="17237" customFormat="false" ht="14.25" hidden="true" customHeight="false" outlineLevel="0" collapsed="false"/>
    <row r="17238" customFormat="false" ht="14.25" hidden="true" customHeight="false" outlineLevel="0" collapsed="false"/>
    <row r="17239" customFormat="false" ht="14.25" hidden="true" customHeight="false" outlineLevel="0" collapsed="false"/>
    <row r="17240" customFormat="false" ht="14.25" hidden="true" customHeight="false" outlineLevel="0" collapsed="false"/>
    <row r="17241" customFormat="false" ht="14.25" hidden="true" customHeight="false" outlineLevel="0" collapsed="false"/>
    <row r="17242" customFormat="false" ht="14.25" hidden="true" customHeight="false" outlineLevel="0" collapsed="false"/>
    <row r="17243" customFormat="false" ht="14.25" hidden="true" customHeight="false" outlineLevel="0" collapsed="false"/>
    <row r="17244" customFormat="false" ht="14.25" hidden="true" customHeight="false" outlineLevel="0" collapsed="false"/>
    <row r="17245" customFormat="false" ht="14.25" hidden="true" customHeight="false" outlineLevel="0" collapsed="false"/>
    <row r="17246" customFormat="false" ht="14.25" hidden="true" customHeight="false" outlineLevel="0" collapsed="false"/>
    <row r="17247" customFormat="false" ht="14.25" hidden="true" customHeight="false" outlineLevel="0" collapsed="false"/>
    <row r="17248" customFormat="false" ht="14.25" hidden="true" customHeight="false" outlineLevel="0" collapsed="false"/>
    <row r="17249" customFormat="false" ht="14.25" hidden="true" customHeight="false" outlineLevel="0" collapsed="false"/>
    <row r="17250" customFormat="false" ht="14.25" hidden="true" customHeight="false" outlineLevel="0" collapsed="false"/>
    <row r="17251" customFormat="false" ht="14.25" hidden="true" customHeight="false" outlineLevel="0" collapsed="false"/>
    <row r="17252" customFormat="false" ht="14.25" hidden="true" customHeight="false" outlineLevel="0" collapsed="false"/>
    <row r="17253" customFormat="false" ht="14.25" hidden="true" customHeight="false" outlineLevel="0" collapsed="false"/>
    <row r="17254" customFormat="false" ht="14.25" hidden="true" customHeight="false" outlineLevel="0" collapsed="false"/>
    <row r="17255" customFormat="false" ht="14.25" hidden="true" customHeight="false" outlineLevel="0" collapsed="false"/>
    <row r="17256" customFormat="false" ht="14.25" hidden="true" customHeight="false" outlineLevel="0" collapsed="false"/>
    <row r="17257" customFormat="false" ht="14.25" hidden="true" customHeight="false" outlineLevel="0" collapsed="false"/>
    <row r="17258" customFormat="false" ht="14.25" hidden="true" customHeight="false" outlineLevel="0" collapsed="false"/>
    <row r="17259" customFormat="false" ht="14.25" hidden="true" customHeight="false" outlineLevel="0" collapsed="false"/>
    <row r="17260" customFormat="false" ht="14.25" hidden="true" customHeight="false" outlineLevel="0" collapsed="false"/>
    <row r="17261" customFormat="false" ht="14.25" hidden="true" customHeight="false" outlineLevel="0" collapsed="false"/>
    <row r="17262" customFormat="false" ht="14.25" hidden="true" customHeight="false" outlineLevel="0" collapsed="false"/>
    <row r="17263" customFormat="false" ht="14.25" hidden="true" customHeight="false" outlineLevel="0" collapsed="false"/>
    <row r="17264" customFormat="false" ht="14.25" hidden="true" customHeight="false" outlineLevel="0" collapsed="false"/>
    <row r="17265" customFormat="false" ht="14.25" hidden="true" customHeight="false" outlineLevel="0" collapsed="false"/>
    <row r="17266" customFormat="false" ht="14.25" hidden="true" customHeight="false" outlineLevel="0" collapsed="false"/>
    <row r="17267" customFormat="false" ht="14.25" hidden="true" customHeight="false" outlineLevel="0" collapsed="false"/>
    <row r="17268" customFormat="false" ht="14.25" hidden="true" customHeight="false" outlineLevel="0" collapsed="false"/>
    <row r="17269" customFormat="false" ht="14.25" hidden="true" customHeight="false" outlineLevel="0" collapsed="false"/>
    <row r="17270" customFormat="false" ht="14.25" hidden="true" customHeight="false" outlineLevel="0" collapsed="false"/>
    <row r="17271" customFormat="false" ht="14.25" hidden="true" customHeight="false" outlineLevel="0" collapsed="false"/>
    <row r="17272" customFormat="false" ht="14.25" hidden="true" customHeight="false" outlineLevel="0" collapsed="false"/>
    <row r="17273" customFormat="false" ht="14.25" hidden="true" customHeight="false" outlineLevel="0" collapsed="false"/>
    <row r="17274" customFormat="false" ht="14.25" hidden="true" customHeight="false" outlineLevel="0" collapsed="false"/>
    <row r="17275" customFormat="false" ht="14.25" hidden="true" customHeight="false" outlineLevel="0" collapsed="false"/>
    <row r="17276" customFormat="false" ht="14.25" hidden="true" customHeight="false" outlineLevel="0" collapsed="false"/>
    <row r="17277" customFormat="false" ht="14.25" hidden="true" customHeight="false" outlineLevel="0" collapsed="false"/>
    <row r="17278" customFormat="false" ht="14.25" hidden="true" customHeight="false" outlineLevel="0" collapsed="false"/>
    <row r="17279" customFormat="false" ht="14.25" hidden="true" customHeight="false" outlineLevel="0" collapsed="false"/>
    <row r="17280" customFormat="false" ht="14.25" hidden="true" customHeight="false" outlineLevel="0" collapsed="false"/>
    <row r="17281" customFormat="false" ht="14.25" hidden="true" customHeight="false" outlineLevel="0" collapsed="false"/>
    <row r="17282" customFormat="false" ht="14.25" hidden="true" customHeight="false" outlineLevel="0" collapsed="false"/>
    <row r="17283" customFormat="false" ht="14.25" hidden="true" customHeight="false" outlineLevel="0" collapsed="false"/>
  </sheetData>
  <sheetProtection sheet="true" password="ddcf" objects="true" scenarios="true"/>
  <mergeCells count="5">
    <mergeCell ref="A1:F1"/>
    <mergeCell ref="A2:F2"/>
    <mergeCell ref="A3:F3"/>
    <mergeCell ref="A4:F4"/>
    <mergeCell ref="A5:F5"/>
  </mergeCells>
  <dataValidations count="3">
    <dataValidation allowBlank="true" operator="between" prompt="20XN (d)" showDropDown="false" showErrorMessage="true" showInputMessage="true" sqref="B6 E6" type="none">
      <formula1>0</formula1>
      <formula2>0</formula2>
    </dataValidation>
    <dataValidation allowBlank="true" operator="between" prompt="31 de diciembre de 20XN-1 (e)" showDropDown="false" showErrorMessage="true" showInputMessage="true" sqref="C6 F6" type="none">
      <formula1>0</formula1>
      <formula2>0</formula2>
    </dataValidation>
    <dataValidation allowBlank="true" operator="between" showDropDown="false" showErrorMessage="true" showInputMessage="true" sqref="B9:C62 E9:F45 E47:F47 E50:F81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14" min="2" style="0" width="3"/>
    <col collapsed="false" customWidth="true" hidden="false" outlineLevel="0" max="15" min="15" style="0" width="63.43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2488</v>
      </c>
      <c r="Q1" s="0" t="s">
        <v>2489</v>
      </c>
    </row>
    <row r="2" customFormat="false" ht="14.2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 s="0" t="n">
        <v>1</v>
      </c>
      <c r="C2" s="0" t="n">
        <v>1</v>
      </c>
      <c r="I2" s="0" t="s">
        <v>2362</v>
      </c>
      <c r="P2" s="56" t="s">
        <v>2490</v>
      </c>
      <c r="Q2" s="56" t="s">
        <v>2490</v>
      </c>
    </row>
    <row r="3" customFormat="false" ht="14.2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 s="0" t="n">
        <v>1</v>
      </c>
      <c r="C3" s="0" t="n">
        <v>1</v>
      </c>
      <c r="D3" s="0" t="n">
        <v>1</v>
      </c>
      <c r="J3" s="0" t="s">
        <v>2364</v>
      </c>
      <c r="P3" s="56" t="s">
        <v>2490</v>
      </c>
      <c r="Q3" s="56" t="s">
        <v>2490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1,1,1,1,0,0,0</v>
      </c>
      <c r="B4" s="0" t="n">
        <v>1</v>
      </c>
      <c r="C4" s="0" t="n">
        <v>1</v>
      </c>
      <c r="D4" s="0" t="n">
        <v>1</v>
      </c>
      <c r="E4" s="0" t="n">
        <v>1</v>
      </c>
      <c r="K4" s="0" t="s">
        <v>2491</v>
      </c>
      <c r="P4" s="56" t="n">
        <f aca="false">'Formato 1'!B9</f>
        <v>618850.52</v>
      </c>
      <c r="Q4" s="56" t="n">
        <f aca="false">'Formato 1'!C9</f>
        <v>95237.62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1,1,1,1,1,0,0</v>
      </c>
      <c r="B5" s="0" t="n">
        <v>1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2492</v>
      </c>
      <c r="P5" s="56" t="n">
        <f aca="false">'Formato 1'!B10</f>
        <v>-1722.22</v>
      </c>
      <c r="Q5" s="56" t="n">
        <f aca="false">'Formato 1'!C10</f>
        <v>-1725.62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1,1,1,1,2,0,0</v>
      </c>
      <c r="B6" s="0" t="n">
        <v>1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2493</v>
      </c>
      <c r="P6" s="56" t="n">
        <f aca="false">'Formato 1'!B11</f>
        <v>0</v>
      </c>
      <c r="Q6" s="56" t="n">
        <f aca="false">'Formato 1'!C11</f>
        <v>0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1,1,1,1,3,0,0</v>
      </c>
      <c r="B7" s="0" t="n">
        <v>1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2494</v>
      </c>
      <c r="P7" s="56" t="n">
        <f aca="false">'Formato 1'!B12</f>
        <v>611348.35</v>
      </c>
      <c r="Q7" s="56" t="n">
        <f aca="false">'Formato 1'!C12</f>
        <v>87738.85</v>
      </c>
    </row>
    <row r="8" customFormat="false" ht="14.2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1,1,1,1,4,0,0</v>
      </c>
      <c r="B8" s="0" t="n">
        <v>1</v>
      </c>
      <c r="C8" s="0" t="n">
        <v>1</v>
      </c>
      <c r="D8" s="0" t="n">
        <v>1</v>
      </c>
      <c r="E8" s="0" t="n">
        <v>1</v>
      </c>
      <c r="F8" s="0" t="n">
        <v>4</v>
      </c>
      <c r="L8" s="0" t="s">
        <v>2495</v>
      </c>
      <c r="P8" s="56" t="n">
        <f aca="false">'Formato 1'!B13</f>
        <v>0</v>
      </c>
      <c r="Q8" s="56" t="n">
        <f aca="false">'Formato 1'!C13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1,1,1,1,5,0,0</v>
      </c>
      <c r="B9" s="0" t="n">
        <v>1</v>
      </c>
      <c r="C9" s="0" t="n">
        <v>1</v>
      </c>
      <c r="D9" s="0" t="n">
        <v>1</v>
      </c>
      <c r="E9" s="0" t="n">
        <v>1</v>
      </c>
      <c r="F9" s="0" t="n">
        <v>5</v>
      </c>
      <c r="L9" s="0" t="s">
        <v>2496</v>
      </c>
      <c r="P9" s="56" t="n">
        <f aca="false">'Formato 1'!B14</f>
        <v>0</v>
      </c>
      <c r="Q9" s="56" t="n">
        <f aca="false">'Formato 1'!C14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1,1,1,1,6,0,0</v>
      </c>
      <c r="B10" s="0" t="n">
        <v>1</v>
      </c>
      <c r="C10" s="0" t="n">
        <v>1</v>
      </c>
      <c r="D10" s="0" t="n">
        <v>1</v>
      </c>
      <c r="E10" s="0" t="n">
        <v>1</v>
      </c>
      <c r="F10" s="0" t="n">
        <v>6</v>
      </c>
      <c r="L10" s="0" t="s">
        <v>2497</v>
      </c>
      <c r="P10" s="56" t="n">
        <f aca="false">'Formato 1'!B15</f>
        <v>9224.39</v>
      </c>
      <c r="Q10" s="56" t="n">
        <f aca="false">'Formato 1'!C15</f>
        <v>9224.39</v>
      </c>
    </row>
    <row r="11" customFormat="false" ht="14.2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1,1,1,1,7,0,0</v>
      </c>
      <c r="B11" s="0" t="n">
        <v>1</v>
      </c>
      <c r="C11" s="0" t="n">
        <v>1</v>
      </c>
      <c r="D11" s="0" t="n">
        <v>1</v>
      </c>
      <c r="E11" s="0" t="n">
        <v>1</v>
      </c>
      <c r="F11" s="0" t="n">
        <v>7</v>
      </c>
      <c r="L11" s="0" t="s">
        <v>2498</v>
      </c>
      <c r="P11" s="56" t="n">
        <f aca="false">'Formato 1'!B16</f>
        <v>0</v>
      </c>
      <c r="Q11" s="56" t="n">
        <f aca="false">'Formato 1'!C16</f>
        <v>0</v>
      </c>
    </row>
    <row r="12" customFormat="false" ht="14.2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1,1,1,2,0,0,0</v>
      </c>
      <c r="B12" s="0" t="n">
        <v>1</v>
      </c>
      <c r="C12" s="0" t="n">
        <v>1</v>
      </c>
      <c r="D12" s="0" t="n">
        <v>1</v>
      </c>
      <c r="E12" s="0" t="n">
        <v>2</v>
      </c>
      <c r="K12" s="0" t="s">
        <v>2499</v>
      </c>
      <c r="P12" s="56" t="n">
        <f aca="false">'Formato 1'!B17</f>
        <v>2335083.79</v>
      </c>
      <c r="Q12" s="56" t="n">
        <f aca="false">'Formato 1'!C17</f>
        <v>2250130.01</v>
      </c>
    </row>
    <row r="13" customFormat="false" ht="14.2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1,1,1,2,1,0,0</v>
      </c>
      <c r="B13" s="0" t="n">
        <v>1</v>
      </c>
      <c r="C13" s="0" t="n">
        <v>1</v>
      </c>
      <c r="D13" s="0" t="n">
        <v>1</v>
      </c>
      <c r="E13" s="0" t="n">
        <v>2</v>
      </c>
      <c r="F13" s="0" t="n">
        <v>1</v>
      </c>
      <c r="L13" s="0" t="s">
        <v>2500</v>
      </c>
      <c r="P13" s="56" t="n">
        <f aca="false">'Formato 1'!B18</f>
        <v>0</v>
      </c>
      <c r="Q13" s="56" t="n">
        <f aca="false">'Formato 1'!C18</f>
        <v>0</v>
      </c>
    </row>
    <row r="14" customFormat="false" ht="14.2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1,1,1,2,2,0,0</v>
      </c>
      <c r="B14" s="0" t="n">
        <v>1</v>
      </c>
      <c r="C14" s="0" t="n">
        <v>1</v>
      </c>
      <c r="D14" s="0" t="n">
        <v>1</v>
      </c>
      <c r="E14" s="0" t="n">
        <v>2</v>
      </c>
      <c r="F14" s="0" t="n">
        <v>2</v>
      </c>
      <c r="L14" s="0" t="s">
        <v>2501</v>
      </c>
      <c r="P14" s="56" t="n">
        <f aca="false">'Formato 1'!B19</f>
        <v>0</v>
      </c>
      <c r="Q14" s="56" t="n">
        <f aca="false">'Formato 1'!C19</f>
        <v>0</v>
      </c>
    </row>
    <row r="15" customFormat="false" ht="14.2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1,1,1,2,3,0,0</v>
      </c>
      <c r="B15" s="0" t="n">
        <v>1</v>
      </c>
      <c r="C15" s="0" t="n">
        <v>1</v>
      </c>
      <c r="D15" s="0" t="n">
        <v>1</v>
      </c>
      <c r="E15" s="0" t="n">
        <v>2</v>
      </c>
      <c r="F15" s="0" t="n">
        <v>3</v>
      </c>
      <c r="L15" s="0" t="s">
        <v>2502</v>
      </c>
      <c r="P15" s="56" t="n">
        <f aca="false">'Formato 1'!B20</f>
        <v>0</v>
      </c>
      <c r="Q15" s="56" t="n">
        <f aca="false">'Formato 1'!C20</f>
        <v>0</v>
      </c>
    </row>
    <row r="16" customFormat="false" ht="14.2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1,1,1,2,4,0,0</v>
      </c>
      <c r="B16" s="0" t="n">
        <v>1</v>
      </c>
      <c r="C16" s="0" t="n">
        <v>1</v>
      </c>
      <c r="D16" s="0" t="n">
        <v>1</v>
      </c>
      <c r="E16" s="0" t="n">
        <v>2</v>
      </c>
      <c r="F16" s="0" t="n">
        <v>4</v>
      </c>
      <c r="L16" s="0" t="s">
        <v>2503</v>
      </c>
      <c r="P16" s="56" t="n">
        <f aca="false">'Formato 1'!B21</f>
        <v>0</v>
      </c>
      <c r="Q16" s="56" t="n">
        <f aca="false">'Formato 1'!C21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1,1,1,2,5,0,0</v>
      </c>
      <c r="B17" s="0" t="n">
        <v>1</v>
      </c>
      <c r="C17" s="0" t="n">
        <v>1</v>
      </c>
      <c r="D17" s="0" t="n">
        <v>1</v>
      </c>
      <c r="E17" s="0" t="n">
        <v>2</v>
      </c>
      <c r="F17" s="0" t="n">
        <v>5</v>
      </c>
      <c r="L17" s="0" t="s">
        <v>2504</v>
      </c>
      <c r="P17" s="56" t="n">
        <f aca="false">'Formato 1'!B22</f>
        <v>0</v>
      </c>
      <c r="Q17" s="56" t="n">
        <f aca="false">'Formato 1'!C22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1,1,1,2,6,0,0</v>
      </c>
      <c r="B18" s="0" t="n">
        <v>1</v>
      </c>
      <c r="C18" s="0" t="n">
        <v>1</v>
      </c>
      <c r="D18" s="0" t="n">
        <v>1</v>
      </c>
      <c r="E18" s="0" t="n">
        <v>2</v>
      </c>
      <c r="F18" s="0" t="n">
        <v>6</v>
      </c>
      <c r="L18" s="0" t="s">
        <v>2505</v>
      </c>
      <c r="P18" s="56" t="n">
        <f aca="false">'Formato 1'!B23</f>
        <v>0</v>
      </c>
      <c r="Q18" s="56" t="n">
        <f aca="false">'Formato 1'!C23</f>
        <v>0</v>
      </c>
    </row>
    <row r="19" customFormat="false" ht="14.2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1,1,1,2,7,0,0</v>
      </c>
      <c r="B19" s="0" t="n">
        <v>1</v>
      </c>
      <c r="C19" s="0" t="n">
        <v>1</v>
      </c>
      <c r="D19" s="0" t="n">
        <v>1</v>
      </c>
      <c r="E19" s="0" t="n">
        <v>2</v>
      </c>
      <c r="F19" s="0" t="n">
        <v>7</v>
      </c>
      <c r="L19" s="0" t="s">
        <v>2506</v>
      </c>
      <c r="P19" s="56" t="n">
        <f aca="false">'Formato 1'!B24</f>
        <v>2335083.79</v>
      </c>
      <c r="Q19" s="56" t="n">
        <f aca="false">'Formato 1'!C24</f>
        <v>2250130.01</v>
      </c>
    </row>
    <row r="20" customFormat="false" ht="14.2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1,1,1,3,0,0,0</v>
      </c>
      <c r="B20" s="0" t="n">
        <v>1</v>
      </c>
      <c r="C20" s="0" t="n">
        <v>1</v>
      </c>
      <c r="D20" s="0" t="n">
        <v>1</v>
      </c>
      <c r="E20" s="0" t="n">
        <v>3</v>
      </c>
      <c r="K20" s="0" t="s">
        <v>2507</v>
      </c>
      <c r="P20" s="56" t="n">
        <f aca="false">'Formato 1'!B25</f>
        <v>-5904.98</v>
      </c>
      <c r="Q20" s="56" t="n">
        <f aca="false">'Formato 1'!C25</f>
        <v>-5904.98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1,1,1,3,1,0,0</v>
      </c>
      <c r="B21" s="0" t="n">
        <v>1</v>
      </c>
      <c r="C21" s="0" t="n">
        <v>1</v>
      </c>
      <c r="D21" s="0" t="n">
        <v>1</v>
      </c>
      <c r="E21" s="0" t="n">
        <v>3</v>
      </c>
      <c r="F21" s="0" t="n">
        <v>1</v>
      </c>
      <c r="L21" s="0" t="s">
        <v>2508</v>
      </c>
      <c r="P21" s="56" t="n">
        <f aca="false">'Formato 1'!B26</f>
        <v>0</v>
      </c>
      <c r="Q21" s="56" t="n">
        <f aca="false">'Formato 1'!C26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1,1,1,3,2,0,0</v>
      </c>
      <c r="B22" s="0" t="n">
        <v>1</v>
      </c>
      <c r="C22" s="0" t="n">
        <v>1</v>
      </c>
      <c r="D22" s="0" t="n">
        <v>1</v>
      </c>
      <c r="E22" s="0" t="n">
        <v>3</v>
      </c>
      <c r="F22" s="0" t="n">
        <v>2</v>
      </c>
      <c r="L22" s="0" t="s">
        <v>2509</v>
      </c>
      <c r="P22" s="56" t="n">
        <f aca="false">'Formato 1'!B27</f>
        <v>0</v>
      </c>
      <c r="Q22" s="56" t="n">
        <f aca="false">'Formato 1'!C27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1,1,1,3,3,0,0</v>
      </c>
      <c r="B23" s="0" t="n">
        <v>1</v>
      </c>
      <c r="C23" s="0" t="n">
        <v>1</v>
      </c>
      <c r="D23" s="0" t="n">
        <v>1</v>
      </c>
      <c r="E23" s="0" t="n">
        <v>3</v>
      </c>
      <c r="F23" s="0" t="n">
        <v>3</v>
      </c>
      <c r="L23" s="0" t="s">
        <v>2510</v>
      </c>
      <c r="P23" s="56" t="n">
        <f aca="false">'Formato 1'!B28</f>
        <v>0</v>
      </c>
      <c r="Q23" s="56" t="n">
        <f aca="false">'Formato 1'!C28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1,1,1,3,4,0,0</v>
      </c>
      <c r="B24" s="0" t="n">
        <v>1</v>
      </c>
      <c r="C24" s="0" t="n">
        <v>1</v>
      </c>
      <c r="D24" s="0" t="n">
        <v>1</v>
      </c>
      <c r="E24" s="0" t="n">
        <v>3</v>
      </c>
      <c r="F24" s="0" t="n">
        <v>4</v>
      </c>
      <c r="L24" s="0" t="s">
        <v>2511</v>
      </c>
      <c r="P24" s="56" t="n">
        <f aca="false">'Formato 1'!B29</f>
        <v>0</v>
      </c>
      <c r="Q24" s="56" t="n">
        <f aca="false">'Formato 1'!C29</f>
        <v>0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1,1,1,3,5,0,0</v>
      </c>
      <c r="B25" s="0" t="n">
        <v>1</v>
      </c>
      <c r="C25" s="0" t="n">
        <v>1</v>
      </c>
      <c r="D25" s="0" t="n">
        <v>1</v>
      </c>
      <c r="E25" s="0" t="n">
        <v>3</v>
      </c>
      <c r="F25" s="0" t="n">
        <v>5</v>
      </c>
      <c r="L25" s="0" t="s">
        <v>2512</v>
      </c>
      <c r="P25" s="56" t="n">
        <f aca="false">'Formato 1'!B30</f>
        <v>-5904.98</v>
      </c>
      <c r="Q25" s="56" t="n">
        <f aca="false">'Formato 1'!C30</f>
        <v>-5904.98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1,1,1,4,0,0,0</v>
      </c>
      <c r="B26" s="0" t="n">
        <v>1</v>
      </c>
      <c r="C26" s="0" t="n">
        <v>1</v>
      </c>
      <c r="D26" s="0" t="n">
        <v>1</v>
      </c>
      <c r="E26" s="0" t="n">
        <v>4</v>
      </c>
      <c r="K26" s="0" t="s">
        <v>2513</v>
      </c>
      <c r="P26" s="56" t="n">
        <f aca="false">'Formato 1'!B31</f>
        <v>0</v>
      </c>
      <c r="Q26" s="56" t="n">
        <f aca="false">'Formato 1'!C31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1,1,1,4,1,0,0</v>
      </c>
      <c r="B27" s="0" t="n">
        <v>1</v>
      </c>
      <c r="C27" s="0" t="n">
        <v>1</v>
      </c>
      <c r="D27" s="0" t="n">
        <v>1</v>
      </c>
      <c r="E27" s="0" t="n">
        <v>4</v>
      </c>
      <c r="F27" s="0" t="n">
        <v>1</v>
      </c>
      <c r="L27" s="0" t="s">
        <v>2514</v>
      </c>
      <c r="P27" s="56" t="n">
        <f aca="false">'Formato 1'!B32</f>
        <v>0</v>
      </c>
      <c r="Q27" s="56" t="n">
        <f aca="false">'Formato 1'!C32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1,1,1,4,2,0,0</v>
      </c>
      <c r="B28" s="0" t="n">
        <v>1</v>
      </c>
      <c r="C28" s="0" t="n">
        <v>1</v>
      </c>
      <c r="D28" s="0" t="n">
        <v>1</v>
      </c>
      <c r="E28" s="0" t="n">
        <v>4</v>
      </c>
      <c r="F28" s="0" t="n">
        <v>2</v>
      </c>
      <c r="L28" s="0" t="s">
        <v>2515</v>
      </c>
      <c r="P28" s="56" t="n">
        <f aca="false">'Formato 1'!B33</f>
        <v>0</v>
      </c>
      <c r="Q28" s="56" t="n">
        <f aca="false">'Formato 1'!C33</f>
        <v>0</v>
      </c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1,1,1,4,3,0,0</v>
      </c>
      <c r="B29" s="0" t="n">
        <v>1</v>
      </c>
      <c r="C29" s="0" t="n">
        <v>1</v>
      </c>
      <c r="D29" s="0" t="n">
        <v>1</v>
      </c>
      <c r="E29" s="0" t="n">
        <v>4</v>
      </c>
      <c r="F29" s="0" t="n">
        <v>3</v>
      </c>
      <c r="L29" s="0" t="s">
        <v>2516</v>
      </c>
      <c r="P29" s="56" t="n">
        <f aca="false">'Formato 1'!B34</f>
        <v>0</v>
      </c>
      <c r="Q29" s="56" t="n">
        <f aca="false">'Formato 1'!C34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1,1,1,4,4,0,0</v>
      </c>
      <c r="B30" s="0" t="n">
        <v>1</v>
      </c>
      <c r="C30" s="0" t="n">
        <v>1</v>
      </c>
      <c r="D30" s="0" t="n">
        <v>1</v>
      </c>
      <c r="E30" s="0" t="n">
        <v>4</v>
      </c>
      <c r="F30" s="0" t="n">
        <v>4</v>
      </c>
      <c r="L30" s="0" t="s">
        <v>2517</v>
      </c>
      <c r="P30" s="56" t="n">
        <f aca="false">'Formato 1'!B35</f>
        <v>0</v>
      </c>
      <c r="Q30" s="56" t="n">
        <f aca="false">'Formato 1'!C35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1,1,1,4,5,0,0</v>
      </c>
      <c r="B31" s="0" t="n">
        <v>1</v>
      </c>
      <c r="C31" s="0" t="n">
        <v>1</v>
      </c>
      <c r="D31" s="0" t="n">
        <v>1</v>
      </c>
      <c r="E31" s="0" t="n">
        <v>4</v>
      </c>
      <c r="F31" s="0" t="n">
        <v>5</v>
      </c>
      <c r="L31" s="0" t="s">
        <v>2518</v>
      </c>
      <c r="P31" s="56" t="n">
        <f aca="false">'Formato 1'!B36</f>
        <v>0</v>
      </c>
      <c r="Q31" s="56" t="n">
        <f aca="false">'Formato 1'!C36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1,1,1,5,0,0,0</v>
      </c>
      <c r="B32" s="0" t="n">
        <v>1</v>
      </c>
      <c r="C32" s="0" t="n">
        <v>1</v>
      </c>
      <c r="D32" s="0" t="n">
        <v>1</v>
      </c>
      <c r="E32" s="0" t="n">
        <v>5</v>
      </c>
      <c r="K32" s="0" t="s">
        <v>2519</v>
      </c>
      <c r="P32" s="56" t="n">
        <f aca="false">'Formato 1'!B37</f>
        <v>3637.62</v>
      </c>
      <c r="Q32" s="56" t="n">
        <f aca="false">'Formato 1'!C37</f>
        <v>3637.62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1,1,1,5,1,0,0</v>
      </c>
      <c r="B33" s="0" t="n">
        <v>1</v>
      </c>
      <c r="C33" s="0" t="n">
        <v>1</v>
      </c>
      <c r="D33" s="0" t="n">
        <v>1</v>
      </c>
      <c r="E33" s="0" t="n">
        <v>5</v>
      </c>
      <c r="F33" s="0" t="n">
        <v>1</v>
      </c>
      <c r="L33" s="0" t="s">
        <v>2519</v>
      </c>
      <c r="P33" s="56" t="n">
        <f aca="false">'Formato 1'!B37</f>
        <v>3637.62</v>
      </c>
      <c r="Q33" s="56" t="n">
        <f aca="false">'Formato 1'!C37</f>
        <v>3637.62</v>
      </c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1,1,1,6,0,0,0</v>
      </c>
      <c r="B34" s="0" t="n">
        <v>1</v>
      </c>
      <c r="C34" s="0" t="n">
        <v>1</v>
      </c>
      <c r="D34" s="0" t="n">
        <v>1</v>
      </c>
      <c r="E34" s="0" t="n">
        <v>6</v>
      </c>
      <c r="K34" s="0" t="s">
        <v>2520</v>
      </c>
      <c r="P34" s="56" t="n">
        <f aca="false">'Formato 1'!B38</f>
        <v>0</v>
      </c>
      <c r="Q34" s="56" t="n">
        <f aca="false">'Formato 1'!C38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1,1,1,6,1,0,0</v>
      </c>
      <c r="B35" s="0" t="n">
        <v>1</v>
      </c>
      <c r="C35" s="0" t="n">
        <v>1</v>
      </c>
      <c r="D35" s="0" t="n">
        <v>1</v>
      </c>
      <c r="E35" s="0" t="n">
        <v>6</v>
      </c>
      <c r="F35" s="0" t="n">
        <v>1</v>
      </c>
      <c r="L35" s="0" t="s">
        <v>2521</v>
      </c>
      <c r="P35" s="56" t="n">
        <f aca="false">'Formato 1'!B39</f>
        <v>0</v>
      </c>
      <c r="Q35" s="56" t="n">
        <f aca="false">'Formato 1'!C39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1,1,1,6,2,0,0</v>
      </c>
      <c r="B36" s="0" t="n">
        <v>1</v>
      </c>
      <c r="C36" s="0" t="n">
        <v>1</v>
      </c>
      <c r="D36" s="0" t="n">
        <v>1</v>
      </c>
      <c r="E36" s="0" t="n">
        <v>6</v>
      </c>
      <c r="F36" s="0" t="n">
        <v>2</v>
      </c>
      <c r="L36" s="0" t="s">
        <v>2522</v>
      </c>
      <c r="P36" s="56" t="n">
        <f aca="false">'Formato 1'!B40</f>
        <v>0</v>
      </c>
      <c r="Q36" s="56" t="n">
        <f aca="false">'Formato 1'!C40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1,1,1,7,0,0,0</v>
      </c>
      <c r="B37" s="0" t="n">
        <v>1</v>
      </c>
      <c r="C37" s="0" t="n">
        <v>1</v>
      </c>
      <c r="D37" s="0" t="n">
        <v>1</v>
      </c>
      <c r="E37" s="0" t="n">
        <v>7</v>
      </c>
      <c r="K37" s="0" t="s">
        <v>2523</v>
      </c>
      <c r="P37" s="56" t="n">
        <f aca="false">'Formato 1'!B41</f>
        <v>0</v>
      </c>
      <c r="Q37" s="56" t="n">
        <f aca="false">'Formato 1'!C41</f>
        <v>0</v>
      </c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1,1,1,7,1,0,0</v>
      </c>
      <c r="B38" s="0" t="n">
        <v>1</v>
      </c>
      <c r="C38" s="0" t="n">
        <v>1</v>
      </c>
      <c r="D38" s="0" t="n">
        <v>1</v>
      </c>
      <c r="E38" s="0" t="n">
        <v>7</v>
      </c>
      <c r="F38" s="0" t="n">
        <v>1</v>
      </c>
      <c r="L38" s="0" t="s">
        <v>2524</v>
      </c>
      <c r="P38" s="56" t="n">
        <f aca="false">'Formato 1'!B42</f>
        <v>0</v>
      </c>
      <c r="Q38" s="56" t="n">
        <f aca="false">'Formato 1'!C42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1,1,1,7,2,0,0</v>
      </c>
      <c r="B39" s="0" t="n">
        <v>1</v>
      </c>
      <c r="C39" s="0" t="n">
        <v>1</v>
      </c>
      <c r="D39" s="0" t="n">
        <v>1</v>
      </c>
      <c r="E39" s="0" t="n">
        <v>7</v>
      </c>
      <c r="F39" s="0" t="n">
        <v>2</v>
      </c>
      <c r="L39" s="0" t="s">
        <v>2525</v>
      </c>
      <c r="P39" s="56" t="n">
        <f aca="false">'Formato 1'!B43</f>
        <v>0</v>
      </c>
      <c r="Q39" s="56" t="n">
        <f aca="false">'Formato 1'!C43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1,1,1,7,3,0,0</v>
      </c>
      <c r="B40" s="0" t="n">
        <v>1</v>
      </c>
      <c r="C40" s="0" t="n">
        <v>1</v>
      </c>
      <c r="D40" s="0" t="n">
        <v>1</v>
      </c>
      <c r="E40" s="0" t="n">
        <v>7</v>
      </c>
      <c r="F40" s="0" t="n">
        <v>3</v>
      </c>
      <c r="L40" s="0" t="s">
        <v>2526</v>
      </c>
      <c r="P40" s="56" t="n">
        <f aca="false">'Formato 1'!B44</f>
        <v>0</v>
      </c>
      <c r="Q40" s="56" t="n">
        <f aca="false">'Formato 1'!C44</f>
        <v>0</v>
      </c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1,1,1,7,4,0,0</v>
      </c>
      <c r="B41" s="0" t="n">
        <v>1</v>
      </c>
      <c r="C41" s="0" t="n">
        <v>1</v>
      </c>
      <c r="D41" s="0" t="n">
        <v>1</v>
      </c>
      <c r="E41" s="0" t="n">
        <v>7</v>
      </c>
      <c r="F41" s="0" t="n">
        <v>4</v>
      </c>
      <c r="L41" s="0" t="s">
        <v>2527</v>
      </c>
      <c r="P41" s="56" t="n">
        <f aca="false">'Formato 1'!B45</f>
        <v>0</v>
      </c>
      <c r="Q41" s="56" t="n">
        <f aca="false">'Formato 1'!C45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1,1,1,8,0,0,0</v>
      </c>
      <c r="B42" s="0" t="n">
        <v>1</v>
      </c>
      <c r="C42" s="0" t="n">
        <v>1</v>
      </c>
      <c r="D42" s="0" t="n">
        <v>1</v>
      </c>
      <c r="E42" s="0" t="n">
        <v>8</v>
      </c>
      <c r="K42" s="0" t="s">
        <v>2528</v>
      </c>
      <c r="P42" s="56" t="n">
        <f aca="false">'Formato 1'!B47</f>
        <v>2951666.95</v>
      </c>
      <c r="Q42" s="56" t="n">
        <f aca="false">'Formato 1'!C47</f>
        <v>2339462.65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1,1,2,0,0,0,0</v>
      </c>
      <c r="B43" s="0" t="n">
        <v>1</v>
      </c>
      <c r="C43" s="0" t="n">
        <v>1</v>
      </c>
      <c r="D43" s="0" t="n">
        <v>2</v>
      </c>
      <c r="J43" s="0" t="s">
        <v>2442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1,1,2,1,0,0,0</v>
      </c>
      <c r="B44" s="0" t="n">
        <v>1</v>
      </c>
      <c r="C44" s="0" t="n">
        <v>1</v>
      </c>
      <c r="D44" s="0" t="n">
        <v>2</v>
      </c>
      <c r="E44" s="0" t="n">
        <v>1</v>
      </c>
      <c r="K44" s="0" t="s">
        <v>2529</v>
      </c>
      <c r="P44" s="0" t="n">
        <f aca="false">'Formato 1'!B50</f>
        <v>0</v>
      </c>
      <c r="Q44" s="0" t="n">
        <f aca="false">'Formato 1'!C50</f>
        <v>0</v>
      </c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1,1,2,2,0,0,0</v>
      </c>
      <c r="B45" s="0" t="n">
        <v>1</v>
      </c>
      <c r="C45" s="0" t="n">
        <v>1</v>
      </c>
      <c r="D45" s="0" t="n">
        <v>2</v>
      </c>
      <c r="E45" s="0" t="n">
        <v>2</v>
      </c>
      <c r="K45" s="0" t="s">
        <v>2530</v>
      </c>
      <c r="P45" s="0" t="n">
        <f aca="false">'Formato 1'!B51</f>
        <v>10075.88</v>
      </c>
      <c r="Q45" s="0" t="n">
        <f aca="false">'Formato 1'!C51</f>
        <v>10075.88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1,1,2,3,0,0,0</v>
      </c>
      <c r="B46" s="0" t="n">
        <v>1</v>
      </c>
      <c r="C46" s="0" t="n">
        <v>1</v>
      </c>
      <c r="D46" s="0" t="n">
        <v>2</v>
      </c>
      <c r="E46" s="0" t="n">
        <v>3</v>
      </c>
      <c r="K46" s="0" t="s">
        <v>2531</v>
      </c>
      <c r="P46" s="0" t="n">
        <f aca="false">'Formato 1'!B52</f>
        <v>387260.95</v>
      </c>
      <c r="Q46" s="0" t="n">
        <f aca="false">'Formato 1'!C52</f>
        <v>387260.95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1,1,2,4,0,0,0</v>
      </c>
      <c r="B47" s="0" t="n">
        <v>1</v>
      </c>
      <c r="C47" s="0" t="n">
        <v>1</v>
      </c>
      <c r="D47" s="0" t="n">
        <v>2</v>
      </c>
      <c r="E47" s="0" t="n">
        <v>4</v>
      </c>
      <c r="K47" s="0" t="s">
        <v>2532</v>
      </c>
      <c r="P47" s="0" t="n">
        <f aca="false">'Formato 1'!B53</f>
        <v>1264093.79</v>
      </c>
      <c r="Q47" s="0" t="n">
        <f aca="false">'Formato 1'!C53</f>
        <v>1264093.79</v>
      </c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1,1,2,5,0,0,0</v>
      </c>
      <c r="B48" s="0" t="n">
        <v>1</v>
      </c>
      <c r="C48" s="0" t="n">
        <v>1</v>
      </c>
      <c r="D48" s="0" t="n">
        <v>2</v>
      </c>
      <c r="E48" s="0" t="n">
        <v>5</v>
      </c>
      <c r="K48" s="0" t="s">
        <v>2533</v>
      </c>
      <c r="P48" s="0" t="n">
        <f aca="false">'Formato 1'!B54</f>
        <v>181127.81</v>
      </c>
      <c r="Q48" s="0" t="n">
        <f aca="false">'Formato 1'!C54</f>
        <v>181127.81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1,1,2,6,0,0,0</v>
      </c>
      <c r="B49" s="0" t="n">
        <v>1</v>
      </c>
      <c r="C49" s="0" t="n">
        <v>1</v>
      </c>
      <c r="D49" s="0" t="n">
        <v>2</v>
      </c>
      <c r="E49" s="0" t="n">
        <v>6</v>
      </c>
      <c r="K49" s="0" t="s">
        <v>2534</v>
      </c>
      <c r="P49" s="0" t="n">
        <f aca="false">'Formato 1'!B55</f>
        <v>-529322</v>
      </c>
      <c r="Q49" s="0" t="n">
        <f aca="false">'Formato 1'!C55</f>
        <v>-529322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1,1,2,7,0,0,0</v>
      </c>
      <c r="B50" s="0" t="n">
        <v>1</v>
      </c>
      <c r="C50" s="0" t="n">
        <v>1</v>
      </c>
      <c r="D50" s="0" t="n">
        <v>2</v>
      </c>
      <c r="E50" s="0" t="n">
        <v>7</v>
      </c>
      <c r="K50" s="0" t="s">
        <v>2535</v>
      </c>
      <c r="P50" s="0" t="n">
        <f aca="false">'Formato 1'!B56</f>
        <v>0</v>
      </c>
      <c r="Q50" s="0" t="n">
        <f aca="false">'Formato 1'!C56</f>
        <v>0</v>
      </c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1,1,2,8,0,0,0</v>
      </c>
      <c r="B51" s="0" t="n">
        <v>1</v>
      </c>
      <c r="C51" s="0" t="n">
        <v>1</v>
      </c>
      <c r="D51" s="0" t="n">
        <v>2</v>
      </c>
      <c r="E51" s="0" t="n">
        <v>8</v>
      </c>
      <c r="K51" s="0" t="s">
        <v>2536</v>
      </c>
      <c r="P51" s="0" t="n">
        <f aca="false">'Formato 1'!B57</f>
        <v>0</v>
      </c>
      <c r="Q51" s="0" t="n">
        <f aca="false">'Formato 1'!C57</f>
        <v>0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1,1,2,9,0,0,0</v>
      </c>
      <c r="B52" s="0" t="n">
        <v>1</v>
      </c>
      <c r="C52" s="0" t="n">
        <v>1</v>
      </c>
      <c r="D52" s="0" t="n">
        <v>2</v>
      </c>
      <c r="E52" s="0" t="n">
        <v>9</v>
      </c>
      <c r="K52" s="0" t="s">
        <v>2537</v>
      </c>
      <c r="P52" s="0" t="n">
        <f aca="false">'Formato 1'!B58</f>
        <v>0</v>
      </c>
      <c r="Q52" s="0" t="n">
        <f aca="false">'Formato 1'!C58</f>
        <v>0</v>
      </c>
    </row>
    <row r="53" customFormat="false" ht="15" hidden="false" customHeight="false" outlineLevel="0" collapsed="false">
      <c r="A53" s="0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1,1,2,10,0,0,0</v>
      </c>
      <c r="B53" s="0" t="n">
        <v>1</v>
      </c>
      <c r="C53" s="0" t="n">
        <v>1</v>
      </c>
      <c r="D53" s="0" t="n">
        <v>2</v>
      </c>
      <c r="E53" s="0" t="n">
        <v>10</v>
      </c>
      <c r="J53" s="0" t="s">
        <v>2538</v>
      </c>
      <c r="P53" s="0" t="n">
        <f aca="false">'Formato 1'!B60</f>
        <v>1313236.43</v>
      </c>
      <c r="Q53" s="0" t="n">
        <f aca="false">'Formato 1'!C60</f>
        <v>1313236.43</v>
      </c>
    </row>
    <row r="54" customFormat="false" ht="15" hidden="false" customHeight="false" outlineLevel="0" collapsed="false">
      <c r="A54" s="0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1,1,3,0,0,0,0</v>
      </c>
      <c r="B54" s="0" t="n">
        <v>1</v>
      </c>
      <c r="C54" s="0" t="n">
        <v>1</v>
      </c>
      <c r="D54" s="0" t="n">
        <v>3</v>
      </c>
      <c r="J54" s="0" t="s">
        <v>2539</v>
      </c>
      <c r="P54" s="0" t="n">
        <f aca="false">'Formato 1'!B62</f>
        <v>4264903.38</v>
      </c>
      <c r="Q54" s="0" t="n">
        <f aca="false">'Formato 1'!C62</f>
        <v>3652699.08</v>
      </c>
    </row>
    <row r="55" customFormat="false" ht="15" hidden="false" customHeight="false" outlineLevel="0" collapsed="false">
      <c r="A55" s="0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1,2,0,0,0,0,0</v>
      </c>
      <c r="B55" s="0" t="n">
        <v>1</v>
      </c>
      <c r="C55" s="0" t="n">
        <v>2</v>
      </c>
      <c r="I55" s="0" t="s">
        <v>2363</v>
      </c>
    </row>
    <row r="56" customFormat="false" ht="15" hidden="false" customHeight="false" outlineLevel="0" collapsed="false">
      <c r="A56" s="0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1,2,1,0,0,0,0</v>
      </c>
      <c r="B56" s="0" t="n">
        <v>1</v>
      </c>
      <c r="C56" s="0" t="n">
        <v>2</v>
      </c>
      <c r="D56" s="0" t="n">
        <v>1</v>
      </c>
      <c r="J56" s="0" t="s">
        <v>2365</v>
      </c>
    </row>
    <row r="57" customFormat="false" ht="15" hidden="false" customHeight="false" outlineLevel="0" collapsed="false">
      <c r="A57" s="0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1,2,1,1,0,0,0</v>
      </c>
      <c r="B57" s="0" t="n">
        <v>1</v>
      </c>
      <c r="C57" s="0" t="n">
        <v>2</v>
      </c>
      <c r="D57" s="0" t="n">
        <v>1</v>
      </c>
      <c r="E57" s="0" t="n">
        <v>1</v>
      </c>
      <c r="K57" s="0" t="s">
        <v>2540</v>
      </c>
      <c r="P57" s="0" t="n">
        <f aca="false">'Formato 1'!E9</f>
        <v>912327.53</v>
      </c>
      <c r="Q57" s="0" t="n">
        <f aca="false">'Formato 1'!F9</f>
        <v>852627.94</v>
      </c>
    </row>
    <row r="58" customFormat="false" ht="15" hidden="false" customHeight="false" outlineLevel="0" collapsed="false">
      <c r="A58" s="0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1,2,1,1,1,0,0</v>
      </c>
      <c r="B58" s="0" t="n">
        <v>1</v>
      </c>
      <c r="C58" s="0" t="n">
        <v>2</v>
      </c>
      <c r="D58" s="0" t="n">
        <v>1</v>
      </c>
      <c r="E58" s="0" t="n">
        <v>1</v>
      </c>
      <c r="F58" s="0" t="n">
        <v>1</v>
      </c>
      <c r="L58" s="0" t="s">
        <v>2541</v>
      </c>
      <c r="P58" s="0" t="n">
        <f aca="false">'Formato 1'!E10</f>
        <v>0</v>
      </c>
      <c r="Q58" s="0" t="n">
        <f aca="false">'Formato 1'!F10</f>
        <v>0</v>
      </c>
    </row>
    <row r="59" customFormat="false" ht="15" hidden="false" customHeight="false" outlineLevel="0" collapsed="false">
      <c r="A59" s="0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1,2,1,1,2,0,0</v>
      </c>
      <c r="B59" s="0" t="n">
        <v>1</v>
      </c>
      <c r="C59" s="0" t="n">
        <v>2</v>
      </c>
      <c r="D59" s="0" t="n">
        <v>1</v>
      </c>
      <c r="E59" s="0" t="n">
        <v>1</v>
      </c>
      <c r="F59" s="0" t="n">
        <v>2</v>
      </c>
      <c r="L59" s="0" t="s">
        <v>2542</v>
      </c>
      <c r="P59" s="0" t="n">
        <f aca="false">'Formato 1'!E11</f>
        <v>0</v>
      </c>
      <c r="Q59" s="0" t="n">
        <f aca="false">'Formato 1'!F11</f>
        <v>0</v>
      </c>
    </row>
    <row r="60" customFormat="false" ht="15" hidden="false" customHeight="false" outlineLevel="0" collapsed="false">
      <c r="A60" s="0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1,2,1,1,3,0,0</v>
      </c>
      <c r="B60" s="0" t="n">
        <v>1</v>
      </c>
      <c r="C60" s="0" t="n">
        <v>2</v>
      </c>
      <c r="D60" s="0" t="n">
        <v>1</v>
      </c>
      <c r="E60" s="0" t="n">
        <v>1</v>
      </c>
      <c r="F60" s="0" t="n">
        <v>3</v>
      </c>
      <c r="L60" s="0" t="s">
        <v>2543</v>
      </c>
      <c r="P60" s="0" t="n">
        <f aca="false">'Formato 1'!E12</f>
        <v>0</v>
      </c>
      <c r="Q60" s="0" t="n">
        <f aca="false">'Formato 1'!F12</f>
        <v>0</v>
      </c>
    </row>
    <row r="61" customFormat="false" ht="15" hidden="false" customHeight="false" outlineLevel="0" collapsed="false">
      <c r="A61" s="0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1,2,1,1,4,0,0</v>
      </c>
      <c r="B61" s="0" t="n">
        <v>1</v>
      </c>
      <c r="C61" s="0" t="n">
        <v>2</v>
      </c>
      <c r="D61" s="0" t="n">
        <v>1</v>
      </c>
      <c r="E61" s="0" t="n">
        <v>1</v>
      </c>
      <c r="F61" s="0" t="n">
        <v>4</v>
      </c>
      <c r="L61" s="0" t="s">
        <v>2544</v>
      </c>
      <c r="P61" s="0" t="n">
        <f aca="false">'Formato 1'!E13</f>
        <v>0</v>
      </c>
      <c r="Q61" s="0" t="n">
        <f aca="false">'Formato 1'!F13</f>
        <v>0</v>
      </c>
    </row>
    <row r="62" customFormat="false" ht="15" hidden="false" customHeight="false" outlineLevel="0" collapsed="false">
      <c r="A62" s="0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1,2,1,1,5,0,0</v>
      </c>
      <c r="B62" s="0" t="n">
        <v>1</v>
      </c>
      <c r="C62" s="0" t="n">
        <v>2</v>
      </c>
      <c r="D62" s="0" t="n">
        <v>1</v>
      </c>
      <c r="E62" s="0" t="n">
        <v>1</v>
      </c>
      <c r="F62" s="0" t="n">
        <v>5</v>
      </c>
      <c r="L62" s="0" t="s">
        <v>2545</v>
      </c>
      <c r="P62" s="0" t="n">
        <f aca="false">'Formato 1'!E14</f>
        <v>0</v>
      </c>
      <c r="Q62" s="0" t="n">
        <f aca="false">'Formato 1'!F14</f>
        <v>0</v>
      </c>
    </row>
    <row r="63" customFormat="false" ht="15" hidden="false" customHeight="false" outlineLevel="0" collapsed="false">
      <c r="A63" s="0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1,2,1,1,6,0,0</v>
      </c>
      <c r="B63" s="0" t="n">
        <v>1</v>
      </c>
      <c r="C63" s="0" t="n">
        <v>2</v>
      </c>
      <c r="D63" s="0" t="n">
        <v>1</v>
      </c>
      <c r="E63" s="0" t="n">
        <v>1</v>
      </c>
      <c r="F63" s="0" t="n">
        <v>6</v>
      </c>
      <c r="L63" s="0" t="s">
        <v>2546</v>
      </c>
      <c r="P63" s="0" t="n">
        <f aca="false">'Formato 1'!E15</f>
        <v>0</v>
      </c>
      <c r="Q63" s="0" t="n">
        <f aca="false">'Formato 1'!F15</f>
        <v>0</v>
      </c>
    </row>
    <row r="64" customFormat="false" ht="15" hidden="false" customHeight="false" outlineLevel="0" collapsed="false">
      <c r="A64" s="0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1,2,1,1,7,0,0</v>
      </c>
      <c r="B64" s="0" t="n">
        <v>1</v>
      </c>
      <c r="C64" s="0" t="n">
        <v>2</v>
      </c>
      <c r="D64" s="0" t="n">
        <v>1</v>
      </c>
      <c r="E64" s="0" t="n">
        <v>1</v>
      </c>
      <c r="F64" s="0" t="n">
        <v>7</v>
      </c>
      <c r="L64" s="0" t="s">
        <v>2547</v>
      </c>
      <c r="P64" s="0" t="n">
        <f aca="false">'Formato 1'!E16</f>
        <v>0</v>
      </c>
      <c r="Q64" s="0" t="n">
        <f aca="false">'Formato 1'!F16</f>
        <v>0</v>
      </c>
    </row>
    <row r="65" customFormat="false" ht="15" hidden="false" customHeight="false" outlineLevel="0" collapsed="false">
      <c r="A65" s="0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1,2,1,1,8,0,0</v>
      </c>
      <c r="B65" s="0" t="n">
        <v>1</v>
      </c>
      <c r="C65" s="0" t="n">
        <v>2</v>
      </c>
      <c r="D65" s="0" t="n">
        <v>1</v>
      </c>
      <c r="E65" s="0" t="n">
        <v>1</v>
      </c>
      <c r="F65" s="0" t="n">
        <v>8</v>
      </c>
      <c r="L65" s="0" t="s">
        <v>2548</v>
      </c>
      <c r="P65" s="0" t="n">
        <f aca="false">'Formato 1'!E17</f>
        <v>0</v>
      </c>
      <c r="Q65" s="0" t="n">
        <f aca="false">'Formato 1'!F17</f>
        <v>0</v>
      </c>
    </row>
    <row r="66" customFormat="false" ht="15" hidden="false" customHeight="false" outlineLevel="0" collapsed="false">
      <c r="A66" s="0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1,2,1,1,9,0,0</v>
      </c>
      <c r="B66" s="0" t="n">
        <v>1</v>
      </c>
      <c r="C66" s="0" t="n">
        <v>2</v>
      </c>
      <c r="D66" s="0" t="n">
        <v>1</v>
      </c>
      <c r="E66" s="0" t="n">
        <v>1</v>
      </c>
      <c r="F66" s="0" t="n">
        <v>9</v>
      </c>
      <c r="L66" s="0" t="s">
        <v>2549</v>
      </c>
      <c r="P66" s="0" t="n">
        <f aca="false">'Formato 1'!E18</f>
        <v>912327.53</v>
      </c>
      <c r="Q66" s="0" t="n">
        <f aca="false">'Formato 1'!F18</f>
        <v>852627.94</v>
      </c>
    </row>
    <row r="67" customFormat="false" ht="15" hidden="false" customHeight="false" outlineLevel="0" collapsed="false">
      <c r="A67" s="0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 s="0" t="n">
        <v>1</v>
      </c>
      <c r="C67" s="0" t="n">
        <v>2</v>
      </c>
      <c r="D67" s="0" t="n">
        <v>1</v>
      </c>
      <c r="E67" s="0" t="n">
        <v>2</v>
      </c>
      <c r="K67" s="0" t="s">
        <v>2550</v>
      </c>
      <c r="P67" s="0" t="n">
        <f aca="false">'Formato 1'!E19</f>
        <v>0</v>
      </c>
      <c r="Q67" s="0" t="n">
        <f aca="false">'Formato 1'!F19</f>
        <v>0</v>
      </c>
    </row>
    <row r="68" customFormat="false" ht="15" hidden="false" customHeight="false" outlineLevel="0" collapsed="false">
      <c r="A68" s="0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1,2,1,2,1,0,0</v>
      </c>
      <c r="B68" s="0" t="n">
        <v>1</v>
      </c>
      <c r="C68" s="0" t="n">
        <v>2</v>
      </c>
      <c r="D68" s="0" t="n">
        <v>1</v>
      </c>
      <c r="E68" s="0" t="n">
        <v>2</v>
      </c>
      <c r="F68" s="0" t="n">
        <v>1</v>
      </c>
      <c r="L68" s="0" t="s">
        <v>2551</v>
      </c>
      <c r="P68" s="0" t="n">
        <f aca="false">'Formato 1'!E20</f>
        <v>0</v>
      </c>
      <c r="Q68" s="0" t="n">
        <f aca="false">'Formato 1'!F20</f>
        <v>0</v>
      </c>
    </row>
    <row r="69" customFormat="false" ht="15" hidden="false" customHeight="false" outlineLevel="0" collapsed="false">
      <c r="A69" s="0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1,2,1,2,2,0,0</v>
      </c>
      <c r="B69" s="0" t="n">
        <v>1</v>
      </c>
      <c r="C69" s="0" t="n">
        <v>2</v>
      </c>
      <c r="D69" s="0" t="n">
        <v>1</v>
      </c>
      <c r="E69" s="0" t="n">
        <v>2</v>
      </c>
      <c r="F69" s="0" t="n">
        <v>2</v>
      </c>
      <c r="L69" s="0" t="s">
        <v>2552</v>
      </c>
      <c r="P69" s="0" t="n">
        <f aca="false">'Formato 1'!E21</f>
        <v>0</v>
      </c>
      <c r="Q69" s="0" t="n">
        <f aca="false">'Formato 1'!F21</f>
        <v>0</v>
      </c>
    </row>
    <row r="70" customFormat="false" ht="15" hidden="false" customHeight="false" outlineLevel="0" collapsed="false">
      <c r="A70" s="0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1,2,1,2,3,0,0</v>
      </c>
      <c r="B70" s="0" t="n">
        <v>1</v>
      </c>
      <c r="C70" s="0" t="n">
        <v>2</v>
      </c>
      <c r="D70" s="0" t="n">
        <v>1</v>
      </c>
      <c r="E70" s="0" t="n">
        <v>2</v>
      </c>
      <c r="F70" s="0" t="n">
        <v>3</v>
      </c>
      <c r="L70" s="0" t="s">
        <v>2553</v>
      </c>
      <c r="P70" s="0" t="n">
        <f aca="false">'Formato 1'!E22</f>
        <v>0</v>
      </c>
      <c r="Q70" s="0" t="n">
        <f aca="false">'Formato 1'!F22</f>
        <v>0</v>
      </c>
    </row>
    <row r="71" customFormat="false" ht="15" hidden="false" customHeight="false" outlineLevel="0" collapsed="false">
      <c r="A71" s="0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1,2,1,3,0,0,0</v>
      </c>
      <c r="B71" s="0" t="n">
        <v>1</v>
      </c>
      <c r="C71" s="0" t="n">
        <v>2</v>
      </c>
      <c r="D71" s="0" t="n">
        <v>1</v>
      </c>
      <c r="E71" s="0" t="n">
        <v>3</v>
      </c>
      <c r="K71" s="0" t="s">
        <v>2554</v>
      </c>
      <c r="P71" s="0" t="n">
        <f aca="false">'Formato 1'!E23</f>
        <v>0</v>
      </c>
      <c r="Q71" s="0" t="n">
        <f aca="false">'Formato 1'!F23</f>
        <v>0</v>
      </c>
    </row>
    <row r="72" customFormat="false" ht="15" hidden="false" customHeight="false" outlineLevel="0" collapsed="false">
      <c r="A72" s="0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1,2,1,3,1,0,0</v>
      </c>
      <c r="B72" s="0" t="n">
        <v>1</v>
      </c>
      <c r="C72" s="0" t="n">
        <v>2</v>
      </c>
      <c r="D72" s="0" t="n">
        <v>1</v>
      </c>
      <c r="E72" s="0" t="n">
        <v>3</v>
      </c>
      <c r="F72" s="0" t="n">
        <v>1</v>
      </c>
      <c r="L72" s="0" t="s">
        <v>2555</v>
      </c>
      <c r="P72" s="0" t="n">
        <f aca="false">'Formato 1'!E24</f>
        <v>0</v>
      </c>
      <c r="Q72" s="0" t="n">
        <f aca="false">'Formato 1'!F24</f>
        <v>0</v>
      </c>
    </row>
    <row r="73" customFormat="false" ht="15" hidden="false" customHeight="false" outlineLevel="0" collapsed="false">
      <c r="A73" s="0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1,2,1,3,2,0,0</v>
      </c>
      <c r="B73" s="0" t="n">
        <v>1</v>
      </c>
      <c r="C73" s="0" t="n">
        <v>2</v>
      </c>
      <c r="D73" s="0" t="n">
        <v>1</v>
      </c>
      <c r="E73" s="0" t="n">
        <v>3</v>
      </c>
      <c r="F73" s="0" t="n">
        <v>2</v>
      </c>
      <c r="L73" s="0" t="s">
        <v>2556</v>
      </c>
      <c r="P73" s="0" t="n">
        <f aca="false">'Formato 1'!E25</f>
        <v>0</v>
      </c>
      <c r="Q73" s="0" t="n">
        <f aca="false">'Formato 1'!F25</f>
        <v>0</v>
      </c>
    </row>
    <row r="74" customFormat="false" ht="15" hidden="false" customHeight="false" outlineLevel="0" collapsed="false">
      <c r="A74" s="0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1,2,1,4,0,0,0</v>
      </c>
      <c r="B74" s="0" t="n">
        <v>1</v>
      </c>
      <c r="C74" s="0" t="n">
        <v>2</v>
      </c>
      <c r="D74" s="0" t="n">
        <v>1</v>
      </c>
      <c r="E74" s="0" t="n">
        <v>4</v>
      </c>
      <c r="K74" s="0" t="s">
        <v>2557</v>
      </c>
      <c r="P74" s="0" t="n">
        <f aca="false">'Formato 1'!E26</f>
        <v>0</v>
      </c>
      <c r="Q74" s="0" t="n">
        <f aca="false">'Formato 1'!F26</f>
        <v>0</v>
      </c>
    </row>
    <row r="75" customFormat="false" ht="15" hidden="false" customHeight="false" outlineLevel="0" collapsed="false">
      <c r="A75" s="0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1,2,1,4,1,0,0</v>
      </c>
      <c r="B75" s="0" t="n">
        <v>1</v>
      </c>
      <c r="C75" s="0" t="n">
        <v>2</v>
      </c>
      <c r="D75" s="0" t="n">
        <v>1</v>
      </c>
      <c r="E75" s="0" t="n">
        <v>4</v>
      </c>
      <c r="F75" s="0" t="n">
        <v>1</v>
      </c>
      <c r="L75" s="0" t="s">
        <v>2557</v>
      </c>
      <c r="P75" s="0" t="n">
        <f aca="false">'Formato 1'!E26</f>
        <v>0</v>
      </c>
      <c r="Q75" s="0" t="n">
        <f aca="false">'Formato 1'!F26</f>
        <v>0</v>
      </c>
    </row>
    <row r="76" customFormat="false" ht="15" hidden="false" customHeight="false" outlineLevel="0" collapsed="false">
      <c r="A76" s="0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1,2,1,5,0,0,0</v>
      </c>
      <c r="B76" s="0" t="n">
        <v>1</v>
      </c>
      <c r="C76" s="0" t="n">
        <v>2</v>
      </c>
      <c r="D76" s="0" t="n">
        <v>1</v>
      </c>
      <c r="E76" s="0" t="n">
        <v>5</v>
      </c>
      <c r="K76" s="0" t="s">
        <v>2558</v>
      </c>
      <c r="P76" s="0" t="n">
        <f aca="false">'Formato 1'!E27</f>
        <v>15606</v>
      </c>
      <c r="Q76" s="0" t="n">
        <f aca="false">'Formato 1'!F27</f>
        <v>9805.5</v>
      </c>
    </row>
    <row r="77" customFormat="false" ht="15" hidden="false" customHeight="false" outlineLevel="0" collapsed="false">
      <c r="A77" s="0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1,2,1,5,1,0,0</v>
      </c>
      <c r="B77" s="0" t="n">
        <v>1</v>
      </c>
      <c r="C77" s="0" t="n">
        <v>2</v>
      </c>
      <c r="D77" s="0" t="n">
        <v>1</v>
      </c>
      <c r="E77" s="0" t="n">
        <v>5</v>
      </c>
      <c r="F77" s="0" t="n">
        <v>1</v>
      </c>
      <c r="L77" s="0" t="s">
        <v>2559</v>
      </c>
      <c r="P77" s="0" t="n">
        <f aca="false">'Formato 1'!E28</f>
        <v>0</v>
      </c>
      <c r="Q77" s="0" t="n">
        <f aca="false">'Formato 1'!F28</f>
        <v>0</v>
      </c>
    </row>
    <row r="78" customFormat="false" ht="15" hidden="false" customHeight="false" outlineLevel="0" collapsed="false">
      <c r="A78" s="0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1,2,1,5,2,0,0</v>
      </c>
      <c r="B78" s="0" t="n">
        <v>1</v>
      </c>
      <c r="C78" s="0" t="n">
        <v>2</v>
      </c>
      <c r="D78" s="0" t="n">
        <v>1</v>
      </c>
      <c r="E78" s="0" t="n">
        <v>5</v>
      </c>
      <c r="F78" s="0" t="n">
        <v>2</v>
      </c>
      <c r="L78" s="0" t="s">
        <v>2560</v>
      </c>
      <c r="P78" s="0" t="n">
        <f aca="false">'Formato 1'!E29</f>
        <v>0</v>
      </c>
      <c r="Q78" s="0" t="n">
        <f aca="false">'Formato 1'!F29</f>
        <v>0</v>
      </c>
    </row>
    <row r="79" customFormat="false" ht="15" hidden="false" customHeight="false" outlineLevel="0" collapsed="false">
      <c r="A79" s="0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1,2,1,5,3,0,0</v>
      </c>
      <c r="B79" s="0" t="n">
        <v>1</v>
      </c>
      <c r="C79" s="0" t="n">
        <v>2</v>
      </c>
      <c r="D79" s="0" t="n">
        <v>1</v>
      </c>
      <c r="E79" s="0" t="n">
        <v>5</v>
      </c>
      <c r="F79" s="0" t="n">
        <v>3</v>
      </c>
      <c r="L79" s="0" t="s">
        <v>2561</v>
      </c>
      <c r="P79" s="0" t="n">
        <f aca="false">'Formato 1'!E30</f>
        <v>15606</v>
      </c>
      <c r="Q79" s="0" t="n">
        <f aca="false">'Formato 1'!F30</f>
        <v>9805.5</v>
      </c>
    </row>
    <row r="80" customFormat="false" ht="15" hidden="false" customHeight="false" outlineLevel="0" collapsed="false">
      <c r="A80" s="0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1,2,1,6,0,0,0</v>
      </c>
      <c r="B80" s="0" t="n">
        <v>1</v>
      </c>
      <c r="C80" s="0" t="n">
        <v>2</v>
      </c>
      <c r="D80" s="0" t="n">
        <v>1</v>
      </c>
      <c r="E80" s="0" t="n">
        <v>6</v>
      </c>
      <c r="K80" s="0" t="s">
        <v>2562</v>
      </c>
      <c r="P80" s="0" t="n">
        <f aca="false">'Formato 1'!E31</f>
        <v>0</v>
      </c>
      <c r="Q80" s="0" t="n">
        <f aca="false">'Formato 1'!F31</f>
        <v>0</v>
      </c>
    </row>
    <row r="81" customFormat="false" ht="15" hidden="false" customHeight="false" outlineLevel="0" collapsed="false">
      <c r="A81" s="0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1,2,1,6,1,0,0</v>
      </c>
      <c r="B81" s="0" t="n">
        <v>1</v>
      </c>
      <c r="C81" s="0" t="n">
        <v>2</v>
      </c>
      <c r="D81" s="0" t="n">
        <v>1</v>
      </c>
      <c r="E81" s="0" t="n">
        <v>6</v>
      </c>
      <c r="F81" s="0" t="n">
        <v>1</v>
      </c>
      <c r="L81" s="0" t="s">
        <v>2563</v>
      </c>
      <c r="P81" s="0" t="n">
        <f aca="false">'Formato 1'!E32</f>
        <v>0</v>
      </c>
      <c r="Q81" s="0" t="n">
        <f aca="false">'Formato 1'!F32</f>
        <v>0</v>
      </c>
    </row>
    <row r="82" customFormat="false" ht="15" hidden="false" customHeight="false" outlineLevel="0" collapsed="false">
      <c r="A82" s="0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1,2,1,6,2,0,0</v>
      </c>
      <c r="B82" s="0" t="n">
        <v>1</v>
      </c>
      <c r="C82" s="0" t="n">
        <v>2</v>
      </c>
      <c r="D82" s="0" t="n">
        <v>1</v>
      </c>
      <c r="E82" s="0" t="n">
        <v>6</v>
      </c>
      <c r="F82" s="0" t="n">
        <v>2</v>
      </c>
      <c r="L82" s="0" t="s">
        <v>2564</v>
      </c>
      <c r="P82" s="0" t="n">
        <f aca="false">'Formato 1'!E33</f>
        <v>0</v>
      </c>
      <c r="Q82" s="0" t="n">
        <f aca="false">'Formato 1'!F33</f>
        <v>0</v>
      </c>
    </row>
    <row r="83" customFormat="false" ht="15" hidden="false" customHeight="false" outlineLevel="0" collapsed="false">
      <c r="A83" s="0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1,2,1,6,3,0,0</v>
      </c>
      <c r="B83" s="0" t="n">
        <v>1</v>
      </c>
      <c r="C83" s="0" t="n">
        <v>2</v>
      </c>
      <c r="D83" s="0" t="n">
        <v>1</v>
      </c>
      <c r="E83" s="0" t="n">
        <v>6</v>
      </c>
      <c r="F83" s="0" t="n">
        <v>3</v>
      </c>
      <c r="L83" s="0" t="s">
        <v>2565</v>
      </c>
      <c r="P83" s="0" t="n">
        <f aca="false">'Formato 1'!E34</f>
        <v>0</v>
      </c>
      <c r="Q83" s="0" t="n">
        <f aca="false">'Formato 1'!F34</f>
        <v>0</v>
      </c>
    </row>
    <row r="84" customFormat="false" ht="15" hidden="false" customHeight="false" outlineLevel="0" collapsed="false">
      <c r="A84" s="0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1,2,1,6,4,0,0</v>
      </c>
      <c r="B84" s="0" t="n">
        <v>1</v>
      </c>
      <c r="C84" s="0" t="n">
        <v>2</v>
      </c>
      <c r="D84" s="0" t="n">
        <v>1</v>
      </c>
      <c r="E84" s="0" t="n">
        <v>6</v>
      </c>
      <c r="F84" s="0" t="n">
        <v>4</v>
      </c>
      <c r="L84" s="0" t="s">
        <v>2566</v>
      </c>
      <c r="P84" s="0" t="n">
        <f aca="false">'Formato 1'!E35</f>
        <v>0</v>
      </c>
      <c r="Q84" s="0" t="n">
        <f aca="false">'Formato 1'!F35</f>
        <v>0</v>
      </c>
    </row>
    <row r="85" customFormat="false" ht="15" hidden="false" customHeight="false" outlineLevel="0" collapsed="false">
      <c r="A85" s="0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1,2,1,6,5,0,0</v>
      </c>
      <c r="B85" s="0" t="n">
        <v>1</v>
      </c>
      <c r="C85" s="0" t="n">
        <v>2</v>
      </c>
      <c r="D85" s="0" t="n">
        <v>1</v>
      </c>
      <c r="E85" s="0" t="n">
        <v>6</v>
      </c>
      <c r="F85" s="0" t="n">
        <v>5</v>
      </c>
      <c r="L85" s="0" t="s">
        <v>2567</v>
      </c>
      <c r="P85" s="0" t="n">
        <f aca="false">'Formato 1'!E36</f>
        <v>0</v>
      </c>
      <c r="Q85" s="0" t="n">
        <f aca="false">'Formato 1'!F36</f>
        <v>0</v>
      </c>
    </row>
    <row r="86" customFormat="false" ht="15" hidden="false" customHeight="false" outlineLevel="0" collapsed="false">
      <c r="A86" s="0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1,2,1,6,6,0,0</v>
      </c>
      <c r="B86" s="0" t="n">
        <v>1</v>
      </c>
      <c r="C86" s="0" t="n">
        <v>2</v>
      </c>
      <c r="D86" s="0" t="n">
        <v>1</v>
      </c>
      <c r="E86" s="0" t="n">
        <v>6</v>
      </c>
      <c r="F86" s="0" t="n">
        <v>6</v>
      </c>
      <c r="L86" s="0" t="s">
        <v>2568</v>
      </c>
      <c r="P86" s="0" t="n">
        <f aca="false">'Formato 1'!E37</f>
        <v>0</v>
      </c>
      <c r="Q86" s="0" t="n">
        <f aca="false">'Formato 1'!F37</f>
        <v>0</v>
      </c>
    </row>
    <row r="87" customFormat="false" ht="15" hidden="false" customHeight="false" outlineLevel="0" collapsed="false">
      <c r="A87" s="0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1,2,1,7,0,0,0</v>
      </c>
      <c r="B87" s="0" t="n">
        <v>1</v>
      </c>
      <c r="C87" s="0" t="n">
        <v>2</v>
      </c>
      <c r="D87" s="0" t="n">
        <v>1</v>
      </c>
      <c r="E87" s="0" t="n">
        <v>7</v>
      </c>
      <c r="K87" s="0" t="s">
        <v>2569</v>
      </c>
      <c r="P87" s="0" t="n">
        <f aca="false">'Formato 1'!E38</f>
        <v>-71706.73</v>
      </c>
      <c r="Q87" s="0" t="n">
        <f aca="false">'Formato 1'!F38</f>
        <v>-3400.21</v>
      </c>
    </row>
    <row r="88" customFormat="false" ht="15" hidden="false" customHeight="false" outlineLevel="0" collapsed="false">
      <c r="A88" s="0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1,2,1,7,1,0,0</v>
      </c>
      <c r="B88" s="0" t="n">
        <v>1</v>
      </c>
      <c r="C88" s="0" t="n">
        <v>2</v>
      </c>
      <c r="D88" s="0" t="n">
        <v>1</v>
      </c>
      <c r="E88" s="0" t="n">
        <v>7</v>
      </c>
      <c r="F88" s="0" t="n">
        <v>1</v>
      </c>
      <c r="L88" s="0" t="s">
        <v>2570</v>
      </c>
      <c r="P88" s="0" t="n">
        <f aca="false">'Formato 1'!E39</f>
        <v>0</v>
      </c>
      <c r="Q88" s="0" t="n">
        <f aca="false">'Formato 1'!F39</f>
        <v>0</v>
      </c>
    </row>
    <row r="89" customFormat="false" ht="15" hidden="false" customHeight="false" outlineLevel="0" collapsed="false">
      <c r="A89" s="0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1,2,1,7,2,0,0</v>
      </c>
      <c r="B89" s="0" t="n">
        <v>1</v>
      </c>
      <c r="C89" s="0" t="n">
        <v>2</v>
      </c>
      <c r="D89" s="0" t="n">
        <v>1</v>
      </c>
      <c r="E89" s="0" t="n">
        <v>7</v>
      </c>
      <c r="F89" s="0" t="n">
        <v>2</v>
      </c>
      <c r="L89" s="0" t="s">
        <v>2571</v>
      </c>
      <c r="P89" s="0" t="n">
        <f aca="false">'Formato 1'!E40</f>
        <v>0</v>
      </c>
      <c r="Q89" s="0" t="n">
        <f aca="false">'Formato 1'!F40</f>
        <v>0</v>
      </c>
    </row>
    <row r="90" customFormat="false" ht="15" hidden="false" customHeight="false" outlineLevel="0" collapsed="false">
      <c r="A90" s="0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1,2,1,7,3,0,0</v>
      </c>
      <c r="B90" s="0" t="n">
        <v>1</v>
      </c>
      <c r="C90" s="0" t="n">
        <v>2</v>
      </c>
      <c r="D90" s="0" t="n">
        <v>1</v>
      </c>
      <c r="E90" s="0" t="n">
        <v>7</v>
      </c>
      <c r="F90" s="0" t="n">
        <v>3</v>
      </c>
      <c r="L90" s="0" t="s">
        <v>2572</v>
      </c>
      <c r="P90" s="0" t="n">
        <f aca="false">'Formato 1'!E41</f>
        <v>-71706.73</v>
      </c>
      <c r="Q90" s="0" t="n">
        <f aca="false">'Formato 1'!F41</f>
        <v>-3400.21</v>
      </c>
    </row>
    <row r="91" customFormat="false" ht="15" hidden="false" customHeight="false" outlineLevel="0" collapsed="false">
      <c r="A91" s="0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1,2,1,8,0,0,0</v>
      </c>
      <c r="B91" s="0" t="n">
        <v>1</v>
      </c>
      <c r="C91" s="0" t="n">
        <v>2</v>
      </c>
      <c r="D91" s="0" t="n">
        <v>1</v>
      </c>
      <c r="E91" s="0" t="n">
        <v>8</v>
      </c>
      <c r="K91" s="0" t="s">
        <v>2573</v>
      </c>
      <c r="P91" s="0" t="n">
        <f aca="false">'Formato 1'!E42</f>
        <v>0</v>
      </c>
      <c r="Q91" s="0" t="n">
        <f aca="false">'Formato 1'!F42</f>
        <v>0</v>
      </c>
    </row>
    <row r="92" customFormat="false" ht="15" hidden="false" customHeight="false" outlineLevel="0" collapsed="false">
      <c r="A92" s="0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1,2,1,8,1,0,0</v>
      </c>
      <c r="B92" s="0" t="n">
        <v>1</v>
      </c>
      <c r="C92" s="0" t="n">
        <v>2</v>
      </c>
      <c r="D92" s="0" t="n">
        <v>1</v>
      </c>
      <c r="E92" s="0" t="n">
        <v>8</v>
      </c>
      <c r="F92" s="0" t="n">
        <v>1</v>
      </c>
      <c r="L92" s="0" t="s">
        <v>2574</v>
      </c>
      <c r="P92" s="0" t="n">
        <f aca="false">'Formato 1'!E43</f>
        <v>0</v>
      </c>
      <c r="Q92" s="0" t="n">
        <f aca="false">'Formato 1'!F43</f>
        <v>0</v>
      </c>
    </row>
    <row r="93" customFormat="false" ht="15" hidden="false" customHeight="false" outlineLevel="0" collapsed="false">
      <c r="A93" s="0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1,2,1,8,2,0,0</v>
      </c>
      <c r="B93" s="0" t="n">
        <v>1</v>
      </c>
      <c r="C93" s="0" t="n">
        <v>2</v>
      </c>
      <c r="D93" s="0" t="n">
        <v>1</v>
      </c>
      <c r="E93" s="0" t="n">
        <v>8</v>
      </c>
      <c r="F93" s="0" t="n">
        <v>2</v>
      </c>
      <c r="L93" s="0" t="s">
        <v>2575</v>
      </c>
      <c r="P93" s="0" t="n">
        <f aca="false">'Formato 1'!E44</f>
        <v>0</v>
      </c>
      <c r="Q93" s="0" t="n">
        <f aca="false">'Formato 1'!F44</f>
        <v>0</v>
      </c>
    </row>
    <row r="94" customFormat="false" ht="15" hidden="false" customHeight="false" outlineLevel="0" collapsed="false">
      <c r="A94" s="0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1,2,1,8,3,0,0</v>
      </c>
      <c r="B94" s="0" t="n">
        <v>1</v>
      </c>
      <c r="C94" s="0" t="n">
        <v>2</v>
      </c>
      <c r="D94" s="0" t="n">
        <v>1</v>
      </c>
      <c r="E94" s="0" t="n">
        <v>8</v>
      </c>
      <c r="F94" s="0" t="n">
        <v>3</v>
      </c>
      <c r="L94" s="0" t="s">
        <v>2576</v>
      </c>
      <c r="P94" s="0" t="n">
        <f aca="false">'Formato 1'!E45</f>
        <v>0</v>
      </c>
      <c r="Q94" s="0" t="n">
        <f aca="false">'Formato 1'!F45</f>
        <v>0</v>
      </c>
    </row>
    <row r="95" customFormat="false" ht="15" hidden="false" customHeight="false" outlineLevel="0" collapsed="false">
      <c r="A95" s="0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1,2,1,9,0,0,0</v>
      </c>
      <c r="B95" s="0" t="n">
        <v>1</v>
      </c>
      <c r="C95" s="0" t="n">
        <v>2</v>
      </c>
      <c r="D95" s="0" t="n">
        <v>1</v>
      </c>
      <c r="E95" s="0" t="n">
        <v>9</v>
      </c>
      <c r="K95" s="0" t="s">
        <v>2577</v>
      </c>
      <c r="P95" s="0" t="n">
        <f aca="false">'Formato 1'!E47</f>
        <v>856226.8</v>
      </c>
      <c r="Q95" s="0" t="n">
        <f aca="false">'Formato 1'!F47</f>
        <v>859033.23</v>
      </c>
    </row>
    <row r="96" customFormat="false" ht="15" hidden="false" customHeight="false" outlineLevel="0" collapsed="false">
      <c r="A96" s="0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1,2,2,0,0,0,0</v>
      </c>
      <c r="B96" s="0" t="n">
        <v>1</v>
      </c>
      <c r="C96" s="0" t="n">
        <v>2</v>
      </c>
      <c r="D96" s="0" t="n">
        <v>2</v>
      </c>
      <c r="J96" s="0" t="s">
        <v>2443</v>
      </c>
    </row>
    <row r="97" customFormat="false" ht="15" hidden="false" customHeight="false" outlineLevel="0" collapsed="false">
      <c r="A97" s="0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1,2,2,1,1,0,0</v>
      </c>
      <c r="B97" s="0" t="n">
        <v>1</v>
      </c>
      <c r="C97" s="0" t="n">
        <v>2</v>
      </c>
      <c r="D97" s="0" t="n">
        <v>2</v>
      </c>
      <c r="E97" s="0" t="n">
        <v>1</v>
      </c>
      <c r="F97" s="0" t="n">
        <v>1</v>
      </c>
      <c r="K97" s="0" t="s">
        <v>2578</v>
      </c>
      <c r="P97" s="0" t="n">
        <f aca="false">'Formato 1'!E50</f>
        <v>0</v>
      </c>
      <c r="Q97" s="0" t="n">
        <f aca="false">'Formato 1'!F50</f>
        <v>0</v>
      </c>
    </row>
    <row r="98" customFormat="false" ht="15" hidden="false" customHeight="false" outlineLevel="0" collapsed="false">
      <c r="A98" s="0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1,2,2,1,2,0,0</v>
      </c>
      <c r="B98" s="0" t="n">
        <v>1</v>
      </c>
      <c r="C98" s="0" t="n">
        <v>2</v>
      </c>
      <c r="D98" s="0" t="n">
        <v>2</v>
      </c>
      <c r="E98" s="0" t="n">
        <v>1</v>
      </c>
      <c r="F98" s="0" t="n">
        <v>2</v>
      </c>
      <c r="K98" s="0" t="s">
        <v>2579</v>
      </c>
      <c r="P98" s="0" t="n">
        <f aca="false">'Formato 1'!E51</f>
        <v>0</v>
      </c>
      <c r="Q98" s="0" t="n">
        <f aca="false">'Formato 1'!F51</f>
        <v>0</v>
      </c>
    </row>
    <row r="99" customFormat="false" ht="15" hidden="false" customHeight="false" outlineLevel="0" collapsed="false">
      <c r="A99" s="0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1,2,2,1,3,0,0</v>
      </c>
      <c r="B99" s="0" t="n">
        <v>1</v>
      </c>
      <c r="C99" s="0" t="n">
        <v>2</v>
      </c>
      <c r="D99" s="0" t="n">
        <v>2</v>
      </c>
      <c r="E99" s="0" t="n">
        <v>1</v>
      </c>
      <c r="F99" s="0" t="n">
        <v>3</v>
      </c>
      <c r="K99" s="0" t="s">
        <v>2580</v>
      </c>
      <c r="P99" s="0" t="n">
        <f aca="false">'Formato 1'!E52</f>
        <v>0</v>
      </c>
      <c r="Q99" s="0" t="n">
        <f aca="false">'Formato 1'!F52</f>
        <v>0</v>
      </c>
    </row>
    <row r="100" customFormat="false" ht="15" hidden="false" customHeight="false" outlineLevel="0" collapsed="false">
      <c r="A100" s="0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1,2,2,1,4,0,0</v>
      </c>
      <c r="B100" s="0" t="n">
        <v>1</v>
      </c>
      <c r="C100" s="0" t="n">
        <v>2</v>
      </c>
      <c r="D100" s="0" t="n">
        <v>2</v>
      </c>
      <c r="E100" s="0" t="n">
        <v>1</v>
      </c>
      <c r="F100" s="0" t="n">
        <v>4</v>
      </c>
      <c r="K100" s="0" t="s">
        <v>2581</v>
      </c>
      <c r="P100" s="0" t="n">
        <f aca="false">'Formato 1'!E53</f>
        <v>0</v>
      </c>
      <c r="Q100" s="0" t="n">
        <f aca="false">'Formato 1'!F53</f>
        <v>0</v>
      </c>
    </row>
    <row r="101" customFormat="false" ht="15" hidden="false" customHeight="false" outlineLevel="0" collapsed="false">
      <c r="A101" s="0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1,2,2,1,5,0,0</v>
      </c>
      <c r="B101" s="0" t="n">
        <v>1</v>
      </c>
      <c r="C101" s="0" t="n">
        <v>2</v>
      </c>
      <c r="D101" s="0" t="n">
        <v>2</v>
      </c>
      <c r="E101" s="0" t="n">
        <v>1</v>
      </c>
      <c r="F101" s="0" t="n">
        <v>5</v>
      </c>
      <c r="K101" s="0" t="s">
        <v>2582</v>
      </c>
      <c r="P101" s="0" t="n">
        <f aca="false">'Formato 1'!E54</f>
        <v>0</v>
      </c>
      <c r="Q101" s="0" t="n">
        <f aca="false">'Formato 1'!F54</f>
        <v>0</v>
      </c>
    </row>
    <row r="102" customFormat="false" ht="15" hidden="false" customHeight="false" outlineLevel="0" collapsed="false">
      <c r="A102" s="0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1,2,2,1,6,0,0</v>
      </c>
      <c r="B102" s="0" t="n">
        <v>1</v>
      </c>
      <c r="C102" s="0" t="n">
        <v>2</v>
      </c>
      <c r="D102" s="0" t="n">
        <v>2</v>
      </c>
      <c r="E102" s="0" t="n">
        <v>1</v>
      </c>
      <c r="F102" s="0" t="n">
        <v>6</v>
      </c>
      <c r="K102" s="0" t="s">
        <v>2583</v>
      </c>
      <c r="P102" s="0" t="n">
        <f aca="false">'Formato 1'!E55</f>
        <v>0</v>
      </c>
      <c r="Q102" s="0" t="n">
        <f aca="false">'Formato 1'!F55</f>
        <v>0</v>
      </c>
    </row>
    <row r="103" customFormat="false" ht="15" hidden="false" customHeight="false" outlineLevel="0" collapsed="false">
      <c r="A103" s="0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1,2,2,1,7,0,0</v>
      </c>
      <c r="B103" s="0" t="n">
        <v>1</v>
      </c>
      <c r="C103" s="0" t="n">
        <v>2</v>
      </c>
      <c r="D103" s="0" t="n">
        <v>2</v>
      </c>
      <c r="E103" s="0" t="n">
        <v>1</v>
      </c>
      <c r="F103" s="0" t="n">
        <v>7</v>
      </c>
      <c r="K103" s="0" t="s">
        <v>2584</v>
      </c>
      <c r="P103" s="0" t="n">
        <f aca="false">'Formato 1'!E57</f>
        <v>0</v>
      </c>
      <c r="Q103" s="0" t="n">
        <f aca="false">'Formato 1'!F57</f>
        <v>0</v>
      </c>
    </row>
    <row r="104" customFormat="false" ht="15" hidden="false" customHeight="false" outlineLevel="0" collapsed="false">
      <c r="A104" s="0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1,2,3,0,0,0,0</v>
      </c>
      <c r="B104" s="0" t="n">
        <v>1</v>
      </c>
      <c r="C104" s="0" t="n">
        <v>2</v>
      </c>
      <c r="D104" s="0" t="n">
        <v>3</v>
      </c>
      <c r="J104" s="0" t="s">
        <v>2585</v>
      </c>
      <c r="P104" s="0" t="n">
        <f aca="false">'Formato 1'!E59</f>
        <v>856226.8</v>
      </c>
      <c r="Q104" s="0" t="n">
        <f aca="false">'Formato 1'!F59</f>
        <v>859033.23</v>
      </c>
    </row>
    <row r="105" customFormat="false" ht="15" hidden="false" customHeight="false" outlineLevel="0" collapsed="false">
      <c r="A105" s="0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1,2,4,0,0,0,0</v>
      </c>
      <c r="B105" s="0" t="n">
        <v>1</v>
      </c>
      <c r="C105" s="0" t="n">
        <v>2</v>
      </c>
      <c r="D105" s="0" t="n">
        <v>4</v>
      </c>
      <c r="J105" s="0" t="s">
        <v>2462</v>
      </c>
    </row>
    <row r="106" customFormat="false" ht="15" hidden="false" customHeight="false" outlineLevel="0" collapsed="false">
      <c r="A106" s="0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1,2,4,1,0,0,0</v>
      </c>
      <c r="B106" s="0" t="n">
        <v>1</v>
      </c>
      <c r="C106" s="0" t="n">
        <v>2</v>
      </c>
      <c r="D106" s="0" t="n">
        <v>4</v>
      </c>
      <c r="E106" s="0" t="n">
        <v>1</v>
      </c>
      <c r="K106" s="0" t="s">
        <v>2586</v>
      </c>
      <c r="P106" s="0" t="n">
        <f aca="false">'Formato 1'!E63</f>
        <v>1384029.22</v>
      </c>
      <c r="Q106" s="0" t="n">
        <f aca="false">'Formato 1'!F63</f>
        <v>1384029.22</v>
      </c>
    </row>
    <row r="107" customFormat="false" ht="15" hidden="false" customHeight="false" outlineLevel="0" collapsed="false">
      <c r="A107" s="0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1,2,4,1,1,0,0</v>
      </c>
      <c r="B107" s="0" t="n">
        <v>1</v>
      </c>
      <c r="C107" s="0" t="n">
        <v>2</v>
      </c>
      <c r="D107" s="0" t="n">
        <v>4</v>
      </c>
      <c r="E107" s="0" t="n">
        <v>1</v>
      </c>
      <c r="F107" s="0" t="n">
        <v>1</v>
      </c>
      <c r="L107" s="0" t="s">
        <v>2587</v>
      </c>
      <c r="P107" s="0" t="n">
        <f aca="false">'Formato 1'!E64</f>
        <v>551958.5</v>
      </c>
      <c r="Q107" s="0" t="n">
        <f aca="false">'Formato 1'!F64</f>
        <v>551958.5</v>
      </c>
    </row>
    <row r="108" customFormat="false" ht="15" hidden="false" customHeight="false" outlineLevel="0" collapsed="false">
      <c r="A108" s="0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1,2,4,1,2,0,0</v>
      </c>
      <c r="B108" s="0" t="n">
        <v>1</v>
      </c>
      <c r="C108" s="0" t="n">
        <v>2</v>
      </c>
      <c r="D108" s="0" t="n">
        <v>4</v>
      </c>
      <c r="E108" s="0" t="n">
        <v>1</v>
      </c>
      <c r="F108" s="0" t="n">
        <v>2</v>
      </c>
      <c r="L108" s="0" t="s">
        <v>2588</v>
      </c>
      <c r="P108" s="0" t="n">
        <f aca="false">'Formato 1'!E65</f>
        <v>0</v>
      </c>
      <c r="Q108" s="0" t="n">
        <f aca="false">'Formato 1'!F65</f>
        <v>0</v>
      </c>
    </row>
    <row r="109" customFormat="false" ht="15" hidden="false" customHeight="false" outlineLevel="0" collapsed="false">
      <c r="A109" s="0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1,2,4,1,4,0,0</v>
      </c>
      <c r="B109" s="0" t="n">
        <v>1</v>
      </c>
      <c r="C109" s="0" t="n">
        <v>2</v>
      </c>
      <c r="D109" s="0" t="n">
        <v>4</v>
      </c>
      <c r="E109" s="0" t="n">
        <v>1</v>
      </c>
      <c r="F109" s="0" t="n">
        <v>4</v>
      </c>
      <c r="L109" s="0" t="s">
        <v>2589</v>
      </c>
      <c r="P109" s="0" t="n">
        <f aca="false">'Formato 1'!E66</f>
        <v>832070.72</v>
      </c>
      <c r="Q109" s="0" t="n">
        <f aca="false">'Formato 1'!F66</f>
        <v>832070.72</v>
      </c>
    </row>
    <row r="110" customFormat="false" ht="15" hidden="false" customHeight="false" outlineLevel="0" collapsed="false">
      <c r="A110" s="0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1,2,4,2,0,0,0</v>
      </c>
      <c r="B110" s="0" t="n">
        <v>1</v>
      </c>
      <c r="C110" s="0" t="n">
        <v>2</v>
      </c>
      <c r="D110" s="0" t="n">
        <v>4</v>
      </c>
      <c r="E110" s="0" t="n">
        <v>2</v>
      </c>
      <c r="K110" s="0" t="s">
        <v>2590</v>
      </c>
      <c r="P110" s="0" t="n">
        <f aca="false">'Formato 1'!E68</f>
        <v>2024647.36</v>
      </c>
      <c r="Q110" s="0" t="n">
        <f aca="false">'Formato 1'!F68</f>
        <v>1413274.25</v>
      </c>
    </row>
    <row r="111" customFormat="false" ht="15" hidden="false" customHeight="false" outlineLevel="0" collapsed="false">
      <c r="A111" s="0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1,2,4,2,1,0,0</v>
      </c>
      <c r="B111" s="0" t="n">
        <v>1</v>
      </c>
      <c r="C111" s="0" t="n">
        <v>2</v>
      </c>
      <c r="D111" s="0" t="n">
        <v>4</v>
      </c>
      <c r="E111" s="0" t="n">
        <v>2</v>
      </c>
      <c r="F111" s="0" t="n">
        <v>1</v>
      </c>
      <c r="L111" s="0" t="s">
        <v>2591</v>
      </c>
      <c r="P111" s="0" t="n">
        <f aca="false">'Formato 1'!E69</f>
        <v>622433.59</v>
      </c>
      <c r="Q111" s="0" t="n">
        <f aca="false">'Formato 1'!F69</f>
        <v>165133.77</v>
      </c>
    </row>
    <row r="112" customFormat="false" ht="15" hidden="false" customHeight="false" outlineLevel="0" collapsed="false">
      <c r="A112" s="0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1,2,4,2,2,0,0</v>
      </c>
      <c r="B112" s="0" t="n">
        <v>1</v>
      </c>
      <c r="C112" s="0" t="n">
        <v>2</v>
      </c>
      <c r="D112" s="0" t="n">
        <v>4</v>
      </c>
      <c r="E112" s="0" t="n">
        <v>2</v>
      </c>
      <c r="F112" s="0" t="n">
        <v>2</v>
      </c>
      <c r="L112" s="0" t="s">
        <v>2592</v>
      </c>
      <c r="P112" s="0" t="n">
        <f aca="false">'Formato 1'!E70</f>
        <v>1402213.77</v>
      </c>
      <c r="Q112" s="0" t="n">
        <f aca="false">'Formato 1'!F70</f>
        <v>1248140.48</v>
      </c>
    </row>
    <row r="113" customFormat="false" ht="15" hidden="false" customHeight="false" outlineLevel="0" collapsed="false">
      <c r="A113" s="0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1,2,4,2,3,0,0</v>
      </c>
      <c r="B113" s="0" t="n">
        <v>1</v>
      </c>
      <c r="C113" s="0" t="n">
        <v>2</v>
      </c>
      <c r="D113" s="0" t="n">
        <v>4</v>
      </c>
      <c r="E113" s="0" t="n">
        <v>2</v>
      </c>
      <c r="F113" s="0" t="n">
        <v>3</v>
      </c>
      <c r="L113" s="0" t="s">
        <v>2593</v>
      </c>
      <c r="P113" s="0" t="n">
        <f aca="false">'Formato 1'!E71</f>
        <v>0</v>
      </c>
      <c r="Q113" s="0" t="n">
        <f aca="false">'Formato 1'!F71</f>
        <v>0</v>
      </c>
    </row>
    <row r="114" customFormat="false" ht="15" hidden="false" customHeight="false" outlineLevel="0" collapsed="false">
      <c r="A114" s="0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1,2,4,2,4,0,0</v>
      </c>
      <c r="B114" s="0" t="n">
        <v>1</v>
      </c>
      <c r="C114" s="0" t="n">
        <v>2</v>
      </c>
      <c r="D114" s="0" t="n">
        <v>4</v>
      </c>
      <c r="E114" s="0" t="n">
        <v>2</v>
      </c>
      <c r="F114" s="0" t="n">
        <v>4</v>
      </c>
      <c r="L114" s="0" t="s">
        <v>2594</v>
      </c>
      <c r="P114" s="0" t="n">
        <f aca="false">'Formato 1'!E72</f>
        <v>0</v>
      </c>
      <c r="Q114" s="0" t="n">
        <f aca="false">'Formato 1'!F72</f>
        <v>0</v>
      </c>
    </row>
    <row r="115" customFormat="false" ht="15" hidden="false" customHeight="false" outlineLevel="0" collapsed="false">
      <c r="A115" s="0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1,2,4,2,5,0,0</v>
      </c>
      <c r="B115" s="0" t="n">
        <v>1</v>
      </c>
      <c r="C115" s="0" t="n">
        <v>2</v>
      </c>
      <c r="D115" s="0" t="n">
        <v>4</v>
      </c>
      <c r="E115" s="0" t="n">
        <v>2</v>
      </c>
      <c r="F115" s="0" t="n">
        <v>5</v>
      </c>
      <c r="L115" s="0" t="s">
        <v>2595</v>
      </c>
      <c r="P115" s="0" t="n">
        <f aca="false">'Formato 1'!E73</f>
        <v>0</v>
      </c>
      <c r="Q115" s="0" t="n">
        <f aca="false">'Formato 1'!F73</f>
        <v>0</v>
      </c>
    </row>
    <row r="116" customFormat="false" ht="15" hidden="false" customHeight="false" outlineLevel="0" collapsed="false">
      <c r="A116" s="0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1,2,4,3,0,0,0</v>
      </c>
      <c r="B116" s="0" t="n">
        <v>1</v>
      </c>
      <c r="C116" s="0" t="n">
        <v>2</v>
      </c>
      <c r="D116" s="0" t="n">
        <v>4</v>
      </c>
      <c r="E116" s="0" t="n">
        <v>3</v>
      </c>
      <c r="K116" s="0" t="s">
        <v>2596</v>
      </c>
      <c r="P116" s="0" t="n">
        <f aca="false">'Formato 1'!E75</f>
        <v>0</v>
      </c>
      <c r="Q116" s="0" t="n">
        <f aca="false">'Formato 1'!F75</f>
        <v>0</v>
      </c>
    </row>
    <row r="117" customFormat="false" ht="15" hidden="false" customHeight="false" outlineLevel="0" collapsed="false">
      <c r="A117" s="0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1,2,4,3,1,0,0</v>
      </c>
      <c r="B117" s="0" t="n">
        <v>1</v>
      </c>
      <c r="C117" s="0" t="n">
        <v>2</v>
      </c>
      <c r="D117" s="0" t="n">
        <v>4</v>
      </c>
      <c r="E117" s="0" t="n">
        <v>3</v>
      </c>
      <c r="F117" s="0" t="n">
        <v>1</v>
      </c>
      <c r="L117" s="0" t="s">
        <v>2597</v>
      </c>
      <c r="P117" s="0" t="n">
        <f aca="false">'Formato 1'!E76</f>
        <v>0</v>
      </c>
      <c r="Q117" s="0" t="n">
        <f aca="false">'Formato 1'!F76</f>
        <v>0</v>
      </c>
    </row>
    <row r="118" customFormat="false" ht="15" hidden="false" customHeight="false" outlineLevel="0" collapsed="false">
      <c r="A118" s="0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1,2,4,3,2,0,0</v>
      </c>
      <c r="B118" s="0" t="n">
        <v>1</v>
      </c>
      <c r="C118" s="0" t="n">
        <v>2</v>
      </c>
      <c r="D118" s="0" t="n">
        <v>4</v>
      </c>
      <c r="E118" s="0" t="n">
        <v>3</v>
      </c>
      <c r="F118" s="0" t="n">
        <v>2</v>
      </c>
      <c r="L118" s="0" t="s">
        <v>2598</v>
      </c>
      <c r="P118" s="0" t="n">
        <f aca="false">'Formato 1'!E77</f>
        <v>0</v>
      </c>
      <c r="Q118" s="0" t="n">
        <f aca="false">'Formato 1'!F77</f>
        <v>0</v>
      </c>
    </row>
    <row r="119" customFormat="false" ht="15" hidden="false" customHeight="false" outlineLevel="0" collapsed="false">
      <c r="A119" s="0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1,2,4,4,0,0,0</v>
      </c>
      <c r="B119" s="0" t="n">
        <v>1</v>
      </c>
      <c r="C119" s="0" t="n">
        <v>2</v>
      </c>
      <c r="D119" s="0" t="n">
        <v>4</v>
      </c>
      <c r="E119" s="0" t="n">
        <v>4</v>
      </c>
      <c r="K119" s="0" t="s">
        <v>2599</v>
      </c>
      <c r="P119" s="0" t="n">
        <f aca="false">'Formato 1'!E79</f>
        <v>3408676.58</v>
      </c>
      <c r="Q119" s="0" t="n">
        <f aca="false">'Formato 1'!F79</f>
        <v>2797303.47</v>
      </c>
    </row>
    <row r="120" customFormat="false" ht="15" hidden="false" customHeight="false" outlineLevel="0" collapsed="false">
      <c r="A120" s="0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1,2,4,5,0,0,0</v>
      </c>
      <c r="B120" s="0" t="n">
        <v>1</v>
      </c>
      <c r="C120" s="0" t="n">
        <v>2</v>
      </c>
      <c r="D120" s="0" t="n">
        <v>4</v>
      </c>
      <c r="E120" s="0" t="n">
        <v>5</v>
      </c>
      <c r="K120" s="0" t="s">
        <v>2600</v>
      </c>
      <c r="P120" s="0" t="n">
        <f aca="false">'Formato 1'!E81</f>
        <v>4264903.38</v>
      </c>
      <c r="Q120" s="0" t="n">
        <f aca="false">'Formato 1'!F81</f>
        <v>3656336.7</v>
      </c>
    </row>
  </sheetData>
  <sheetProtection algorithmName="SHA-512" hashValue="PLhZGAHSIwjKYt6YOnMAjr8zlwlHSwQBCboericdWvGMSsUq9bBjDeavzuBybbbuZyEinDKNFpDPJN67cCrlKA==" saltValue="GrvdeNk/P9v0w3YOfq2F2A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18" activeCellId="0" sqref="F18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72.28"/>
    <col collapsed="false" customWidth="true" hidden="false" outlineLevel="0" max="4" min="2" style="0" width="20.71"/>
    <col collapsed="false" customWidth="true" hidden="false" outlineLevel="0" max="5" min="5" style="0" width="27.72"/>
    <col collapsed="false" customWidth="true" hidden="false" outlineLevel="0" max="7" min="6" style="0" width="20.71"/>
    <col collapsed="false" customWidth="true" hidden="false" outlineLevel="0" max="8" min="8" style="0" width="31.29"/>
    <col collapsed="false" customWidth="true" hidden="true" outlineLevel="0" max="9" min="9" style="0" width="9.14"/>
    <col collapsed="false" customWidth="false" hidden="true" outlineLevel="0" max="1024" min="10" style="0" width="10.71"/>
  </cols>
  <sheetData>
    <row r="1" s="23" customFormat="true" ht="37.5" hidden="false" customHeight="true" outlineLevel="0" collapsed="false">
      <c r="A1" s="57" t="s">
        <v>2601</v>
      </c>
      <c r="B1" s="57"/>
      <c r="C1" s="57"/>
      <c r="D1" s="57"/>
      <c r="E1" s="57"/>
      <c r="F1" s="57"/>
      <c r="G1" s="57"/>
      <c r="H1" s="57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  <c r="H2" s="24"/>
    </row>
    <row r="3" customFormat="false" ht="15" hidden="false" customHeight="false" outlineLevel="0" collapsed="false">
      <c r="A3" s="25" t="s">
        <v>2602</v>
      </c>
      <c r="B3" s="25"/>
      <c r="C3" s="25"/>
      <c r="D3" s="25"/>
      <c r="E3" s="25"/>
      <c r="F3" s="25"/>
      <c r="G3" s="25"/>
      <c r="H3" s="25"/>
    </row>
    <row r="4" customFormat="false" ht="14.25" hidden="false" customHeight="false" outlineLevel="0" collapsed="false">
      <c r="A4" s="26" t="str">
        <f aca="false">PERIODO_INFORME</f>
        <v>Al 31 de diciembre de 2021 y al 30 de junio de 2022 (b)</v>
      </c>
      <c r="B4" s="26"/>
      <c r="C4" s="26"/>
      <c r="D4" s="26"/>
      <c r="E4" s="26"/>
      <c r="F4" s="26"/>
      <c r="G4" s="26"/>
      <c r="H4" s="26"/>
    </row>
    <row r="5" customFormat="false" ht="14.25" hidden="false" customHeight="false" outlineLevel="0" collapsed="false">
      <c r="A5" s="27" t="s">
        <v>2359</v>
      </c>
      <c r="B5" s="27"/>
      <c r="C5" s="27"/>
      <c r="D5" s="27"/>
      <c r="E5" s="27"/>
      <c r="F5" s="27"/>
      <c r="G5" s="27"/>
      <c r="H5" s="27"/>
    </row>
    <row r="6" customFormat="false" ht="45" hidden="false" customHeight="false" outlineLevel="0" collapsed="false">
      <c r="A6" s="58" t="s">
        <v>2603</v>
      </c>
      <c r="B6" s="59" t="str">
        <f aca="false">ULTIMO_SALDO</f>
        <v>Saldo al 31 de diciembre de 2021 (d)</v>
      </c>
      <c r="C6" s="58" t="s">
        <v>2604</v>
      </c>
      <c r="D6" s="58" t="s">
        <v>2605</v>
      </c>
      <c r="E6" s="58" t="s">
        <v>2606</v>
      </c>
      <c r="F6" s="58" t="s">
        <v>2607</v>
      </c>
      <c r="G6" s="58" t="s">
        <v>2608</v>
      </c>
      <c r="H6" s="60" t="s">
        <v>2609</v>
      </c>
      <c r="I6" s="61"/>
    </row>
    <row r="7" customFormat="false" ht="14.25" hidden="false" customHeight="false" outlineLevel="0" collapsed="false">
      <c r="A7" s="53"/>
      <c r="B7" s="53"/>
      <c r="C7" s="53"/>
      <c r="D7" s="53"/>
      <c r="E7" s="53"/>
      <c r="F7" s="53"/>
      <c r="G7" s="53"/>
      <c r="H7" s="53"/>
      <c r="I7" s="61"/>
    </row>
    <row r="8" customFormat="false" ht="15" hidden="false" customHeight="false" outlineLevel="0" collapsed="false">
      <c r="A8" s="62" t="s">
        <v>2610</v>
      </c>
      <c r="B8" s="48" t="n">
        <f aca="false">B9+B13</f>
        <v>0</v>
      </c>
      <c r="C8" s="48" t="n">
        <f aca="false">C9+C13</f>
        <v>0</v>
      </c>
      <c r="D8" s="48" t="n">
        <f aca="false">D9+D13</f>
        <v>0</v>
      </c>
      <c r="E8" s="48" t="n">
        <f aca="false">E9+E13</f>
        <v>0</v>
      </c>
      <c r="F8" s="48" t="n">
        <f aca="false">F9+F13</f>
        <v>0</v>
      </c>
      <c r="G8" s="48" t="n">
        <f aca="false">G9+G13</f>
        <v>0</v>
      </c>
      <c r="H8" s="48" t="n">
        <f aca="false">H9+H13</f>
        <v>0</v>
      </c>
    </row>
    <row r="9" customFormat="false" ht="14.25" hidden="false" customHeight="false" outlineLevel="0" collapsed="false">
      <c r="A9" s="63" t="s">
        <v>2611</v>
      </c>
      <c r="B9" s="40" t="n">
        <f aca="false">SUM(B10:B12)</f>
        <v>0</v>
      </c>
      <c r="C9" s="40" t="n">
        <f aca="false">SUM(C10:C12)</f>
        <v>0</v>
      </c>
      <c r="D9" s="40" t="n">
        <f aca="false">SUM(D10:D12)</f>
        <v>0</v>
      </c>
      <c r="E9" s="40" t="n">
        <f aca="false">SUM(E10:E12)</f>
        <v>0</v>
      </c>
      <c r="F9" s="40" t="n">
        <f aca="false">SUM(F10:F12)</f>
        <v>0</v>
      </c>
      <c r="G9" s="40" t="n">
        <f aca="false">SUM(G10:G12)</f>
        <v>0</v>
      </c>
      <c r="H9" s="40" t="n">
        <f aca="false">SUM(H10:H12)</f>
        <v>0</v>
      </c>
    </row>
    <row r="10" customFormat="false" ht="15" hidden="false" customHeight="false" outlineLevel="0" collapsed="false">
      <c r="A10" s="64" t="s">
        <v>2612</v>
      </c>
      <c r="B10" s="40" t="n">
        <v>0</v>
      </c>
      <c r="C10" s="40" t="n">
        <v>0</v>
      </c>
      <c r="D10" s="40" t="n">
        <v>0</v>
      </c>
      <c r="E10" s="40" t="n">
        <v>0</v>
      </c>
      <c r="F10" s="40" t="n">
        <v>0</v>
      </c>
      <c r="G10" s="40" t="n">
        <v>0</v>
      </c>
      <c r="H10" s="40" t="n">
        <v>0</v>
      </c>
    </row>
    <row r="11" customFormat="false" ht="15" hidden="false" customHeight="false" outlineLevel="0" collapsed="false">
      <c r="A11" s="64" t="s">
        <v>2613</v>
      </c>
      <c r="B11" s="40" t="n">
        <v>0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v>0</v>
      </c>
      <c r="H11" s="40" t="n">
        <v>0</v>
      </c>
    </row>
    <row r="12" customFormat="false" ht="14.25" hidden="false" customHeight="false" outlineLevel="0" collapsed="false">
      <c r="A12" s="64" t="s">
        <v>2614</v>
      </c>
      <c r="B12" s="40" t="n">
        <v>0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v>0</v>
      </c>
      <c r="H12" s="40" t="n">
        <v>0</v>
      </c>
    </row>
    <row r="13" customFormat="false" ht="14.25" hidden="false" customHeight="false" outlineLevel="0" collapsed="false">
      <c r="A13" s="63" t="s">
        <v>2615</v>
      </c>
      <c r="B13" s="40" t="n">
        <f aca="false">SUM(B14:B16)</f>
        <v>0</v>
      </c>
      <c r="C13" s="40" t="n">
        <f aca="false">SUM(C14:C16)</f>
        <v>0</v>
      </c>
      <c r="D13" s="40" t="n">
        <f aca="false">SUM(D14:D16)</f>
        <v>0</v>
      </c>
      <c r="E13" s="40" t="n">
        <f aca="false">SUM(E14:E16)</f>
        <v>0</v>
      </c>
      <c r="F13" s="40" t="n">
        <f aca="false">SUM(F14:F16)</f>
        <v>0</v>
      </c>
      <c r="G13" s="40" t="n">
        <f aca="false">SUM(G14:G16)</f>
        <v>0</v>
      </c>
      <c r="H13" s="40" t="n">
        <f aca="false">SUM(H14:H16)</f>
        <v>0</v>
      </c>
    </row>
    <row r="14" customFormat="false" ht="15" hidden="false" customHeight="false" outlineLevel="0" collapsed="false">
      <c r="A14" s="64" t="s">
        <v>2616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v>0</v>
      </c>
      <c r="H14" s="40" t="n">
        <v>0</v>
      </c>
    </row>
    <row r="15" customFormat="false" ht="15" hidden="false" customHeight="false" outlineLevel="0" collapsed="false">
      <c r="A15" s="64" t="s">
        <v>2617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v>0</v>
      </c>
      <c r="H15" s="40" t="n">
        <v>0</v>
      </c>
    </row>
    <row r="16" customFormat="false" ht="14.25" hidden="false" customHeight="false" outlineLevel="0" collapsed="false">
      <c r="A16" s="64" t="s">
        <v>2618</v>
      </c>
      <c r="B16" s="40" t="n">
        <v>0</v>
      </c>
      <c r="C16" s="40" t="n">
        <v>0</v>
      </c>
      <c r="D16" s="40" t="n">
        <v>0</v>
      </c>
      <c r="E16" s="40" t="n">
        <v>0</v>
      </c>
      <c r="F16" s="40" t="n">
        <v>0</v>
      </c>
      <c r="G16" s="40" t="n">
        <v>0</v>
      </c>
      <c r="H16" s="40" t="n">
        <v>0</v>
      </c>
    </row>
    <row r="17" customFormat="false" ht="14.25" hidden="false" customHeight="false" outlineLevel="0" collapsed="false">
      <c r="A17" s="37"/>
      <c r="B17" s="53"/>
      <c r="C17" s="53"/>
      <c r="D17" s="53"/>
      <c r="E17" s="53"/>
      <c r="F17" s="53"/>
      <c r="G17" s="53"/>
      <c r="H17" s="53"/>
    </row>
    <row r="18" customFormat="false" ht="15" hidden="false" customHeight="false" outlineLevel="0" collapsed="false">
      <c r="A18" s="62" t="s">
        <v>2619</v>
      </c>
      <c r="B18" s="40" t="n">
        <v>859033.23</v>
      </c>
      <c r="C18" s="65"/>
      <c r="D18" s="65"/>
      <c r="E18" s="65"/>
      <c r="F18" s="40" t="n">
        <v>856226.8</v>
      </c>
      <c r="G18" s="65"/>
      <c r="H18" s="65"/>
    </row>
    <row r="19" customFormat="false" ht="15" hidden="false" customHeight="false" outlineLevel="0" collapsed="false">
      <c r="A19" s="34"/>
      <c r="B19" s="66"/>
      <c r="C19" s="66"/>
      <c r="D19" s="66"/>
      <c r="E19" s="66"/>
      <c r="F19" s="66"/>
      <c r="G19" s="66"/>
      <c r="H19" s="66"/>
    </row>
    <row r="20" customFormat="false" ht="15" hidden="false" customHeight="false" outlineLevel="0" collapsed="false">
      <c r="A20" s="62" t="s">
        <v>2620</v>
      </c>
      <c r="B20" s="48" t="n">
        <f aca="false">B8+B18</f>
        <v>859033.23</v>
      </c>
      <c r="C20" s="48" t="n">
        <f aca="false">C8+C18</f>
        <v>0</v>
      </c>
      <c r="D20" s="48" t="n">
        <f aca="false">D8+D18</f>
        <v>0</v>
      </c>
      <c r="E20" s="48" t="n">
        <f aca="false">E8+E18</f>
        <v>0</v>
      </c>
      <c r="F20" s="48" t="n">
        <f aca="false">F8+F18</f>
        <v>856226.8</v>
      </c>
      <c r="G20" s="48" t="n">
        <f aca="false">G8+G18</f>
        <v>0</v>
      </c>
      <c r="H20" s="48" t="n">
        <f aca="false">H8+H18</f>
        <v>0</v>
      </c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  <c r="H21" s="37"/>
    </row>
    <row r="22" customFormat="false" ht="17.25" hidden="false" customHeight="false" outlineLevel="0" collapsed="false">
      <c r="A22" s="62" t="s">
        <v>2621</v>
      </c>
      <c r="B22" s="48" t="n">
        <f aca="false">SUM(B23:DEUDA_CONT_FIN_01)</f>
        <v>0</v>
      </c>
      <c r="C22" s="48" t="n">
        <f aca="false">SUM(C23:DEUDA_CONT_FIN_02)</f>
        <v>0</v>
      </c>
      <c r="D22" s="48" t="n">
        <f aca="false">SUM(D23:DEUDA_CONT_FIN_03)</f>
        <v>0</v>
      </c>
      <c r="E22" s="48" t="n">
        <f aca="false">SUM(E23:DEUDA_CONT_FIN_04)</f>
        <v>0</v>
      </c>
      <c r="F22" s="48" t="n">
        <f aca="false">SUM(F23:DEUDA_CONT_FIN_05)</f>
        <v>0</v>
      </c>
      <c r="G22" s="48" t="n">
        <f aca="false">SUM(G23:DEUDA_CONT_FIN_06)</f>
        <v>0</v>
      </c>
      <c r="H22" s="48" t="n">
        <f aca="false">SUM(H23:DEUDA_CONT_FIN_07)</f>
        <v>0</v>
      </c>
    </row>
    <row r="23" s="10" customFormat="true" ht="15" hidden="false" customHeight="false" outlineLevel="0" collapsed="false">
      <c r="A23" s="67" t="s">
        <v>2622</v>
      </c>
      <c r="B23" s="4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v>0</v>
      </c>
      <c r="H23" s="40" t="n">
        <v>0</v>
      </c>
    </row>
    <row r="24" s="10" customFormat="true" ht="15" hidden="false" customHeight="false" outlineLevel="0" collapsed="false">
      <c r="A24" s="67" t="s">
        <v>2623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v>0</v>
      </c>
      <c r="H24" s="40" t="n">
        <v>0</v>
      </c>
    </row>
    <row r="25" s="10" customFormat="true" ht="15" hidden="false" customHeight="false" outlineLevel="0" collapsed="false">
      <c r="A25" s="67" t="s">
        <v>2624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v>0</v>
      </c>
      <c r="H25" s="40" t="n">
        <v>0</v>
      </c>
    </row>
    <row r="26" customFormat="false" ht="15" hidden="false" customHeight="false" outlineLevel="0" collapsed="false">
      <c r="A26" s="68" t="s">
        <v>2625</v>
      </c>
      <c r="B26" s="37"/>
      <c r="C26" s="37"/>
      <c r="D26" s="37"/>
      <c r="E26" s="37"/>
      <c r="F26" s="37"/>
      <c r="G26" s="37"/>
      <c r="H26" s="37"/>
    </row>
    <row r="27" customFormat="false" ht="17.25" hidden="false" customHeight="false" outlineLevel="0" collapsed="false">
      <c r="A27" s="62" t="s">
        <v>2626</v>
      </c>
      <c r="B27" s="48" t="n">
        <f aca="false">SUM(B28:VALOR_INS_BCC_FIN_01)</f>
        <v>0</v>
      </c>
      <c r="C27" s="48" t="n">
        <f aca="false">SUM(C28:VALOR_INS_BCC_FIN_02)</f>
        <v>0</v>
      </c>
      <c r="D27" s="48" t="n">
        <f aca="false">SUM(D28:VALOR_INS_BCC_FIN_03)</f>
        <v>0</v>
      </c>
      <c r="E27" s="48" t="n">
        <f aca="false">SUM(E28:VALOR_INS_BCC_FIN_04)</f>
        <v>0</v>
      </c>
      <c r="F27" s="48" t="n">
        <f aca="false">SUM(F28:VALOR_INS_BCC_FIN_05)</f>
        <v>0</v>
      </c>
      <c r="G27" s="48" t="n">
        <f aca="false">SUM(G28:VALOR_INS_BCC_FIN_06)</f>
        <v>0</v>
      </c>
      <c r="H27" s="48" t="n">
        <f aca="false">SUM(H28:VALOR_INS_BCC_FIN_07)</f>
        <v>0</v>
      </c>
    </row>
    <row r="28" customFormat="false" ht="15" hidden="false" customHeight="false" outlineLevel="0" collapsed="false">
      <c r="A28" s="67" t="s">
        <v>2627</v>
      </c>
      <c r="B28" s="40" t="n">
        <v>0</v>
      </c>
      <c r="C28" s="40" t="n">
        <v>0</v>
      </c>
      <c r="D28" s="40" t="n">
        <v>0</v>
      </c>
      <c r="E28" s="40" t="n">
        <v>0</v>
      </c>
      <c r="F28" s="40" t="n">
        <v>0</v>
      </c>
      <c r="G28" s="40" t="n">
        <v>0</v>
      </c>
      <c r="H28" s="40" t="n">
        <v>0</v>
      </c>
      <c r="I28" s="69" t="n">
        <v>0</v>
      </c>
      <c r="J28" s="69" t="n">
        <v>0</v>
      </c>
      <c r="K28" s="69" t="n">
        <v>0</v>
      </c>
      <c r="L28" s="69" t="n">
        <v>0</v>
      </c>
      <c r="M28" s="69" t="n">
        <v>0</v>
      </c>
      <c r="N28" s="69" t="n">
        <v>0</v>
      </c>
      <c r="O28" s="69" t="n">
        <v>0</v>
      </c>
      <c r="P28" s="69" t="n">
        <v>0</v>
      </c>
      <c r="Q28" s="69" t="n">
        <v>0</v>
      </c>
      <c r="R28" s="69" t="n">
        <v>0</v>
      </c>
      <c r="S28" s="69" t="n">
        <v>0</v>
      </c>
      <c r="T28" s="69" t="n">
        <v>0</v>
      </c>
      <c r="U28" s="69" t="n">
        <v>0</v>
      </c>
      <c r="V28" s="69" t="n">
        <v>0</v>
      </c>
      <c r="W28" s="69" t="n">
        <v>0</v>
      </c>
      <c r="X28" s="69" t="n">
        <v>0</v>
      </c>
      <c r="Y28" s="69" t="n">
        <v>0</v>
      </c>
      <c r="Z28" s="69" t="n">
        <v>0</v>
      </c>
      <c r="AA28" s="69" t="n">
        <v>0</v>
      </c>
      <c r="AB28" s="69" t="n">
        <v>0</v>
      </c>
      <c r="AC28" s="69" t="n">
        <v>0</v>
      </c>
      <c r="AD28" s="69" t="n">
        <v>0</v>
      </c>
      <c r="AE28" s="69" t="n">
        <v>0</v>
      </c>
      <c r="AF28" s="69" t="n">
        <v>0</v>
      </c>
      <c r="AG28" s="69" t="n">
        <v>0</v>
      </c>
      <c r="AH28" s="69" t="n">
        <v>0</v>
      </c>
      <c r="AI28" s="69" t="n">
        <v>0</v>
      </c>
      <c r="AJ28" s="69" t="n">
        <v>0</v>
      </c>
      <c r="AK28" s="69" t="n">
        <v>0</v>
      </c>
      <c r="AL28" s="69" t="n">
        <v>0</v>
      </c>
      <c r="AM28" s="69" t="n">
        <v>0</v>
      </c>
      <c r="AN28" s="69" t="n">
        <v>0</v>
      </c>
      <c r="AO28" s="69" t="n">
        <v>0</v>
      </c>
      <c r="AP28" s="69" t="n">
        <v>0</v>
      </c>
      <c r="AQ28" s="69" t="n">
        <v>0</v>
      </c>
      <c r="AR28" s="69" t="n">
        <v>0</v>
      </c>
      <c r="AS28" s="69" t="n">
        <v>0</v>
      </c>
      <c r="AT28" s="69" t="n">
        <v>0</v>
      </c>
      <c r="AU28" s="69" t="n">
        <v>0</v>
      </c>
      <c r="AV28" s="69" t="n">
        <v>0</v>
      </c>
      <c r="AW28" s="69" t="n">
        <v>0</v>
      </c>
      <c r="AX28" s="69" t="n">
        <v>0</v>
      </c>
      <c r="AY28" s="69" t="n">
        <v>0</v>
      </c>
      <c r="AZ28" s="69" t="n">
        <v>0</v>
      </c>
      <c r="BA28" s="69" t="n">
        <v>0</v>
      </c>
      <c r="BB28" s="69" t="n">
        <v>0</v>
      </c>
      <c r="BC28" s="69" t="n">
        <v>0</v>
      </c>
      <c r="BD28" s="69" t="n">
        <v>0</v>
      </c>
      <c r="BE28" s="69" t="n">
        <v>0</v>
      </c>
      <c r="BF28" s="69" t="n">
        <v>0</v>
      </c>
      <c r="BG28" s="69" t="n">
        <v>0</v>
      </c>
      <c r="BH28" s="69" t="n">
        <v>0</v>
      </c>
      <c r="BI28" s="69" t="n">
        <v>0</v>
      </c>
      <c r="BJ28" s="69" t="n">
        <v>0</v>
      </c>
      <c r="BK28" s="69" t="n">
        <v>0</v>
      </c>
      <c r="BL28" s="69" t="n">
        <v>0</v>
      </c>
      <c r="BM28" s="69" t="n">
        <v>0</v>
      </c>
      <c r="BN28" s="69" t="n">
        <v>0</v>
      </c>
      <c r="BO28" s="69" t="n">
        <v>0</v>
      </c>
      <c r="BP28" s="69" t="n">
        <v>0</v>
      </c>
      <c r="BQ28" s="69" t="n">
        <v>0</v>
      </c>
      <c r="BR28" s="69" t="n">
        <v>0</v>
      </c>
      <c r="BS28" s="69" t="n">
        <v>0</v>
      </c>
      <c r="BT28" s="69" t="n">
        <v>0</v>
      </c>
      <c r="BU28" s="69" t="n">
        <v>0</v>
      </c>
      <c r="BV28" s="69" t="n">
        <v>0</v>
      </c>
      <c r="BW28" s="69" t="n">
        <v>0</v>
      </c>
      <c r="BX28" s="69" t="n">
        <v>0</v>
      </c>
      <c r="BY28" s="69" t="n">
        <v>0</v>
      </c>
      <c r="BZ28" s="69" t="n">
        <v>0</v>
      </c>
      <c r="CA28" s="69" t="n">
        <v>0</v>
      </c>
      <c r="CB28" s="69" t="n">
        <v>0</v>
      </c>
      <c r="CC28" s="69" t="n">
        <v>0</v>
      </c>
      <c r="CD28" s="69" t="n">
        <v>0</v>
      </c>
      <c r="CE28" s="69" t="n">
        <v>0</v>
      </c>
      <c r="CF28" s="69" t="n">
        <v>0</v>
      </c>
      <c r="CG28" s="69" t="n">
        <v>0</v>
      </c>
      <c r="CH28" s="69" t="n">
        <v>0</v>
      </c>
      <c r="CI28" s="69" t="n">
        <v>0</v>
      </c>
      <c r="CJ28" s="69" t="n">
        <v>0</v>
      </c>
      <c r="CK28" s="69" t="n">
        <v>0</v>
      </c>
      <c r="CL28" s="69" t="n">
        <v>0</v>
      </c>
      <c r="CM28" s="69" t="n">
        <v>0</v>
      </c>
      <c r="CN28" s="69" t="n">
        <v>0</v>
      </c>
      <c r="CO28" s="69" t="n">
        <v>0</v>
      </c>
      <c r="CP28" s="69" t="n">
        <v>0</v>
      </c>
      <c r="CQ28" s="69" t="n">
        <v>0</v>
      </c>
      <c r="CR28" s="69" t="n">
        <v>0</v>
      </c>
      <c r="CS28" s="69" t="n">
        <v>0</v>
      </c>
      <c r="CT28" s="69" t="n">
        <v>0</v>
      </c>
      <c r="CU28" s="69" t="n">
        <v>0</v>
      </c>
      <c r="CV28" s="69" t="n">
        <v>0</v>
      </c>
      <c r="CW28" s="69" t="n">
        <v>0</v>
      </c>
      <c r="CX28" s="69" t="n">
        <v>0</v>
      </c>
      <c r="CY28" s="69" t="n">
        <v>0</v>
      </c>
      <c r="CZ28" s="69" t="n">
        <v>0</v>
      </c>
      <c r="DA28" s="69" t="n">
        <v>0</v>
      </c>
      <c r="DB28" s="69" t="n">
        <v>0</v>
      </c>
      <c r="DC28" s="69" t="n">
        <v>0</v>
      </c>
      <c r="DD28" s="69" t="n">
        <v>0</v>
      </c>
      <c r="DE28" s="69" t="n">
        <v>0</v>
      </c>
      <c r="DF28" s="69" t="n">
        <v>0</v>
      </c>
      <c r="DG28" s="69" t="n">
        <v>0</v>
      </c>
      <c r="DH28" s="69" t="n">
        <v>0</v>
      </c>
      <c r="DI28" s="69" t="n">
        <v>0</v>
      </c>
      <c r="DJ28" s="69" t="n">
        <v>0</v>
      </c>
      <c r="DK28" s="69" t="n">
        <v>0</v>
      </c>
      <c r="DL28" s="69" t="n">
        <v>0</v>
      </c>
      <c r="DM28" s="69" t="n">
        <v>0</v>
      </c>
      <c r="DN28" s="69" t="n">
        <v>0</v>
      </c>
      <c r="DO28" s="69" t="n">
        <v>0</v>
      </c>
      <c r="DP28" s="69" t="n">
        <v>0</v>
      </c>
      <c r="DQ28" s="69" t="n">
        <v>0</v>
      </c>
      <c r="DR28" s="69" t="n">
        <v>0</v>
      </c>
      <c r="DS28" s="69" t="n">
        <v>0</v>
      </c>
      <c r="DT28" s="69" t="n">
        <v>0</v>
      </c>
      <c r="DU28" s="69" t="n">
        <v>0</v>
      </c>
      <c r="DV28" s="69" t="n">
        <v>0</v>
      </c>
      <c r="DW28" s="69" t="n">
        <v>0</v>
      </c>
      <c r="DX28" s="69" t="n">
        <v>0</v>
      </c>
      <c r="DY28" s="69" t="n">
        <v>0</v>
      </c>
      <c r="DZ28" s="69" t="n">
        <v>0</v>
      </c>
      <c r="EA28" s="69" t="n">
        <v>0</v>
      </c>
      <c r="EB28" s="69" t="n">
        <v>0</v>
      </c>
      <c r="EC28" s="69" t="n">
        <v>0</v>
      </c>
      <c r="ED28" s="69" t="n">
        <v>0</v>
      </c>
      <c r="EE28" s="69" t="n">
        <v>0</v>
      </c>
      <c r="EF28" s="69" t="n">
        <v>0</v>
      </c>
      <c r="EG28" s="69" t="n">
        <v>0</v>
      </c>
      <c r="EH28" s="69" t="n">
        <v>0</v>
      </c>
      <c r="EI28" s="69" t="n">
        <v>0</v>
      </c>
      <c r="EJ28" s="69" t="n">
        <v>0</v>
      </c>
      <c r="EK28" s="69" t="n">
        <v>0</v>
      </c>
      <c r="EL28" s="69" t="n">
        <v>0</v>
      </c>
      <c r="EM28" s="69" t="n">
        <v>0</v>
      </c>
      <c r="EN28" s="69" t="n">
        <v>0</v>
      </c>
      <c r="EO28" s="69" t="n">
        <v>0</v>
      </c>
      <c r="EP28" s="69" t="n">
        <v>0</v>
      </c>
      <c r="EQ28" s="69" t="n">
        <v>0</v>
      </c>
      <c r="ER28" s="69" t="n">
        <v>0</v>
      </c>
      <c r="ES28" s="69" t="n">
        <v>0</v>
      </c>
      <c r="ET28" s="69" t="n">
        <v>0</v>
      </c>
      <c r="EU28" s="69" t="n">
        <v>0</v>
      </c>
      <c r="EV28" s="69" t="n">
        <v>0</v>
      </c>
      <c r="EW28" s="69" t="n">
        <v>0</v>
      </c>
      <c r="EX28" s="69" t="n">
        <v>0</v>
      </c>
      <c r="EY28" s="69" t="n">
        <v>0</v>
      </c>
      <c r="EZ28" s="69" t="n">
        <v>0</v>
      </c>
      <c r="FA28" s="69" t="n">
        <v>0</v>
      </c>
      <c r="FB28" s="69" t="n">
        <v>0</v>
      </c>
      <c r="FC28" s="69" t="n">
        <v>0</v>
      </c>
      <c r="FD28" s="69" t="n">
        <v>0</v>
      </c>
      <c r="FE28" s="69" t="n">
        <v>0</v>
      </c>
      <c r="FF28" s="69" t="n">
        <v>0</v>
      </c>
      <c r="FG28" s="69" t="n">
        <v>0</v>
      </c>
      <c r="FH28" s="69" t="n">
        <v>0</v>
      </c>
      <c r="FI28" s="69" t="n">
        <v>0</v>
      </c>
      <c r="FJ28" s="69" t="n">
        <v>0</v>
      </c>
      <c r="FK28" s="69" t="n">
        <v>0</v>
      </c>
      <c r="FL28" s="69" t="n">
        <v>0</v>
      </c>
      <c r="FM28" s="69" t="n">
        <v>0</v>
      </c>
      <c r="FN28" s="69" t="n">
        <v>0</v>
      </c>
      <c r="FO28" s="69" t="n">
        <v>0</v>
      </c>
      <c r="FP28" s="69" t="n">
        <v>0</v>
      </c>
      <c r="FQ28" s="69" t="n">
        <v>0</v>
      </c>
      <c r="FR28" s="69" t="n">
        <v>0</v>
      </c>
      <c r="FS28" s="69" t="n">
        <v>0</v>
      </c>
      <c r="FT28" s="69" t="n">
        <v>0</v>
      </c>
      <c r="FU28" s="69" t="n">
        <v>0</v>
      </c>
      <c r="FV28" s="69" t="n">
        <v>0</v>
      </c>
      <c r="FW28" s="69" t="n">
        <v>0</v>
      </c>
      <c r="FX28" s="69" t="n">
        <v>0</v>
      </c>
      <c r="FY28" s="69" t="n">
        <v>0</v>
      </c>
      <c r="FZ28" s="69" t="n">
        <v>0</v>
      </c>
      <c r="GA28" s="69" t="n">
        <v>0</v>
      </c>
      <c r="GB28" s="69" t="n">
        <v>0</v>
      </c>
      <c r="GC28" s="69" t="n">
        <v>0</v>
      </c>
      <c r="GD28" s="69" t="n">
        <v>0</v>
      </c>
      <c r="GE28" s="69" t="n">
        <v>0</v>
      </c>
      <c r="GF28" s="69" t="n">
        <v>0</v>
      </c>
      <c r="GG28" s="69" t="n">
        <v>0</v>
      </c>
      <c r="GH28" s="69" t="n">
        <v>0</v>
      </c>
      <c r="GI28" s="69" t="n">
        <v>0</v>
      </c>
      <c r="GJ28" s="69" t="n">
        <v>0</v>
      </c>
      <c r="GK28" s="69" t="n">
        <v>0</v>
      </c>
      <c r="GL28" s="69" t="n">
        <v>0</v>
      </c>
      <c r="GM28" s="69" t="n">
        <v>0</v>
      </c>
      <c r="GN28" s="69" t="n">
        <v>0</v>
      </c>
      <c r="GO28" s="69" t="n">
        <v>0</v>
      </c>
      <c r="GP28" s="69" t="n">
        <v>0</v>
      </c>
      <c r="GQ28" s="69" t="n">
        <v>0</v>
      </c>
      <c r="GR28" s="69" t="n">
        <v>0</v>
      </c>
      <c r="GS28" s="69" t="n">
        <v>0</v>
      </c>
      <c r="GT28" s="69" t="n">
        <v>0</v>
      </c>
      <c r="GU28" s="69" t="n">
        <v>0</v>
      </c>
      <c r="GV28" s="69" t="n">
        <v>0</v>
      </c>
      <c r="GW28" s="69" t="n">
        <v>0</v>
      </c>
      <c r="GX28" s="69" t="n">
        <v>0</v>
      </c>
      <c r="GY28" s="69" t="n">
        <v>0</v>
      </c>
      <c r="GZ28" s="69" t="n">
        <v>0</v>
      </c>
      <c r="HA28" s="69" t="n">
        <v>0</v>
      </c>
      <c r="HB28" s="69" t="n">
        <v>0</v>
      </c>
      <c r="HC28" s="69" t="n">
        <v>0</v>
      </c>
      <c r="HD28" s="69" t="n">
        <v>0</v>
      </c>
      <c r="HE28" s="69" t="n">
        <v>0</v>
      </c>
      <c r="HF28" s="69" t="n">
        <v>0</v>
      </c>
      <c r="HG28" s="69" t="n">
        <v>0</v>
      </c>
      <c r="HH28" s="69" t="n">
        <v>0</v>
      </c>
      <c r="HI28" s="69" t="n">
        <v>0</v>
      </c>
      <c r="HJ28" s="69" t="n">
        <v>0</v>
      </c>
      <c r="HK28" s="69" t="n">
        <v>0</v>
      </c>
      <c r="HL28" s="69" t="n">
        <v>0</v>
      </c>
      <c r="HM28" s="69" t="n">
        <v>0</v>
      </c>
      <c r="HN28" s="69" t="n">
        <v>0</v>
      </c>
      <c r="HO28" s="69" t="n">
        <v>0</v>
      </c>
      <c r="HP28" s="69" t="n">
        <v>0</v>
      </c>
      <c r="HQ28" s="69" t="n">
        <v>0</v>
      </c>
      <c r="HR28" s="69" t="n">
        <v>0</v>
      </c>
      <c r="HS28" s="69" t="n">
        <v>0</v>
      </c>
      <c r="HT28" s="69" t="n">
        <v>0</v>
      </c>
      <c r="HU28" s="69" t="n">
        <v>0</v>
      </c>
      <c r="HV28" s="69" t="n">
        <v>0</v>
      </c>
      <c r="HW28" s="69" t="n">
        <v>0</v>
      </c>
      <c r="HX28" s="69" t="n">
        <v>0</v>
      </c>
      <c r="HY28" s="69" t="n">
        <v>0</v>
      </c>
      <c r="HZ28" s="69" t="n">
        <v>0</v>
      </c>
      <c r="IA28" s="69" t="n">
        <v>0</v>
      </c>
      <c r="IB28" s="69" t="n">
        <v>0</v>
      </c>
      <c r="IC28" s="69" t="n">
        <v>0</v>
      </c>
      <c r="ID28" s="69" t="n">
        <v>0</v>
      </c>
      <c r="IE28" s="69" t="n">
        <v>0</v>
      </c>
      <c r="IF28" s="69" t="n">
        <v>0</v>
      </c>
      <c r="IG28" s="69" t="n">
        <v>0</v>
      </c>
      <c r="IH28" s="69" t="n">
        <v>0</v>
      </c>
      <c r="II28" s="69" t="n">
        <v>0</v>
      </c>
      <c r="IJ28" s="69" t="n">
        <v>0</v>
      </c>
      <c r="IK28" s="69" t="n">
        <v>0</v>
      </c>
      <c r="IL28" s="69" t="n">
        <v>0</v>
      </c>
      <c r="IM28" s="69" t="n">
        <v>0</v>
      </c>
      <c r="IN28" s="69" t="n">
        <v>0</v>
      </c>
      <c r="IO28" s="69" t="n">
        <v>0</v>
      </c>
      <c r="IP28" s="69" t="n">
        <v>0</v>
      </c>
      <c r="IQ28" s="69" t="n">
        <v>0</v>
      </c>
      <c r="IR28" s="69" t="n">
        <v>0</v>
      </c>
      <c r="IS28" s="69" t="n">
        <v>0</v>
      </c>
      <c r="IT28" s="69" t="n">
        <v>0</v>
      </c>
      <c r="IU28" s="69" t="n">
        <v>0</v>
      </c>
      <c r="IV28" s="69" t="n">
        <v>0</v>
      </c>
      <c r="IW28" s="69" t="n">
        <v>0</v>
      </c>
      <c r="IX28" s="69" t="n">
        <v>0</v>
      </c>
      <c r="IY28" s="69" t="n">
        <v>0</v>
      </c>
      <c r="IZ28" s="69" t="n">
        <v>0</v>
      </c>
      <c r="JA28" s="69" t="n">
        <v>0</v>
      </c>
      <c r="JB28" s="69" t="n">
        <v>0</v>
      </c>
      <c r="JC28" s="69" t="n">
        <v>0</v>
      </c>
      <c r="JD28" s="69" t="n">
        <v>0</v>
      </c>
      <c r="JE28" s="69" t="n">
        <v>0</v>
      </c>
      <c r="JF28" s="69" t="n">
        <v>0</v>
      </c>
      <c r="JG28" s="69" t="n">
        <v>0</v>
      </c>
      <c r="JH28" s="69" t="n">
        <v>0</v>
      </c>
      <c r="JI28" s="69" t="n">
        <v>0</v>
      </c>
      <c r="JJ28" s="69" t="n">
        <v>0</v>
      </c>
      <c r="JK28" s="69" t="n">
        <v>0</v>
      </c>
      <c r="JL28" s="69" t="n">
        <v>0</v>
      </c>
      <c r="JM28" s="69" t="n">
        <v>0</v>
      </c>
      <c r="JN28" s="69" t="n">
        <v>0</v>
      </c>
      <c r="JO28" s="69" t="n">
        <v>0</v>
      </c>
      <c r="JP28" s="69" t="n">
        <v>0</v>
      </c>
      <c r="JQ28" s="69" t="n">
        <v>0</v>
      </c>
      <c r="JR28" s="69" t="n">
        <v>0</v>
      </c>
      <c r="JS28" s="69" t="n">
        <v>0</v>
      </c>
      <c r="JT28" s="69" t="n">
        <v>0</v>
      </c>
      <c r="JU28" s="69" t="n">
        <v>0</v>
      </c>
      <c r="JV28" s="69" t="n">
        <v>0</v>
      </c>
      <c r="JW28" s="69" t="n">
        <v>0</v>
      </c>
      <c r="JX28" s="69" t="n">
        <v>0</v>
      </c>
      <c r="JY28" s="69" t="n">
        <v>0</v>
      </c>
      <c r="JZ28" s="69" t="n">
        <v>0</v>
      </c>
      <c r="KA28" s="69" t="n">
        <v>0</v>
      </c>
      <c r="KB28" s="69" t="n">
        <v>0</v>
      </c>
      <c r="KC28" s="69" t="n">
        <v>0</v>
      </c>
      <c r="KD28" s="69" t="n">
        <v>0</v>
      </c>
      <c r="KE28" s="69" t="n">
        <v>0</v>
      </c>
      <c r="KF28" s="69" t="n">
        <v>0</v>
      </c>
      <c r="KG28" s="69" t="n">
        <v>0</v>
      </c>
      <c r="KH28" s="69" t="n">
        <v>0</v>
      </c>
      <c r="KI28" s="69" t="n">
        <v>0</v>
      </c>
      <c r="KJ28" s="69" t="n">
        <v>0</v>
      </c>
      <c r="KK28" s="69" t="n">
        <v>0</v>
      </c>
      <c r="KL28" s="69" t="n">
        <v>0</v>
      </c>
      <c r="KM28" s="69" t="n">
        <v>0</v>
      </c>
      <c r="KN28" s="69" t="n">
        <v>0</v>
      </c>
      <c r="KO28" s="69" t="n">
        <v>0</v>
      </c>
      <c r="KP28" s="69" t="n">
        <v>0</v>
      </c>
      <c r="KQ28" s="69" t="n">
        <v>0</v>
      </c>
      <c r="KR28" s="69" t="n">
        <v>0</v>
      </c>
      <c r="KS28" s="69" t="n">
        <v>0</v>
      </c>
      <c r="KT28" s="69" t="n">
        <v>0</v>
      </c>
      <c r="KU28" s="69" t="n">
        <v>0</v>
      </c>
      <c r="KV28" s="69" t="n">
        <v>0</v>
      </c>
      <c r="KW28" s="69" t="n">
        <v>0</v>
      </c>
      <c r="KX28" s="69" t="n">
        <v>0</v>
      </c>
      <c r="KY28" s="69" t="n">
        <v>0</v>
      </c>
      <c r="KZ28" s="69" t="n">
        <v>0</v>
      </c>
      <c r="LA28" s="69" t="n">
        <v>0</v>
      </c>
      <c r="LB28" s="69" t="n">
        <v>0</v>
      </c>
      <c r="LC28" s="69" t="n">
        <v>0</v>
      </c>
      <c r="LD28" s="69" t="n">
        <v>0</v>
      </c>
      <c r="LE28" s="69" t="n">
        <v>0</v>
      </c>
      <c r="LF28" s="69" t="n">
        <v>0</v>
      </c>
      <c r="LG28" s="69" t="n">
        <v>0</v>
      </c>
      <c r="LH28" s="69" t="n">
        <v>0</v>
      </c>
      <c r="LI28" s="69" t="n">
        <v>0</v>
      </c>
      <c r="LJ28" s="69" t="n">
        <v>0</v>
      </c>
      <c r="LK28" s="69" t="n">
        <v>0</v>
      </c>
      <c r="LL28" s="69" t="n">
        <v>0</v>
      </c>
      <c r="LM28" s="69" t="n">
        <v>0</v>
      </c>
      <c r="LN28" s="69" t="n">
        <v>0</v>
      </c>
      <c r="LO28" s="69" t="n">
        <v>0</v>
      </c>
      <c r="LP28" s="69" t="n">
        <v>0</v>
      </c>
      <c r="LQ28" s="69" t="n">
        <v>0</v>
      </c>
      <c r="LR28" s="69" t="n">
        <v>0</v>
      </c>
      <c r="LS28" s="69" t="n">
        <v>0</v>
      </c>
      <c r="LT28" s="69" t="n">
        <v>0</v>
      </c>
      <c r="LU28" s="69" t="n">
        <v>0</v>
      </c>
      <c r="LV28" s="69" t="n">
        <v>0</v>
      </c>
      <c r="LW28" s="69" t="n">
        <v>0</v>
      </c>
      <c r="LX28" s="69" t="n">
        <v>0</v>
      </c>
      <c r="LY28" s="69" t="n">
        <v>0</v>
      </c>
      <c r="LZ28" s="69" t="n">
        <v>0</v>
      </c>
      <c r="MA28" s="69" t="n">
        <v>0</v>
      </c>
      <c r="MB28" s="69" t="n">
        <v>0</v>
      </c>
      <c r="MC28" s="69" t="n">
        <v>0</v>
      </c>
      <c r="MD28" s="69" t="n">
        <v>0</v>
      </c>
      <c r="ME28" s="69" t="n">
        <v>0</v>
      </c>
      <c r="MF28" s="69" t="n">
        <v>0</v>
      </c>
      <c r="MG28" s="69" t="n">
        <v>0</v>
      </c>
      <c r="MH28" s="69" t="n">
        <v>0</v>
      </c>
      <c r="MI28" s="69" t="n">
        <v>0</v>
      </c>
      <c r="MJ28" s="69" t="n">
        <v>0</v>
      </c>
      <c r="MK28" s="69" t="n">
        <v>0</v>
      </c>
      <c r="ML28" s="69" t="n">
        <v>0</v>
      </c>
      <c r="MM28" s="69" t="n">
        <v>0</v>
      </c>
      <c r="MN28" s="69" t="n">
        <v>0</v>
      </c>
      <c r="MO28" s="69" t="n">
        <v>0</v>
      </c>
      <c r="MP28" s="69" t="n">
        <v>0</v>
      </c>
      <c r="MQ28" s="69" t="n">
        <v>0</v>
      </c>
      <c r="MR28" s="69" t="n">
        <v>0</v>
      </c>
      <c r="MS28" s="69" t="n">
        <v>0</v>
      </c>
      <c r="MT28" s="69" t="n">
        <v>0</v>
      </c>
      <c r="MU28" s="69" t="n">
        <v>0</v>
      </c>
      <c r="MV28" s="69" t="n">
        <v>0</v>
      </c>
      <c r="MW28" s="69" t="n">
        <v>0</v>
      </c>
      <c r="MX28" s="69" t="n">
        <v>0</v>
      </c>
      <c r="MY28" s="69" t="n">
        <v>0</v>
      </c>
      <c r="MZ28" s="69" t="n">
        <v>0</v>
      </c>
      <c r="NA28" s="69" t="n">
        <v>0</v>
      </c>
      <c r="NB28" s="69" t="n">
        <v>0</v>
      </c>
      <c r="NC28" s="69" t="n">
        <v>0</v>
      </c>
      <c r="ND28" s="69" t="n">
        <v>0</v>
      </c>
      <c r="NE28" s="69" t="n">
        <v>0</v>
      </c>
      <c r="NF28" s="69" t="n">
        <v>0</v>
      </c>
      <c r="NG28" s="69" t="n">
        <v>0</v>
      </c>
      <c r="NH28" s="69" t="n">
        <v>0</v>
      </c>
      <c r="NI28" s="69" t="n">
        <v>0</v>
      </c>
      <c r="NJ28" s="69" t="n">
        <v>0</v>
      </c>
      <c r="NK28" s="69" t="n">
        <v>0</v>
      </c>
      <c r="NL28" s="69" t="n">
        <v>0</v>
      </c>
      <c r="NM28" s="69" t="n">
        <v>0</v>
      </c>
      <c r="NN28" s="69" t="n">
        <v>0</v>
      </c>
      <c r="NO28" s="69" t="n">
        <v>0</v>
      </c>
      <c r="NP28" s="69" t="n">
        <v>0</v>
      </c>
      <c r="NQ28" s="69" t="n">
        <v>0</v>
      </c>
      <c r="NR28" s="69" t="n">
        <v>0</v>
      </c>
      <c r="NS28" s="69" t="n">
        <v>0</v>
      </c>
      <c r="NT28" s="69" t="n">
        <v>0</v>
      </c>
      <c r="NU28" s="69" t="n">
        <v>0</v>
      </c>
      <c r="NV28" s="69" t="n">
        <v>0</v>
      </c>
      <c r="NW28" s="69" t="n">
        <v>0</v>
      </c>
      <c r="NX28" s="69" t="n">
        <v>0</v>
      </c>
      <c r="NY28" s="69" t="n">
        <v>0</v>
      </c>
      <c r="NZ28" s="69" t="n">
        <v>0</v>
      </c>
      <c r="OA28" s="69" t="n">
        <v>0</v>
      </c>
      <c r="OB28" s="69" t="n">
        <v>0</v>
      </c>
      <c r="OC28" s="69" t="n">
        <v>0</v>
      </c>
      <c r="OD28" s="69" t="n">
        <v>0</v>
      </c>
      <c r="OE28" s="69" t="n">
        <v>0</v>
      </c>
      <c r="OF28" s="69" t="n">
        <v>0</v>
      </c>
      <c r="OG28" s="69" t="n">
        <v>0</v>
      </c>
      <c r="OH28" s="69" t="n">
        <v>0</v>
      </c>
      <c r="OI28" s="69" t="n">
        <v>0</v>
      </c>
      <c r="OJ28" s="69" t="n">
        <v>0</v>
      </c>
      <c r="OK28" s="69" t="n">
        <v>0</v>
      </c>
      <c r="OL28" s="69" t="n">
        <v>0</v>
      </c>
      <c r="OM28" s="69" t="n">
        <v>0</v>
      </c>
      <c r="ON28" s="69" t="n">
        <v>0</v>
      </c>
      <c r="OO28" s="69" t="n">
        <v>0</v>
      </c>
      <c r="OP28" s="69" t="n">
        <v>0</v>
      </c>
      <c r="OQ28" s="69" t="n">
        <v>0</v>
      </c>
      <c r="OR28" s="69" t="n">
        <v>0</v>
      </c>
      <c r="OS28" s="69" t="n">
        <v>0</v>
      </c>
      <c r="OT28" s="69" t="n">
        <v>0</v>
      </c>
      <c r="OU28" s="69" t="n">
        <v>0</v>
      </c>
      <c r="OV28" s="69" t="n">
        <v>0</v>
      </c>
      <c r="OW28" s="69" t="n">
        <v>0</v>
      </c>
      <c r="OX28" s="69" t="n">
        <v>0</v>
      </c>
      <c r="OY28" s="69" t="n">
        <v>0</v>
      </c>
      <c r="OZ28" s="69" t="n">
        <v>0</v>
      </c>
      <c r="PA28" s="69" t="n">
        <v>0</v>
      </c>
      <c r="PB28" s="69" t="n">
        <v>0</v>
      </c>
      <c r="PC28" s="69" t="n">
        <v>0</v>
      </c>
      <c r="PD28" s="69" t="n">
        <v>0</v>
      </c>
      <c r="PE28" s="69" t="n">
        <v>0</v>
      </c>
      <c r="PF28" s="69" t="n">
        <v>0</v>
      </c>
      <c r="PG28" s="69" t="n">
        <v>0</v>
      </c>
      <c r="PH28" s="69" t="n">
        <v>0</v>
      </c>
      <c r="PI28" s="69" t="n">
        <v>0</v>
      </c>
      <c r="PJ28" s="69" t="n">
        <v>0</v>
      </c>
      <c r="PK28" s="69" t="n">
        <v>0</v>
      </c>
      <c r="PL28" s="69" t="n">
        <v>0</v>
      </c>
      <c r="PM28" s="69" t="n">
        <v>0</v>
      </c>
      <c r="PN28" s="69" t="n">
        <v>0</v>
      </c>
      <c r="PO28" s="69" t="n">
        <v>0</v>
      </c>
      <c r="PP28" s="69" t="n">
        <v>0</v>
      </c>
      <c r="PQ28" s="69" t="n">
        <v>0</v>
      </c>
      <c r="PR28" s="69" t="n">
        <v>0</v>
      </c>
      <c r="PS28" s="69" t="n">
        <v>0</v>
      </c>
      <c r="PT28" s="69" t="n">
        <v>0</v>
      </c>
      <c r="PU28" s="69" t="n">
        <v>0</v>
      </c>
      <c r="PV28" s="69" t="n">
        <v>0</v>
      </c>
      <c r="PW28" s="69" t="n">
        <v>0</v>
      </c>
      <c r="PX28" s="69" t="n">
        <v>0</v>
      </c>
      <c r="PY28" s="69" t="n">
        <v>0</v>
      </c>
      <c r="PZ28" s="69" t="n">
        <v>0</v>
      </c>
      <c r="QA28" s="69" t="n">
        <v>0</v>
      </c>
      <c r="QB28" s="69" t="n">
        <v>0</v>
      </c>
      <c r="QC28" s="69" t="n">
        <v>0</v>
      </c>
      <c r="QD28" s="69" t="n">
        <v>0</v>
      </c>
      <c r="QE28" s="69" t="n">
        <v>0</v>
      </c>
      <c r="QF28" s="69" t="n">
        <v>0</v>
      </c>
      <c r="QG28" s="69" t="n">
        <v>0</v>
      </c>
      <c r="QH28" s="69" t="n">
        <v>0</v>
      </c>
      <c r="QI28" s="69" t="n">
        <v>0</v>
      </c>
      <c r="QJ28" s="69" t="n">
        <v>0</v>
      </c>
      <c r="QK28" s="69" t="n">
        <v>0</v>
      </c>
      <c r="QL28" s="69" t="n">
        <v>0</v>
      </c>
      <c r="QM28" s="69" t="n">
        <v>0</v>
      </c>
      <c r="QN28" s="69" t="n">
        <v>0</v>
      </c>
      <c r="QO28" s="69" t="n">
        <v>0</v>
      </c>
      <c r="QP28" s="69" t="n">
        <v>0</v>
      </c>
      <c r="QQ28" s="69" t="n">
        <v>0</v>
      </c>
      <c r="QR28" s="69" t="n">
        <v>0</v>
      </c>
      <c r="QS28" s="69" t="n">
        <v>0</v>
      </c>
      <c r="QT28" s="69" t="n">
        <v>0</v>
      </c>
      <c r="QU28" s="69" t="n">
        <v>0</v>
      </c>
      <c r="QV28" s="69" t="n">
        <v>0</v>
      </c>
      <c r="QW28" s="69" t="n">
        <v>0</v>
      </c>
      <c r="QX28" s="69" t="n">
        <v>0</v>
      </c>
      <c r="QY28" s="69" t="n">
        <v>0</v>
      </c>
      <c r="QZ28" s="69" t="n">
        <v>0</v>
      </c>
      <c r="RA28" s="69" t="n">
        <v>0</v>
      </c>
      <c r="RB28" s="69" t="n">
        <v>0</v>
      </c>
      <c r="RC28" s="69" t="n">
        <v>0</v>
      </c>
      <c r="RD28" s="69" t="n">
        <v>0</v>
      </c>
      <c r="RE28" s="69" t="n">
        <v>0</v>
      </c>
      <c r="RF28" s="69" t="n">
        <v>0</v>
      </c>
      <c r="RG28" s="69" t="n">
        <v>0</v>
      </c>
      <c r="RH28" s="69" t="n">
        <v>0</v>
      </c>
      <c r="RI28" s="69" t="n">
        <v>0</v>
      </c>
      <c r="RJ28" s="69" t="n">
        <v>0</v>
      </c>
      <c r="RK28" s="69" t="n">
        <v>0</v>
      </c>
      <c r="RL28" s="69" t="n">
        <v>0</v>
      </c>
      <c r="RM28" s="69" t="n">
        <v>0</v>
      </c>
      <c r="RN28" s="69" t="n">
        <v>0</v>
      </c>
      <c r="RO28" s="69" t="n">
        <v>0</v>
      </c>
      <c r="RP28" s="69" t="n">
        <v>0</v>
      </c>
      <c r="RQ28" s="69" t="n">
        <v>0</v>
      </c>
      <c r="RR28" s="69" t="n">
        <v>0</v>
      </c>
      <c r="RS28" s="69" t="n">
        <v>0</v>
      </c>
      <c r="RT28" s="69" t="n">
        <v>0</v>
      </c>
      <c r="RU28" s="69" t="n">
        <v>0</v>
      </c>
      <c r="RV28" s="69" t="n">
        <v>0</v>
      </c>
      <c r="RW28" s="69" t="n">
        <v>0</v>
      </c>
      <c r="RX28" s="69" t="n">
        <v>0</v>
      </c>
      <c r="RY28" s="69" t="n">
        <v>0</v>
      </c>
      <c r="RZ28" s="69" t="n">
        <v>0</v>
      </c>
      <c r="SA28" s="69" t="n">
        <v>0</v>
      </c>
      <c r="SB28" s="69" t="n">
        <v>0</v>
      </c>
      <c r="SC28" s="69" t="n">
        <v>0</v>
      </c>
      <c r="SD28" s="69" t="n">
        <v>0</v>
      </c>
      <c r="SE28" s="69" t="n">
        <v>0</v>
      </c>
      <c r="SF28" s="69" t="n">
        <v>0</v>
      </c>
      <c r="SG28" s="69" t="n">
        <v>0</v>
      </c>
      <c r="SH28" s="69" t="n">
        <v>0</v>
      </c>
      <c r="SI28" s="69" t="n">
        <v>0</v>
      </c>
      <c r="SJ28" s="69" t="n">
        <v>0</v>
      </c>
      <c r="SK28" s="69" t="n">
        <v>0</v>
      </c>
      <c r="SL28" s="69" t="n">
        <v>0</v>
      </c>
      <c r="SM28" s="69" t="n">
        <v>0</v>
      </c>
      <c r="SN28" s="69" t="n">
        <v>0</v>
      </c>
      <c r="SO28" s="69" t="n">
        <v>0</v>
      </c>
      <c r="SP28" s="69" t="n">
        <v>0</v>
      </c>
      <c r="SQ28" s="69" t="n">
        <v>0</v>
      </c>
      <c r="SR28" s="69" t="n">
        <v>0</v>
      </c>
      <c r="SS28" s="69" t="n">
        <v>0</v>
      </c>
      <c r="ST28" s="69" t="n">
        <v>0</v>
      </c>
      <c r="SU28" s="69" t="n">
        <v>0</v>
      </c>
      <c r="SV28" s="69" t="n">
        <v>0</v>
      </c>
      <c r="SW28" s="69" t="n">
        <v>0</v>
      </c>
      <c r="SX28" s="69" t="n">
        <v>0</v>
      </c>
      <c r="SY28" s="69" t="n">
        <v>0</v>
      </c>
      <c r="SZ28" s="69" t="n">
        <v>0</v>
      </c>
      <c r="TA28" s="69" t="n">
        <v>0</v>
      </c>
      <c r="TB28" s="69" t="n">
        <v>0</v>
      </c>
      <c r="TC28" s="69" t="n">
        <v>0</v>
      </c>
      <c r="TD28" s="69" t="n">
        <v>0</v>
      </c>
      <c r="TE28" s="69" t="n">
        <v>0</v>
      </c>
      <c r="TF28" s="69" t="n">
        <v>0</v>
      </c>
      <c r="TG28" s="69" t="n">
        <v>0</v>
      </c>
      <c r="TH28" s="69" t="n">
        <v>0</v>
      </c>
      <c r="TI28" s="69" t="n">
        <v>0</v>
      </c>
      <c r="TJ28" s="69" t="n">
        <v>0</v>
      </c>
      <c r="TK28" s="69" t="n">
        <v>0</v>
      </c>
      <c r="TL28" s="69" t="n">
        <v>0</v>
      </c>
      <c r="TM28" s="69" t="n">
        <v>0</v>
      </c>
      <c r="TN28" s="69" t="n">
        <v>0</v>
      </c>
      <c r="TO28" s="69" t="n">
        <v>0</v>
      </c>
      <c r="TP28" s="69" t="n">
        <v>0</v>
      </c>
      <c r="TQ28" s="69" t="n">
        <v>0</v>
      </c>
      <c r="TR28" s="69" t="n">
        <v>0</v>
      </c>
      <c r="TS28" s="69" t="n">
        <v>0</v>
      </c>
      <c r="TT28" s="69" t="n">
        <v>0</v>
      </c>
      <c r="TU28" s="69" t="n">
        <v>0</v>
      </c>
      <c r="TV28" s="69" t="n">
        <v>0</v>
      </c>
      <c r="TW28" s="69" t="n">
        <v>0</v>
      </c>
      <c r="TX28" s="69" t="n">
        <v>0</v>
      </c>
      <c r="TY28" s="69" t="n">
        <v>0</v>
      </c>
      <c r="TZ28" s="69" t="n">
        <v>0</v>
      </c>
      <c r="UA28" s="69" t="n">
        <v>0</v>
      </c>
      <c r="UB28" s="69" t="n">
        <v>0</v>
      </c>
      <c r="UC28" s="69" t="n">
        <v>0</v>
      </c>
      <c r="UD28" s="69" t="n">
        <v>0</v>
      </c>
      <c r="UE28" s="69" t="n">
        <v>0</v>
      </c>
      <c r="UF28" s="69" t="n">
        <v>0</v>
      </c>
      <c r="UG28" s="69" t="n">
        <v>0</v>
      </c>
      <c r="UH28" s="69" t="n">
        <v>0</v>
      </c>
      <c r="UI28" s="69" t="n">
        <v>0</v>
      </c>
      <c r="UJ28" s="69" t="n">
        <v>0</v>
      </c>
      <c r="UK28" s="69" t="n">
        <v>0</v>
      </c>
      <c r="UL28" s="69" t="n">
        <v>0</v>
      </c>
      <c r="UM28" s="69" t="n">
        <v>0</v>
      </c>
      <c r="UN28" s="69" t="n">
        <v>0</v>
      </c>
      <c r="UO28" s="69" t="n">
        <v>0</v>
      </c>
      <c r="UP28" s="69" t="n">
        <v>0</v>
      </c>
      <c r="UQ28" s="69" t="n">
        <v>0</v>
      </c>
      <c r="UR28" s="69" t="n">
        <v>0</v>
      </c>
      <c r="US28" s="69" t="n">
        <v>0</v>
      </c>
      <c r="UT28" s="69" t="n">
        <v>0</v>
      </c>
      <c r="UU28" s="69" t="n">
        <v>0</v>
      </c>
      <c r="UV28" s="69" t="n">
        <v>0</v>
      </c>
      <c r="UW28" s="69" t="n">
        <v>0</v>
      </c>
      <c r="UX28" s="69" t="n">
        <v>0</v>
      </c>
      <c r="UY28" s="69" t="n">
        <v>0</v>
      </c>
      <c r="UZ28" s="69" t="n">
        <v>0</v>
      </c>
      <c r="VA28" s="69" t="n">
        <v>0</v>
      </c>
      <c r="VB28" s="69" t="n">
        <v>0</v>
      </c>
      <c r="VC28" s="69" t="n">
        <v>0</v>
      </c>
      <c r="VD28" s="69" t="n">
        <v>0</v>
      </c>
      <c r="VE28" s="69" t="n">
        <v>0</v>
      </c>
      <c r="VF28" s="69" t="n">
        <v>0</v>
      </c>
      <c r="VG28" s="69" t="n">
        <v>0</v>
      </c>
      <c r="VH28" s="69" t="n">
        <v>0</v>
      </c>
      <c r="VI28" s="69" t="n">
        <v>0</v>
      </c>
      <c r="VJ28" s="69" t="n">
        <v>0</v>
      </c>
      <c r="VK28" s="69" t="n">
        <v>0</v>
      </c>
      <c r="VL28" s="69" t="n">
        <v>0</v>
      </c>
      <c r="VM28" s="69" t="n">
        <v>0</v>
      </c>
      <c r="VN28" s="69" t="n">
        <v>0</v>
      </c>
      <c r="VO28" s="69" t="n">
        <v>0</v>
      </c>
      <c r="VP28" s="69" t="n">
        <v>0</v>
      </c>
      <c r="VQ28" s="69" t="n">
        <v>0</v>
      </c>
      <c r="VR28" s="69" t="n">
        <v>0</v>
      </c>
      <c r="VS28" s="69" t="n">
        <v>0</v>
      </c>
      <c r="VT28" s="69" t="n">
        <v>0</v>
      </c>
      <c r="VU28" s="69" t="n">
        <v>0</v>
      </c>
      <c r="VV28" s="69" t="n">
        <v>0</v>
      </c>
      <c r="VW28" s="69" t="n">
        <v>0</v>
      </c>
      <c r="VX28" s="69" t="n">
        <v>0</v>
      </c>
      <c r="VY28" s="69" t="n">
        <v>0</v>
      </c>
      <c r="VZ28" s="69" t="n">
        <v>0</v>
      </c>
      <c r="WA28" s="69" t="n">
        <v>0</v>
      </c>
      <c r="WB28" s="69" t="n">
        <v>0</v>
      </c>
      <c r="WC28" s="69" t="n">
        <v>0</v>
      </c>
      <c r="WD28" s="69" t="n">
        <v>0</v>
      </c>
      <c r="WE28" s="69" t="n">
        <v>0</v>
      </c>
      <c r="WF28" s="69" t="n">
        <v>0</v>
      </c>
      <c r="WG28" s="69" t="n">
        <v>0</v>
      </c>
      <c r="WH28" s="69" t="n">
        <v>0</v>
      </c>
      <c r="WI28" s="69" t="n">
        <v>0</v>
      </c>
      <c r="WJ28" s="69" t="n">
        <v>0</v>
      </c>
      <c r="WK28" s="69" t="n">
        <v>0</v>
      </c>
      <c r="WL28" s="69" t="n">
        <v>0</v>
      </c>
      <c r="WM28" s="69" t="n">
        <v>0</v>
      </c>
      <c r="WN28" s="69" t="n">
        <v>0</v>
      </c>
      <c r="WO28" s="69" t="n">
        <v>0</v>
      </c>
      <c r="WP28" s="69" t="n">
        <v>0</v>
      </c>
      <c r="WQ28" s="69" t="n">
        <v>0</v>
      </c>
      <c r="WR28" s="69" t="n">
        <v>0</v>
      </c>
      <c r="WS28" s="69" t="n">
        <v>0</v>
      </c>
      <c r="WT28" s="69" t="n">
        <v>0</v>
      </c>
      <c r="WU28" s="69" t="n">
        <v>0</v>
      </c>
      <c r="WV28" s="69" t="n">
        <v>0</v>
      </c>
      <c r="WW28" s="69" t="n">
        <v>0</v>
      </c>
      <c r="WX28" s="69" t="n">
        <v>0</v>
      </c>
      <c r="WY28" s="69" t="n">
        <v>0</v>
      </c>
      <c r="WZ28" s="69" t="n">
        <v>0</v>
      </c>
      <c r="XA28" s="69" t="n">
        <v>0</v>
      </c>
      <c r="XB28" s="69" t="n">
        <v>0</v>
      </c>
      <c r="XC28" s="69" t="n">
        <v>0</v>
      </c>
      <c r="XD28" s="69" t="n">
        <v>0</v>
      </c>
      <c r="XE28" s="69" t="n">
        <v>0</v>
      </c>
      <c r="XF28" s="69" t="n">
        <v>0</v>
      </c>
      <c r="XG28" s="69" t="n">
        <v>0</v>
      </c>
      <c r="XH28" s="69" t="n">
        <v>0</v>
      </c>
      <c r="XI28" s="69" t="n">
        <v>0</v>
      </c>
      <c r="XJ28" s="69" t="n">
        <v>0</v>
      </c>
      <c r="XK28" s="69" t="n">
        <v>0</v>
      </c>
      <c r="XL28" s="69" t="n">
        <v>0</v>
      </c>
      <c r="XM28" s="69" t="n">
        <v>0</v>
      </c>
      <c r="XN28" s="69" t="n">
        <v>0</v>
      </c>
      <c r="XO28" s="69" t="n">
        <v>0</v>
      </c>
      <c r="XP28" s="69" t="n">
        <v>0</v>
      </c>
      <c r="XQ28" s="69" t="n">
        <v>0</v>
      </c>
      <c r="XR28" s="69" t="n">
        <v>0</v>
      </c>
      <c r="XS28" s="69" t="n">
        <v>0</v>
      </c>
      <c r="XT28" s="69" t="n">
        <v>0</v>
      </c>
      <c r="XU28" s="69" t="n">
        <v>0</v>
      </c>
      <c r="XV28" s="69" t="n">
        <v>0</v>
      </c>
      <c r="XW28" s="69" t="n">
        <v>0</v>
      </c>
      <c r="XX28" s="69" t="n">
        <v>0</v>
      </c>
      <c r="XY28" s="69" t="n">
        <v>0</v>
      </c>
      <c r="XZ28" s="69" t="n">
        <v>0</v>
      </c>
      <c r="YA28" s="69" t="n">
        <v>0</v>
      </c>
      <c r="YB28" s="69" t="n">
        <v>0</v>
      </c>
      <c r="YC28" s="69" t="n">
        <v>0</v>
      </c>
      <c r="YD28" s="69" t="n">
        <v>0</v>
      </c>
      <c r="YE28" s="69" t="n">
        <v>0</v>
      </c>
      <c r="YF28" s="69" t="n">
        <v>0</v>
      </c>
      <c r="YG28" s="69" t="n">
        <v>0</v>
      </c>
      <c r="YH28" s="69" t="n">
        <v>0</v>
      </c>
      <c r="YI28" s="69" t="n">
        <v>0</v>
      </c>
      <c r="YJ28" s="69" t="n">
        <v>0</v>
      </c>
      <c r="YK28" s="69" t="n">
        <v>0</v>
      </c>
      <c r="YL28" s="69" t="n">
        <v>0</v>
      </c>
      <c r="YM28" s="69" t="n">
        <v>0</v>
      </c>
      <c r="YN28" s="69" t="n">
        <v>0</v>
      </c>
      <c r="YO28" s="69" t="n">
        <v>0</v>
      </c>
      <c r="YP28" s="69" t="n">
        <v>0</v>
      </c>
      <c r="YQ28" s="69" t="n">
        <v>0</v>
      </c>
      <c r="YR28" s="69" t="n">
        <v>0</v>
      </c>
      <c r="YS28" s="69" t="n">
        <v>0</v>
      </c>
      <c r="YT28" s="69" t="n">
        <v>0</v>
      </c>
      <c r="YU28" s="69" t="n">
        <v>0</v>
      </c>
      <c r="YV28" s="69" t="n">
        <v>0</v>
      </c>
      <c r="YW28" s="69" t="n">
        <v>0</v>
      </c>
      <c r="YX28" s="69" t="n">
        <v>0</v>
      </c>
      <c r="YY28" s="69" t="n">
        <v>0</v>
      </c>
      <c r="YZ28" s="69" t="n">
        <v>0</v>
      </c>
      <c r="ZA28" s="69" t="n">
        <v>0</v>
      </c>
      <c r="ZB28" s="69" t="n">
        <v>0</v>
      </c>
      <c r="ZC28" s="69" t="n">
        <v>0</v>
      </c>
      <c r="ZD28" s="69" t="n">
        <v>0</v>
      </c>
      <c r="ZE28" s="69" t="n">
        <v>0</v>
      </c>
      <c r="ZF28" s="69" t="n">
        <v>0</v>
      </c>
      <c r="ZG28" s="69" t="n">
        <v>0</v>
      </c>
      <c r="ZH28" s="69" t="n">
        <v>0</v>
      </c>
      <c r="ZI28" s="69" t="n">
        <v>0</v>
      </c>
      <c r="ZJ28" s="69" t="n">
        <v>0</v>
      </c>
      <c r="ZK28" s="69" t="n">
        <v>0</v>
      </c>
      <c r="ZL28" s="69" t="n">
        <v>0</v>
      </c>
      <c r="ZM28" s="69" t="n">
        <v>0</v>
      </c>
      <c r="ZN28" s="69" t="n">
        <v>0</v>
      </c>
      <c r="ZO28" s="69" t="n">
        <v>0</v>
      </c>
      <c r="ZP28" s="69" t="n">
        <v>0</v>
      </c>
      <c r="ZQ28" s="69" t="n">
        <v>0</v>
      </c>
      <c r="ZR28" s="69" t="n">
        <v>0</v>
      </c>
      <c r="ZS28" s="69" t="n">
        <v>0</v>
      </c>
      <c r="ZT28" s="69" t="n">
        <v>0</v>
      </c>
      <c r="ZU28" s="69" t="n">
        <v>0</v>
      </c>
      <c r="ZV28" s="69" t="n">
        <v>0</v>
      </c>
      <c r="ZW28" s="69" t="n">
        <v>0</v>
      </c>
      <c r="ZX28" s="69" t="n">
        <v>0</v>
      </c>
      <c r="ZY28" s="69" t="n">
        <v>0</v>
      </c>
      <c r="ZZ28" s="69" t="n">
        <v>0</v>
      </c>
      <c r="AAA28" s="69" t="n">
        <v>0</v>
      </c>
      <c r="AAB28" s="69" t="n">
        <v>0</v>
      </c>
      <c r="AAC28" s="69" t="n">
        <v>0</v>
      </c>
      <c r="AAD28" s="69" t="n">
        <v>0</v>
      </c>
      <c r="AAE28" s="69" t="n">
        <v>0</v>
      </c>
      <c r="AAF28" s="69" t="n">
        <v>0</v>
      </c>
      <c r="AAG28" s="69" t="n">
        <v>0</v>
      </c>
      <c r="AAH28" s="69" t="n">
        <v>0</v>
      </c>
      <c r="AAI28" s="69" t="n">
        <v>0</v>
      </c>
      <c r="AAJ28" s="69" t="n">
        <v>0</v>
      </c>
      <c r="AAK28" s="69" t="n">
        <v>0</v>
      </c>
      <c r="AAL28" s="69" t="n">
        <v>0</v>
      </c>
      <c r="AAM28" s="69" t="n">
        <v>0</v>
      </c>
      <c r="AAN28" s="69" t="n">
        <v>0</v>
      </c>
      <c r="AAO28" s="69" t="n">
        <v>0</v>
      </c>
      <c r="AAP28" s="69" t="n">
        <v>0</v>
      </c>
      <c r="AAQ28" s="69" t="n">
        <v>0</v>
      </c>
      <c r="AAR28" s="69" t="n">
        <v>0</v>
      </c>
      <c r="AAS28" s="69" t="n">
        <v>0</v>
      </c>
      <c r="AAT28" s="69" t="n">
        <v>0</v>
      </c>
      <c r="AAU28" s="69" t="n">
        <v>0</v>
      </c>
      <c r="AAV28" s="69" t="n">
        <v>0</v>
      </c>
      <c r="AAW28" s="69" t="n">
        <v>0</v>
      </c>
      <c r="AAX28" s="69" t="n">
        <v>0</v>
      </c>
      <c r="AAY28" s="69" t="n">
        <v>0</v>
      </c>
      <c r="AAZ28" s="69" t="n">
        <v>0</v>
      </c>
      <c r="ABA28" s="69" t="n">
        <v>0</v>
      </c>
      <c r="ABB28" s="69" t="n">
        <v>0</v>
      </c>
      <c r="ABC28" s="69" t="n">
        <v>0</v>
      </c>
      <c r="ABD28" s="69" t="n">
        <v>0</v>
      </c>
      <c r="ABE28" s="69" t="n">
        <v>0</v>
      </c>
      <c r="ABF28" s="69" t="n">
        <v>0</v>
      </c>
      <c r="ABG28" s="69" t="n">
        <v>0</v>
      </c>
      <c r="ABH28" s="69" t="n">
        <v>0</v>
      </c>
      <c r="ABI28" s="69" t="n">
        <v>0</v>
      </c>
      <c r="ABJ28" s="69" t="n">
        <v>0</v>
      </c>
      <c r="ABK28" s="69" t="n">
        <v>0</v>
      </c>
      <c r="ABL28" s="69" t="n">
        <v>0</v>
      </c>
      <c r="ABM28" s="69" t="n">
        <v>0</v>
      </c>
      <c r="ABN28" s="69" t="n">
        <v>0</v>
      </c>
      <c r="ABO28" s="69" t="n">
        <v>0</v>
      </c>
      <c r="ABP28" s="69" t="n">
        <v>0</v>
      </c>
      <c r="ABQ28" s="69" t="n">
        <v>0</v>
      </c>
      <c r="ABR28" s="69" t="n">
        <v>0</v>
      </c>
      <c r="ABS28" s="69" t="n">
        <v>0</v>
      </c>
      <c r="ABT28" s="69" t="n">
        <v>0</v>
      </c>
      <c r="ABU28" s="69" t="n">
        <v>0</v>
      </c>
      <c r="ABV28" s="69" t="n">
        <v>0</v>
      </c>
      <c r="ABW28" s="69" t="n">
        <v>0</v>
      </c>
      <c r="ABX28" s="69" t="n">
        <v>0</v>
      </c>
      <c r="ABY28" s="69" t="n">
        <v>0</v>
      </c>
      <c r="ABZ28" s="69" t="n">
        <v>0</v>
      </c>
      <c r="ACA28" s="69" t="n">
        <v>0</v>
      </c>
      <c r="ACB28" s="69" t="n">
        <v>0</v>
      </c>
      <c r="ACC28" s="69" t="n">
        <v>0</v>
      </c>
      <c r="ACD28" s="69" t="n">
        <v>0</v>
      </c>
      <c r="ACE28" s="69" t="n">
        <v>0</v>
      </c>
      <c r="ACF28" s="69" t="n">
        <v>0</v>
      </c>
      <c r="ACG28" s="69" t="n">
        <v>0</v>
      </c>
      <c r="ACH28" s="69" t="n">
        <v>0</v>
      </c>
      <c r="ACI28" s="69" t="n">
        <v>0</v>
      </c>
      <c r="ACJ28" s="69" t="n">
        <v>0</v>
      </c>
      <c r="ACK28" s="69" t="n">
        <v>0</v>
      </c>
      <c r="ACL28" s="69" t="n">
        <v>0</v>
      </c>
      <c r="ACM28" s="69" t="n">
        <v>0</v>
      </c>
      <c r="ACN28" s="69" t="n">
        <v>0</v>
      </c>
      <c r="ACO28" s="69" t="n">
        <v>0</v>
      </c>
      <c r="ACP28" s="69" t="n">
        <v>0</v>
      </c>
      <c r="ACQ28" s="69" t="n">
        <v>0</v>
      </c>
      <c r="ACR28" s="69" t="n">
        <v>0</v>
      </c>
      <c r="ACS28" s="69" t="n">
        <v>0</v>
      </c>
      <c r="ACT28" s="69" t="n">
        <v>0</v>
      </c>
      <c r="ACU28" s="69" t="n">
        <v>0</v>
      </c>
      <c r="ACV28" s="69" t="n">
        <v>0</v>
      </c>
      <c r="ACW28" s="69" t="n">
        <v>0</v>
      </c>
      <c r="ACX28" s="69" t="n">
        <v>0</v>
      </c>
      <c r="ACY28" s="69" t="n">
        <v>0</v>
      </c>
      <c r="ACZ28" s="69" t="n">
        <v>0</v>
      </c>
      <c r="ADA28" s="69" t="n">
        <v>0</v>
      </c>
      <c r="ADB28" s="69" t="n">
        <v>0</v>
      </c>
      <c r="ADC28" s="69" t="n">
        <v>0</v>
      </c>
      <c r="ADD28" s="69" t="n">
        <v>0</v>
      </c>
      <c r="ADE28" s="69" t="n">
        <v>0</v>
      </c>
      <c r="ADF28" s="69" t="n">
        <v>0</v>
      </c>
      <c r="ADG28" s="69" t="n">
        <v>0</v>
      </c>
      <c r="ADH28" s="69" t="n">
        <v>0</v>
      </c>
      <c r="ADI28" s="69" t="n">
        <v>0</v>
      </c>
      <c r="ADJ28" s="69" t="n">
        <v>0</v>
      </c>
      <c r="ADK28" s="69" t="n">
        <v>0</v>
      </c>
      <c r="ADL28" s="69" t="n">
        <v>0</v>
      </c>
      <c r="ADM28" s="69" t="n">
        <v>0</v>
      </c>
      <c r="ADN28" s="69" t="n">
        <v>0</v>
      </c>
      <c r="ADO28" s="69" t="n">
        <v>0</v>
      </c>
      <c r="ADP28" s="69" t="n">
        <v>0</v>
      </c>
      <c r="ADQ28" s="69" t="n">
        <v>0</v>
      </c>
      <c r="ADR28" s="69" t="n">
        <v>0</v>
      </c>
      <c r="ADS28" s="69" t="n">
        <v>0</v>
      </c>
      <c r="ADT28" s="69" t="n">
        <v>0</v>
      </c>
      <c r="ADU28" s="69" t="n">
        <v>0</v>
      </c>
      <c r="ADV28" s="69" t="n">
        <v>0</v>
      </c>
      <c r="ADW28" s="69" t="n">
        <v>0</v>
      </c>
      <c r="ADX28" s="69" t="n">
        <v>0</v>
      </c>
      <c r="ADY28" s="69" t="n">
        <v>0</v>
      </c>
      <c r="ADZ28" s="69" t="n">
        <v>0</v>
      </c>
      <c r="AEA28" s="69" t="n">
        <v>0</v>
      </c>
      <c r="AEB28" s="69" t="n">
        <v>0</v>
      </c>
      <c r="AEC28" s="69" t="n">
        <v>0</v>
      </c>
      <c r="AED28" s="69" t="n">
        <v>0</v>
      </c>
      <c r="AEE28" s="69" t="n">
        <v>0</v>
      </c>
      <c r="AEF28" s="69" t="n">
        <v>0</v>
      </c>
      <c r="AEG28" s="69" t="n">
        <v>0</v>
      </c>
      <c r="AEH28" s="69" t="n">
        <v>0</v>
      </c>
      <c r="AEI28" s="69" t="n">
        <v>0</v>
      </c>
      <c r="AEJ28" s="69" t="n">
        <v>0</v>
      </c>
      <c r="AEK28" s="69" t="n">
        <v>0</v>
      </c>
      <c r="AEL28" s="69" t="n">
        <v>0</v>
      </c>
      <c r="AEM28" s="69" t="n">
        <v>0</v>
      </c>
      <c r="AEN28" s="69" t="n">
        <v>0</v>
      </c>
      <c r="AEO28" s="69" t="n">
        <v>0</v>
      </c>
      <c r="AEP28" s="69" t="n">
        <v>0</v>
      </c>
      <c r="AEQ28" s="69" t="n">
        <v>0</v>
      </c>
      <c r="AER28" s="69" t="n">
        <v>0</v>
      </c>
      <c r="AES28" s="69" t="n">
        <v>0</v>
      </c>
      <c r="AET28" s="69" t="n">
        <v>0</v>
      </c>
      <c r="AEU28" s="69" t="n">
        <v>0</v>
      </c>
      <c r="AEV28" s="69" t="n">
        <v>0</v>
      </c>
      <c r="AEW28" s="69" t="n">
        <v>0</v>
      </c>
      <c r="AEX28" s="69" t="n">
        <v>0</v>
      </c>
      <c r="AEY28" s="69" t="n">
        <v>0</v>
      </c>
      <c r="AEZ28" s="69" t="n">
        <v>0</v>
      </c>
      <c r="AFA28" s="69" t="n">
        <v>0</v>
      </c>
      <c r="AFB28" s="69" t="n">
        <v>0</v>
      </c>
      <c r="AFC28" s="69" t="n">
        <v>0</v>
      </c>
      <c r="AFD28" s="69" t="n">
        <v>0</v>
      </c>
      <c r="AFE28" s="69" t="n">
        <v>0</v>
      </c>
      <c r="AFF28" s="69" t="n">
        <v>0</v>
      </c>
      <c r="AFG28" s="69" t="n">
        <v>0</v>
      </c>
      <c r="AFH28" s="69" t="n">
        <v>0</v>
      </c>
      <c r="AFI28" s="69" t="n">
        <v>0</v>
      </c>
      <c r="AFJ28" s="69" t="n">
        <v>0</v>
      </c>
      <c r="AFK28" s="69" t="n">
        <v>0</v>
      </c>
      <c r="AFL28" s="69" t="n">
        <v>0</v>
      </c>
      <c r="AFM28" s="69" t="n">
        <v>0</v>
      </c>
      <c r="AFN28" s="69" t="n">
        <v>0</v>
      </c>
      <c r="AFO28" s="69" t="n">
        <v>0</v>
      </c>
      <c r="AFP28" s="69" t="n">
        <v>0</v>
      </c>
      <c r="AFQ28" s="69" t="n">
        <v>0</v>
      </c>
      <c r="AFR28" s="69" t="n">
        <v>0</v>
      </c>
      <c r="AFS28" s="69" t="n">
        <v>0</v>
      </c>
      <c r="AFT28" s="69" t="n">
        <v>0</v>
      </c>
      <c r="AFU28" s="69" t="n">
        <v>0</v>
      </c>
      <c r="AFV28" s="69" t="n">
        <v>0</v>
      </c>
      <c r="AFW28" s="69" t="n">
        <v>0</v>
      </c>
      <c r="AFX28" s="69" t="n">
        <v>0</v>
      </c>
      <c r="AFY28" s="69" t="n">
        <v>0</v>
      </c>
      <c r="AFZ28" s="69" t="n">
        <v>0</v>
      </c>
      <c r="AGA28" s="69" t="n">
        <v>0</v>
      </c>
      <c r="AGB28" s="69" t="n">
        <v>0</v>
      </c>
      <c r="AGC28" s="69" t="n">
        <v>0</v>
      </c>
      <c r="AGD28" s="69" t="n">
        <v>0</v>
      </c>
      <c r="AGE28" s="69" t="n">
        <v>0</v>
      </c>
      <c r="AGF28" s="69" t="n">
        <v>0</v>
      </c>
      <c r="AGG28" s="69" t="n">
        <v>0</v>
      </c>
      <c r="AGH28" s="69" t="n">
        <v>0</v>
      </c>
      <c r="AGI28" s="69" t="n">
        <v>0</v>
      </c>
      <c r="AGJ28" s="69" t="n">
        <v>0</v>
      </c>
      <c r="AGK28" s="69" t="n">
        <v>0</v>
      </c>
      <c r="AGL28" s="69" t="n">
        <v>0</v>
      </c>
      <c r="AGM28" s="69" t="n">
        <v>0</v>
      </c>
      <c r="AGN28" s="69" t="n">
        <v>0</v>
      </c>
      <c r="AGO28" s="69" t="n">
        <v>0</v>
      </c>
      <c r="AGP28" s="69" t="n">
        <v>0</v>
      </c>
      <c r="AGQ28" s="69" t="n">
        <v>0</v>
      </c>
      <c r="AGR28" s="69" t="n">
        <v>0</v>
      </c>
      <c r="AGS28" s="69" t="n">
        <v>0</v>
      </c>
      <c r="AGT28" s="69" t="n">
        <v>0</v>
      </c>
      <c r="AGU28" s="69" t="n">
        <v>0</v>
      </c>
      <c r="AGV28" s="69" t="n">
        <v>0</v>
      </c>
      <c r="AGW28" s="69" t="n">
        <v>0</v>
      </c>
      <c r="AGX28" s="69" t="n">
        <v>0</v>
      </c>
      <c r="AGY28" s="69" t="n">
        <v>0</v>
      </c>
      <c r="AGZ28" s="69" t="n">
        <v>0</v>
      </c>
      <c r="AHA28" s="69" t="n">
        <v>0</v>
      </c>
      <c r="AHB28" s="69" t="n">
        <v>0</v>
      </c>
      <c r="AHC28" s="69" t="n">
        <v>0</v>
      </c>
      <c r="AHD28" s="69" t="n">
        <v>0</v>
      </c>
      <c r="AHE28" s="69" t="n">
        <v>0</v>
      </c>
      <c r="AHF28" s="69" t="n">
        <v>0</v>
      </c>
      <c r="AHG28" s="69" t="n">
        <v>0</v>
      </c>
      <c r="AHH28" s="69" t="n">
        <v>0</v>
      </c>
      <c r="AHI28" s="69" t="n">
        <v>0</v>
      </c>
      <c r="AHJ28" s="69" t="n">
        <v>0</v>
      </c>
      <c r="AHK28" s="69" t="n">
        <v>0</v>
      </c>
      <c r="AHL28" s="69" t="n">
        <v>0</v>
      </c>
      <c r="AHM28" s="69" t="n">
        <v>0</v>
      </c>
      <c r="AHN28" s="69" t="n">
        <v>0</v>
      </c>
      <c r="AHO28" s="69" t="n">
        <v>0</v>
      </c>
      <c r="AHP28" s="69" t="n">
        <v>0</v>
      </c>
      <c r="AHQ28" s="69" t="n">
        <v>0</v>
      </c>
      <c r="AHR28" s="69" t="n">
        <v>0</v>
      </c>
      <c r="AHS28" s="69" t="n">
        <v>0</v>
      </c>
      <c r="AHT28" s="69" t="n">
        <v>0</v>
      </c>
      <c r="AHU28" s="69" t="n">
        <v>0</v>
      </c>
      <c r="AHV28" s="69" t="n">
        <v>0</v>
      </c>
      <c r="AHW28" s="69" t="n">
        <v>0</v>
      </c>
      <c r="AHX28" s="69" t="n">
        <v>0</v>
      </c>
      <c r="AHY28" s="69" t="n">
        <v>0</v>
      </c>
      <c r="AHZ28" s="69" t="n">
        <v>0</v>
      </c>
      <c r="AIA28" s="69" t="n">
        <v>0</v>
      </c>
      <c r="AIB28" s="69" t="n">
        <v>0</v>
      </c>
      <c r="AIC28" s="69" t="n">
        <v>0</v>
      </c>
      <c r="AID28" s="69" t="n">
        <v>0</v>
      </c>
      <c r="AIE28" s="69" t="n">
        <v>0</v>
      </c>
      <c r="AIF28" s="69" t="n">
        <v>0</v>
      </c>
      <c r="AIG28" s="69" t="n">
        <v>0</v>
      </c>
      <c r="AIH28" s="69" t="n">
        <v>0</v>
      </c>
      <c r="AII28" s="69" t="n">
        <v>0</v>
      </c>
      <c r="AIJ28" s="69" t="n">
        <v>0</v>
      </c>
      <c r="AIK28" s="69" t="n">
        <v>0</v>
      </c>
      <c r="AIL28" s="69" t="n">
        <v>0</v>
      </c>
      <c r="AIM28" s="69" t="n">
        <v>0</v>
      </c>
      <c r="AIN28" s="69" t="n">
        <v>0</v>
      </c>
      <c r="AIO28" s="69" t="n">
        <v>0</v>
      </c>
      <c r="AIP28" s="69" t="n">
        <v>0</v>
      </c>
      <c r="AIQ28" s="69" t="n">
        <v>0</v>
      </c>
      <c r="AIR28" s="69" t="n">
        <v>0</v>
      </c>
      <c r="AIS28" s="69" t="n">
        <v>0</v>
      </c>
      <c r="AIT28" s="69" t="n">
        <v>0</v>
      </c>
      <c r="AIU28" s="69" t="n">
        <v>0</v>
      </c>
      <c r="AIV28" s="69" t="n">
        <v>0</v>
      </c>
      <c r="AIW28" s="69" t="n">
        <v>0</v>
      </c>
      <c r="AIX28" s="69" t="n">
        <v>0</v>
      </c>
      <c r="AIY28" s="69" t="n">
        <v>0</v>
      </c>
      <c r="AIZ28" s="69" t="n">
        <v>0</v>
      </c>
      <c r="AJA28" s="69" t="n">
        <v>0</v>
      </c>
      <c r="AJB28" s="69" t="n">
        <v>0</v>
      </c>
      <c r="AJC28" s="69" t="n">
        <v>0</v>
      </c>
      <c r="AJD28" s="69" t="n">
        <v>0</v>
      </c>
      <c r="AJE28" s="69" t="n">
        <v>0</v>
      </c>
      <c r="AJF28" s="69" t="n">
        <v>0</v>
      </c>
      <c r="AJG28" s="69" t="n">
        <v>0</v>
      </c>
      <c r="AJH28" s="69" t="n">
        <v>0</v>
      </c>
      <c r="AJI28" s="69" t="n">
        <v>0</v>
      </c>
      <c r="AJJ28" s="69" t="n">
        <v>0</v>
      </c>
      <c r="AJK28" s="69" t="n">
        <v>0</v>
      </c>
      <c r="AJL28" s="69" t="n">
        <v>0</v>
      </c>
      <c r="AJM28" s="69" t="n">
        <v>0</v>
      </c>
      <c r="AJN28" s="69" t="n">
        <v>0</v>
      </c>
      <c r="AJO28" s="69" t="n">
        <v>0</v>
      </c>
      <c r="AJP28" s="69" t="n">
        <v>0</v>
      </c>
      <c r="AJQ28" s="69" t="n">
        <v>0</v>
      </c>
      <c r="AJR28" s="69" t="n">
        <v>0</v>
      </c>
      <c r="AJS28" s="69" t="n">
        <v>0</v>
      </c>
      <c r="AJT28" s="69" t="n">
        <v>0</v>
      </c>
      <c r="AJU28" s="69" t="n">
        <v>0</v>
      </c>
      <c r="AJV28" s="69" t="n">
        <v>0</v>
      </c>
      <c r="AJW28" s="69" t="n">
        <v>0</v>
      </c>
      <c r="AJX28" s="69" t="n">
        <v>0</v>
      </c>
      <c r="AJY28" s="69" t="n">
        <v>0</v>
      </c>
      <c r="AJZ28" s="69" t="n">
        <v>0</v>
      </c>
      <c r="AKA28" s="69" t="n">
        <v>0</v>
      </c>
      <c r="AKB28" s="69" t="n">
        <v>0</v>
      </c>
      <c r="AKC28" s="69" t="n">
        <v>0</v>
      </c>
      <c r="AKD28" s="69" t="n">
        <v>0</v>
      </c>
      <c r="AKE28" s="69" t="n">
        <v>0</v>
      </c>
      <c r="AKF28" s="69" t="n">
        <v>0</v>
      </c>
      <c r="AKG28" s="69" t="n">
        <v>0</v>
      </c>
      <c r="AKH28" s="69" t="n">
        <v>0</v>
      </c>
      <c r="AKI28" s="69" t="n">
        <v>0</v>
      </c>
      <c r="AKJ28" s="69" t="n">
        <v>0</v>
      </c>
      <c r="AKK28" s="69" t="n">
        <v>0</v>
      </c>
      <c r="AKL28" s="69" t="n">
        <v>0</v>
      </c>
      <c r="AKM28" s="69" t="n">
        <v>0</v>
      </c>
      <c r="AKN28" s="69" t="n">
        <v>0</v>
      </c>
      <c r="AKO28" s="69" t="n">
        <v>0</v>
      </c>
      <c r="AKP28" s="69" t="n">
        <v>0</v>
      </c>
      <c r="AKQ28" s="69" t="n">
        <v>0</v>
      </c>
      <c r="AKR28" s="69" t="n">
        <v>0</v>
      </c>
      <c r="AKS28" s="69" t="n">
        <v>0</v>
      </c>
      <c r="AKT28" s="69" t="n">
        <v>0</v>
      </c>
      <c r="AKU28" s="69" t="n">
        <v>0</v>
      </c>
      <c r="AKV28" s="69" t="n">
        <v>0</v>
      </c>
      <c r="AKW28" s="69" t="n">
        <v>0</v>
      </c>
      <c r="AKX28" s="69" t="n">
        <v>0</v>
      </c>
      <c r="AKY28" s="69" t="n">
        <v>0</v>
      </c>
      <c r="AKZ28" s="69" t="n">
        <v>0</v>
      </c>
      <c r="ALA28" s="69" t="n">
        <v>0</v>
      </c>
      <c r="ALB28" s="69" t="n">
        <v>0</v>
      </c>
      <c r="ALC28" s="69" t="n">
        <v>0</v>
      </c>
      <c r="ALD28" s="69" t="n">
        <v>0</v>
      </c>
      <c r="ALE28" s="69" t="n">
        <v>0</v>
      </c>
      <c r="ALF28" s="69" t="n">
        <v>0</v>
      </c>
      <c r="ALG28" s="69" t="n">
        <v>0</v>
      </c>
      <c r="ALH28" s="69" t="n">
        <v>0</v>
      </c>
      <c r="ALI28" s="69" t="n">
        <v>0</v>
      </c>
      <c r="ALJ28" s="69" t="n">
        <v>0</v>
      </c>
      <c r="ALK28" s="69" t="n">
        <v>0</v>
      </c>
      <c r="ALL28" s="69" t="n">
        <v>0</v>
      </c>
      <c r="ALM28" s="69" t="n">
        <v>0</v>
      </c>
      <c r="ALN28" s="69" t="n">
        <v>0</v>
      </c>
      <c r="ALO28" s="69" t="n">
        <v>0</v>
      </c>
      <c r="ALP28" s="69" t="n">
        <v>0</v>
      </c>
      <c r="ALQ28" s="69" t="n">
        <v>0</v>
      </c>
      <c r="ALR28" s="69" t="n">
        <v>0</v>
      </c>
      <c r="ALS28" s="69" t="n">
        <v>0</v>
      </c>
      <c r="ALT28" s="69" t="n">
        <v>0</v>
      </c>
      <c r="ALU28" s="69" t="n">
        <v>0</v>
      </c>
      <c r="ALV28" s="69" t="n">
        <v>0</v>
      </c>
      <c r="ALW28" s="69" t="n">
        <v>0</v>
      </c>
      <c r="ALX28" s="69" t="n">
        <v>0</v>
      </c>
      <c r="ALY28" s="69" t="n">
        <v>0</v>
      </c>
      <c r="ALZ28" s="69" t="n">
        <v>0</v>
      </c>
      <c r="AMA28" s="69" t="n">
        <v>0</v>
      </c>
      <c r="AMB28" s="69" t="n">
        <v>0</v>
      </c>
      <c r="AMC28" s="69" t="n">
        <v>0</v>
      </c>
      <c r="AMD28" s="69" t="n">
        <v>0</v>
      </c>
      <c r="AME28" s="69" t="n">
        <v>0</v>
      </c>
      <c r="AMF28" s="69" t="n">
        <v>0</v>
      </c>
      <c r="AMG28" s="69" t="n">
        <v>0</v>
      </c>
      <c r="AMH28" s="69" t="n">
        <v>0</v>
      </c>
      <c r="AMI28" s="69" t="n">
        <v>0</v>
      </c>
      <c r="AMJ28" s="69" t="n">
        <v>0</v>
      </c>
    </row>
    <row r="29" customFormat="false" ht="15" hidden="false" customHeight="false" outlineLevel="0" collapsed="false">
      <c r="A29" s="67" t="s">
        <v>2628</v>
      </c>
      <c r="B29" s="40" t="n">
        <v>0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v>0</v>
      </c>
      <c r="H29" s="40" t="n">
        <v>0</v>
      </c>
      <c r="I29" s="69" t="n">
        <v>0</v>
      </c>
      <c r="J29" s="69" t="n">
        <v>0</v>
      </c>
      <c r="K29" s="69" t="n">
        <v>0</v>
      </c>
      <c r="L29" s="69" t="n">
        <v>0</v>
      </c>
      <c r="M29" s="69" t="n">
        <v>0</v>
      </c>
      <c r="N29" s="69" t="n">
        <v>0</v>
      </c>
      <c r="O29" s="69" t="n">
        <v>0</v>
      </c>
      <c r="P29" s="69" t="n">
        <v>0</v>
      </c>
      <c r="Q29" s="69" t="n">
        <v>0</v>
      </c>
      <c r="R29" s="69" t="n">
        <v>0</v>
      </c>
      <c r="S29" s="69" t="n">
        <v>0</v>
      </c>
      <c r="T29" s="69" t="n">
        <v>0</v>
      </c>
      <c r="U29" s="69" t="n">
        <v>0</v>
      </c>
      <c r="V29" s="69" t="n">
        <v>0</v>
      </c>
      <c r="W29" s="69" t="n">
        <v>0</v>
      </c>
      <c r="X29" s="69" t="n">
        <v>0</v>
      </c>
      <c r="Y29" s="69" t="n">
        <v>0</v>
      </c>
      <c r="Z29" s="69" t="n">
        <v>0</v>
      </c>
      <c r="AA29" s="69" t="n">
        <v>0</v>
      </c>
      <c r="AB29" s="69" t="n">
        <v>0</v>
      </c>
      <c r="AC29" s="69" t="n">
        <v>0</v>
      </c>
      <c r="AD29" s="69" t="n">
        <v>0</v>
      </c>
      <c r="AE29" s="69" t="n">
        <v>0</v>
      </c>
      <c r="AF29" s="69" t="n">
        <v>0</v>
      </c>
      <c r="AG29" s="69" t="n">
        <v>0</v>
      </c>
      <c r="AH29" s="69" t="n">
        <v>0</v>
      </c>
      <c r="AI29" s="69" t="n">
        <v>0</v>
      </c>
      <c r="AJ29" s="69" t="n">
        <v>0</v>
      </c>
      <c r="AK29" s="69" t="n">
        <v>0</v>
      </c>
      <c r="AL29" s="69" t="n">
        <v>0</v>
      </c>
      <c r="AM29" s="69" t="n">
        <v>0</v>
      </c>
      <c r="AN29" s="69" t="n">
        <v>0</v>
      </c>
      <c r="AO29" s="69" t="n">
        <v>0</v>
      </c>
      <c r="AP29" s="69" t="n">
        <v>0</v>
      </c>
      <c r="AQ29" s="69" t="n">
        <v>0</v>
      </c>
      <c r="AR29" s="69" t="n">
        <v>0</v>
      </c>
      <c r="AS29" s="69" t="n">
        <v>0</v>
      </c>
      <c r="AT29" s="69" t="n">
        <v>0</v>
      </c>
      <c r="AU29" s="69" t="n">
        <v>0</v>
      </c>
      <c r="AV29" s="69" t="n">
        <v>0</v>
      </c>
      <c r="AW29" s="69" t="n">
        <v>0</v>
      </c>
      <c r="AX29" s="69" t="n">
        <v>0</v>
      </c>
      <c r="AY29" s="69" t="n">
        <v>0</v>
      </c>
      <c r="AZ29" s="69" t="n">
        <v>0</v>
      </c>
      <c r="BA29" s="69" t="n">
        <v>0</v>
      </c>
      <c r="BB29" s="69" t="n">
        <v>0</v>
      </c>
      <c r="BC29" s="69" t="n">
        <v>0</v>
      </c>
      <c r="BD29" s="69" t="n">
        <v>0</v>
      </c>
      <c r="BE29" s="69" t="n">
        <v>0</v>
      </c>
      <c r="BF29" s="69" t="n">
        <v>0</v>
      </c>
      <c r="BG29" s="69" t="n">
        <v>0</v>
      </c>
      <c r="BH29" s="69" t="n">
        <v>0</v>
      </c>
      <c r="BI29" s="69" t="n">
        <v>0</v>
      </c>
      <c r="BJ29" s="69" t="n">
        <v>0</v>
      </c>
      <c r="BK29" s="69" t="n">
        <v>0</v>
      </c>
      <c r="BL29" s="69" t="n">
        <v>0</v>
      </c>
      <c r="BM29" s="69" t="n">
        <v>0</v>
      </c>
      <c r="BN29" s="69" t="n">
        <v>0</v>
      </c>
      <c r="BO29" s="69" t="n">
        <v>0</v>
      </c>
      <c r="BP29" s="69" t="n">
        <v>0</v>
      </c>
      <c r="BQ29" s="69" t="n">
        <v>0</v>
      </c>
      <c r="BR29" s="69" t="n">
        <v>0</v>
      </c>
      <c r="BS29" s="69" t="n">
        <v>0</v>
      </c>
      <c r="BT29" s="69" t="n">
        <v>0</v>
      </c>
      <c r="BU29" s="69" t="n">
        <v>0</v>
      </c>
      <c r="BV29" s="69" t="n">
        <v>0</v>
      </c>
      <c r="BW29" s="69" t="n">
        <v>0</v>
      </c>
      <c r="BX29" s="69" t="n">
        <v>0</v>
      </c>
      <c r="BY29" s="69" t="n">
        <v>0</v>
      </c>
      <c r="BZ29" s="69" t="n">
        <v>0</v>
      </c>
      <c r="CA29" s="69" t="n">
        <v>0</v>
      </c>
      <c r="CB29" s="69" t="n">
        <v>0</v>
      </c>
      <c r="CC29" s="69" t="n">
        <v>0</v>
      </c>
      <c r="CD29" s="69" t="n">
        <v>0</v>
      </c>
      <c r="CE29" s="69" t="n">
        <v>0</v>
      </c>
      <c r="CF29" s="69" t="n">
        <v>0</v>
      </c>
      <c r="CG29" s="69" t="n">
        <v>0</v>
      </c>
      <c r="CH29" s="69" t="n">
        <v>0</v>
      </c>
      <c r="CI29" s="69" t="n">
        <v>0</v>
      </c>
      <c r="CJ29" s="69" t="n">
        <v>0</v>
      </c>
      <c r="CK29" s="69" t="n">
        <v>0</v>
      </c>
      <c r="CL29" s="69" t="n">
        <v>0</v>
      </c>
      <c r="CM29" s="69" t="n">
        <v>0</v>
      </c>
      <c r="CN29" s="69" t="n">
        <v>0</v>
      </c>
      <c r="CO29" s="69" t="n">
        <v>0</v>
      </c>
      <c r="CP29" s="69" t="n">
        <v>0</v>
      </c>
      <c r="CQ29" s="69" t="n">
        <v>0</v>
      </c>
      <c r="CR29" s="69" t="n">
        <v>0</v>
      </c>
      <c r="CS29" s="69" t="n">
        <v>0</v>
      </c>
      <c r="CT29" s="69" t="n">
        <v>0</v>
      </c>
      <c r="CU29" s="69" t="n">
        <v>0</v>
      </c>
      <c r="CV29" s="69" t="n">
        <v>0</v>
      </c>
      <c r="CW29" s="69" t="n">
        <v>0</v>
      </c>
      <c r="CX29" s="69" t="n">
        <v>0</v>
      </c>
      <c r="CY29" s="69" t="n">
        <v>0</v>
      </c>
      <c r="CZ29" s="69" t="n">
        <v>0</v>
      </c>
      <c r="DA29" s="69" t="n">
        <v>0</v>
      </c>
      <c r="DB29" s="69" t="n">
        <v>0</v>
      </c>
      <c r="DC29" s="69" t="n">
        <v>0</v>
      </c>
      <c r="DD29" s="69" t="n">
        <v>0</v>
      </c>
      <c r="DE29" s="69" t="n">
        <v>0</v>
      </c>
      <c r="DF29" s="69" t="n">
        <v>0</v>
      </c>
      <c r="DG29" s="69" t="n">
        <v>0</v>
      </c>
      <c r="DH29" s="69" t="n">
        <v>0</v>
      </c>
      <c r="DI29" s="69" t="n">
        <v>0</v>
      </c>
      <c r="DJ29" s="69" t="n">
        <v>0</v>
      </c>
      <c r="DK29" s="69" t="n">
        <v>0</v>
      </c>
      <c r="DL29" s="69" t="n">
        <v>0</v>
      </c>
      <c r="DM29" s="69" t="n">
        <v>0</v>
      </c>
      <c r="DN29" s="69" t="n">
        <v>0</v>
      </c>
      <c r="DO29" s="69" t="n">
        <v>0</v>
      </c>
      <c r="DP29" s="69" t="n">
        <v>0</v>
      </c>
      <c r="DQ29" s="69" t="n">
        <v>0</v>
      </c>
      <c r="DR29" s="69" t="n">
        <v>0</v>
      </c>
      <c r="DS29" s="69" t="n">
        <v>0</v>
      </c>
      <c r="DT29" s="69" t="n">
        <v>0</v>
      </c>
      <c r="DU29" s="69" t="n">
        <v>0</v>
      </c>
      <c r="DV29" s="69" t="n">
        <v>0</v>
      </c>
      <c r="DW29" s="69" t="n">
        <v>0</v>
      </c>
      <c r="DX29" s="69" t="n">
        <v>0</v>
      </c>
      <c r="DY29" s="69" t="n">
        <v>0</v>
      </c>
      <c r="DZ29" s="69" t="n">
        <v>0</v>
      </c>
      <c r="EA29" s="69" t="n">
        <v>0</v>
      </c>
      <c r="EB29" s="69" t="n">
        <v>0</v>
      </c>
      <c r="EC29" s="69" t="n">
        <v>0</v>
      </c>
      <c r="ED29" s="69" t="n">
        <v>0</v>
      </c>
      <c r="EE29" s="69" t="n">
        <v>0</v>
      </c>
      <c r="EF29" s="69" t="n">
        <v>0</v>
      </c>
      <c r="EG29" s="69" t="n">
        <v>0</v>
      </c>
      <c r="EH29" s="69" t="n">
        <v>0</v>
      </c>
      <c r="EI29" s="69" t="n">
        <v>0</v>
      </c>
      <c r="EJ29" s="69" t="n">
        <v>0</v>
      </c>
      <c r="EK29" s="69" t="n">
        <v>0</v>
      </c>
      <c r="EL29" s="69" t="n">
        <v>0</v>
      </c>
      <c r="EM29" s="69" t="n">
        <v>0</v>
      </c>
      <c r="EN29" s="69" t="n">
        <v>0</v>
      </c>
      <c r="EO29" s="69" t="n">
        <v>0</v>
      </c>
      <c r="EP29" s="69" t="n">
        <v>0</v>
      </c>
      <c r="EQ29" s="69" t="n">
        <v>0</v>
      </c>
      <c r="ER29" s="69" t="n">
        <v>0</v>
      </c>
      <c r="ES29" s="69" t="n">
        <v>0</v>
      </c>
      <c r="ET29" s="69" t="n">
        <v>0</v>
      </c>
      <c r="EU29" s="69" t="n">
        <v>0</v>
      </c>
      <c r="EV29" s="69" t="n">
        <v>0</v>
      </c>
      <c r="EW29" s="69" t="n">
        <v>0</v>
      </c>
      <c r="EX29" s="69" t="n">
        <v>0</v>
      </c>
      <c r="EY29" s="69" t="n">
        <v>0</v>
      </c>
      <c r="EZ29" s="69" t="n">
        <v>0</v>
      </c>
      <c r="FA29" s="69" t="n">
        <v>0</v>
      </c>
      <c r="FB29" s="69" t="n">
        <v>0</v>
      </c>
      <c r="FC29" s="69" t="n">
        <v>0</v>
      </c>
      <c r="FD29" s="69" t="n">
        <v>0</v>
      </c>
      <c r="FE29" s="69" t="n">
        <v>0</v>
      </c>
      <c r="FF29" s="69" t="n">
        <v>0</v>
      </c>
      <c r="FG29" s="69" t="n">
        <v>0</v>
      </c>
      <c r="FH29" s="69" t="n">
        <v>0</v>
      </c>
      <c r="FI29" s="69" t="n">
        <v>0</v>
      </c>
      <c r="FJ29" s="69" t="n">
        <v>0</v>
      </c>
      <c r="FK29" s="69" t="n">
        <v>0</v>
      </c>
      <c r="FL29" s="69" t="n">
        <v>0</v>
      </c>
      <c r="FM29" s="69" t="n">
        <v>0</v>
      </c>
      <c r="FN29" s="69" t="n">
        <v>0</v>
      </c>
      <c r="FO29" s="69" t="n">
        <v>0</v>
      </c>
      <c r="FP29" s="69" t="n">
        <v>0</v>
      </c>
      <c r="FQ29" s="69" t="n">
        <v>0</v>
      </c>
      <c r="FR29" s="69" t="n">
        <v>0</v>
      </c>
      <c r="FS29" s="69" t="n">
        <v>0</v>
      </c>
      <c r="FT29" s="69" t="n">
        <v>0</v>
      </c>
      <c r="FU29" s="69" t="n">
        <v>0</v>
      </c>
      <c r="FV29" s="69" t="n">
        <v>0</v>
      </c>
      <c r="FW29" s="69" t="n">
        <v>0</v>
      </c>
      <c r="FX29" s="69" t="n">
        <v>0</v>
      </c>
      <c r="FY29" s="69" t="n">
        <v>0</v>
      </c>
      <c r="FZ29" s="69" t="n">
        <v>0</v>
      </c>
      <c r="GA29" s="69" t="n">
        <v>0</v>
      </c>
      <c r="GB29" s="69" t="n">
        <v>0</v>
      </c>
      <c r="GC29" s="69" t="n">
        <v>0</v>
      </c>
      <c r="GD29" s="69" t="n">
        <v>0</v>
      </c>
      <c r="GE29" s="69" t="n">
        <v>0</v>
      </c>
      <c r="GF29" s="69" t="n">
        <v>0</v>
      </c>
      <c r="GG29" s="69" t="n">
        <v>0</v>
      </c>
      <c r="GH29" s="69" t="n">
        <v>0</v>
      </c>
      <c r="GI29" s="69" t="n">
        <v>0</v>
      </c>
      <c r="GJ29" s="69" t="n">
        <v>0</v>
      </c>
      <c r="GK29" s="69" t="n">
        <v>0</v>
      </c>
      <c r="GL29" s="69" t="n">
        <v>0</v>
      </c>
      <c r="GM29" s="69" t="n">
        <v>0</v>
      </c>
      <c r="GN29" s="69" t="n">
        <v>0</v>
      </c>
      <c r="GO29" s="69" t="n">
        <v>0</v>
      </c>
      <c r="GP29" s="69" t="n">
        <v>0</v>
      </c>
      <c r="GQ29" s="69" t="n">
        <v>0</v>
      </c>
      <c r="GR29" s="69" t="n">
        <v>0</v>
      </c>
      <c r="GS29" s="69" t="n">
        <v>0</v>
      </c>
      <c r="GT29" s="69" t="n">
        <v>0</v>
      </c>
      <c r="GU29" s="69" t="n">
        <v>0</v>
      </c>
      <c r="GV29" s="69" t="n">
        <v>0</v>
      </c>
      <c r="GW29" s="69" t="n">
        <v>0</v>
      </c>
      <c r="GX29" s="69" t="n">
        <v>0</v>
      </c>
      <c r="GY29" s="69" t="n">
        <v>0</v>
      </c>
      <c r="GZ29" s="69" t="n">
        <v>0</v>
      </c>
      <c r="HA29" s="69" t="n">
        <v>0</v>
      </c>
      <c r="HB29" s="69" t="n">
        <v>0</v>
      </c>
      <c r="HC29" s="69" t="n">
        <v>0</v>
      </c>
      <c r="HD29" s="69" t="n">
        <v>0</v>
      </c>
      <c r="HE29" s="69" t="n">
        <v>0</v>
      </c>
      <c r="HF29" s="69" t="n">
        <v>0</v>
      </c>
      <c r="HG29" s="69" t="n">
        <v>0</v>
      </c>
      <c r="HH29" s="69" t="n">
        <v>0</v>
      </c>
      <c r="HI29" s="69" t="n">
        <v>0</v>
      </c>
      <c r="HJ29" s="69" t="n">
        <v>0</v>
      </c>
      <c r="HK29" s="69" t="n">
        <v>0</v>
      </c>
      <c r="HL29" s="69" t="n">
        <v>0</v>
      </c>
      <c r="HM29" s="69" t="n">
        <v>0</v>
      </c>
      <c r="HN29" s="69" t="n">
        <v>0</v>
      </c>
      <c r="HO29" s="69" t="n">
        <v>0</v>
      </c>
      <c r="HP29" s="69" t="n">
        <v>0</v>
      </c>
      <c r="HQ29" s="69" t="n">
        <v>0</v>
      </c>
      <c r="HR29" s="69" t="n">
        <v>0</v>
      </c>
      <c r="HS29" s="69" t="n">
        <v>0</v>
      </c>
      <c r="HT29" s="69" t="n">
        <v>0</v>
      </c>
      <c r="HU29" s="69" t="n">
        <v>0</v>
      </c>
      <c r="HV29" s="69" t="n">
        <v>0</v>
      </c>
      <c r="HW29" s="69" t="n">
        <v>0</v>
      </c>
      <c r="HX29" s="69" t="n">
        <v>0</v>
      </c>
      <c r="HY29" s="69" t="n">
        <v>0</v>
      </c>
      <c r="HZ29" s="69" t="n">
        <v>0</v>
      </c>
      <c r="IA29" s="69" t="n">
        <v>0</v>
      </c>
      <c r="IB29" s="69" t="n">
        <v>0</v>
      </c>
      <c r="IC29" s="69" t="n">
        <v>0</v>
      </c>
      <c r="ID29" s="69" t="n">
        <v>0</v>
      </c>
      <c r="IE29" s="69" t="n">
        <v>0</v>
      </c>
      <c r="IF29" s="69" t="n">
        <v>0</v>
      </c>
      <c r="IG29" s="69" t="n">
        <v>0</v>
      </c>
      <c r="IH29" s="69" t="n">
        <v>0</v>
      </c>
      <c r="II29" s="69" t="n">
        <v>0</v>
      </c>
      <c r="IJ29" s="69" t="n">
        <v>0</v>
      </c>
      <c r="IK29" s="69" t="n">
        <v>0</v>
      </c>
      <c r="IL29" s="69" t="n">
        <v>0</v>
      </c>
      <c r="IM29" s="69" t="n">
        <v>0</v>
      </c>
      <c r="IN29" s="69" t="n">
        <v>0</v>
      </c>
      <c r="IO29" s="69" t="n">
        <v>0</v>
      </c>
      <c r="IP29" s="69" t="n">
        <v>0</v>
      </c>
      <c r="IQ29" s="69" t="n">
        <v>0</v>
      </c>
      <c r="IR29" s="69" t="n">
        <v>0</v>
      </c>
      <c r="IS29" s="69" t="n">
        <v>0</v>
      </c>
      <c r="IT29" s="69" t="n">
        <v>0</v>
      </c>
      <c r="IU29" s="69" t="n">
        <v>0</v>
      </c>
      <c r="IV29" s="69" t="n">
        <v>0</v>
      </c>
      <c r="IW29" s="69" t="n">
        <v>0</v>
      </c>
      <c r="IX29" s="69" t="n">
        <v>0</v>
      </c>
      <c r="IY29" s="69" t="n">
        <v>0</v>
      </c>
      <c r="IZ29" s="69" t="n">
        <v>0</v>
      </c>
      <c r="JA29" s="69" t="n">
        <v>0</v>
      </c>
      <c r="JB29" s="69" t="n">
        <v>0</v>
      </c>
      <c r="JC29" s="69" t="n">
        <v>0</v>
      </c>
      <c r="JD29" s="69" t="n">
        <v>0</v>
      </c>
      <c r="JE29" s="69" t="n">
        <v>0</v>
      </c>
      <c r="JF29" s="69" t="n">
        <v>0</v>
      </c>
      <c r="JG29" s="69" t="n">
        <v>0</v>
      </c>
      <c r="JH29" s="69" t="n">
        <v>0</v>
      </c>
      <c r="JI29" s="69" t="n">
        <v>0</v>
      </c>
      <c r="JJ29" s="69" t="n">
        <v>0</v>
      </c>
      <c r="JK29" s="69" t="n">
        <v>0</v>
      </c>
      <c r="JL29" s="69" t="n">
        <v>0</v>
      </c>
      <c r="JM29" s="69" t="n">
        <v>0</v>
      </c>
      <c r="JN29" s="69" t="n">
        <v>0</v>
      </c>
      <c r="JO29" s="69" t="n">
        <v>0</v>
      </c>
      <c r="JP29" s="69" t="n">
        <v>0</v>
      </c>
      <c r="JQ29" s="69" t="n">
        <v>0</v>
      </c>
      <c r="JR29" s="69" t="n">
        <v>0</v>
      </c>
      <c r="JS29" s="69" t="n">
        <v>0</v>
      </c>
      <c r="JT29" s="69" t="n">
        <v>0</v>
      </c>
      <c r="JU29" s="69" t="n">
        <v>0</v>
      </c>
      <c r="JV29" s="69" t="n">
        <v>0</v>
      </c>
      <c r="JW29" s="69" t="n">
        <v>0</v>
      </c>
      <c r="JX29" s="69" t="n">
        <v>0</v>
      </c>
      <c r="JY29" s="69" t="n">
        <v>0</v>
      </c>
      <c r="JZ29" s="69" t="n">
        <v>0</v>
      </c>
      <c r="KA29" s="69" t="n">
        <v>0</v>
      </c>
      <c r="KB29" s="69" t="n">
        <v>0</v>
      </c>
      <c r="KC29" s="69" t="n">
        <v>0</v>
      </c>
      <c r="KD29" s="69" t="n">
        <v>0</v>
      </c>
      <c r="KE29" s="69" t="n">
        <v>0</v>
      </c>
      <c r="KF29" s="69" t="n">
        <v>0</v>
      </c>
      <c r="KG29" s="69" t="n">
        <v>0</v>
      </c>
      <c r="KH29" s="69" t="n">
        <v>0</v>
      </c>
      <c r="KI29" s="69" t="n">
        <v>0</v>
      </c>
      <c r="KJ29" s="69" t="n">
        <v>0</v>
      </c>
      <c r="KK29" s="69" t="n">
        <v>0</v>
      </c>
      <c r="KL29" s="69" t="n">
        <v>0</v>
      </c>
      <c r="KM29" s="69" t="n">
        <v>0</v>
      </c>
      <c r="KN29" s="69" t="n">
        <v>0</v>
      </c>
      <c r="KO29" s="69" t="n">
        <v>0</v>
      </c>
      <c r="KP29" s="69" t="n">
        <v>0</v>
      </c>
      <c r="KQ29" s="69" t="n">
        <v>0</v>
      </c>
      <c r="KR29" s="69" t="n">
        <v>0</v>
      </c>
      <c r="KS29" s="69" t="n">
        <v>0</v>
      </c>
      <c r="KT29" s="69" t="n">
        <v>0</v>
      </c>
      <c r="KU29" s="69" t="n">
        <v>0</v>
      </c>
      <c r="KV29" s="69" t="n">
        <v>0</v>
      </c>
      <c r="KW29" s="69" t="n">
        <v>0</v>
      </c>
      <c r="KX29" s="69" t="n">
        <v>0</v>
      </c>
      <c r="KY29" s="69" t="n">
        <v>0</v>
      </c>
      <c r="KZ29" s="69" t="n">
        <v>0</v>
      </c>
      <c r="LA29" s="69" t="n">
        <v>0</v>
      </c>
      <c r="LB29" s="69" t="n">
        <v>0</v>
      </c>
      <c r="LC29" s="69" t="n">
        <v>0</v>
      </c>
      <c r="LD29" s="69" t="n">
        <v>0</v>
      </c>
      <c r="LE29" s="69" t="n">
        <v>0</v>
      </c>
      <c r="LF29" s="69" t="n">
        <v>0</v>
      </c>
      <c r="LG29" s="69" t="n">
        <v>0</v>
      </c>
      <c r="LH29" s="69" t="n">
        <v>0</v>
      </c>
      <c r="LI29" s="69" t="n">
        <v>0</v>
      </c>
      <c r="LJ29" s="69" t="n">
        <v>0</v>
      </c>
      <c r="LK29" s="69" t="n">
        <v>0</v>
      </c>
      <c r="LL29" s="69" t="n">
        <v>0</v>
      </c>
      <c r="LM29" s="69" t="n">
        <v>0</v>
      </c>
      <c r="LN29" s="69" t="n">
        <v>0</v>
      </c>
      <c r="LO29" s="69" t="n">
        <v>0</v>
      </c>
      <c r="LP29" s="69" t="n">
        <v>0</v>
      </c>
      <c r="LQ29" s="69" t="n">
        <v>0</v>
      </c>
      <c r="LR29" s="69" t="n">
        <v>0</v>
      </c>
      <c r="LS29" s="69" t="n">
        <v>0</v>
      </c>
      <c r="LT29" s="69" t="n">
        <v>0</v>
      </c>
      <c r="LU29" s="69" t="n">
        <v>0</v>
      </c>
      <c r="LV29" s="69" t="n">
        <v>0</v>
      </c>
      <c r="LW29" s="69" t="n">
        <v>0</v>
      </c>
      <c r="LX29" s="69" t="n">
        <v>0</v>
      </c>
      <c r="LY29" s="69" t="n">
        <v>0</v>
      </c>
      <c r="LZ29" s="69" t="n">
        <v>0</v>
      </c>
      <c r="MA29" s="69" t="n">
        <v>0</v>
      </c>
      <c r="MB29" s="69" t="n">
        <v>0</v>
      </c>
      <c r="MC29" s="69" t="n">
        <v>0</v>
      </c>
      <c r="MD29" s="69" t="n">
        <v>0</v>
      </c>
      <c r="ME29" s="69" t="n">
        <v>0</v>
      </c>
      <c r="MF29" s="69" t="n">
        <v>0</v>
      </c>
      <c r="MG29" s="69" t="n">
        <v>0</v>
      </c>
      <c r="MH29" s="69" t="n">
        <v>0</v>
      </c>
      <c r="MI29" s="69" t="n">
        <v>0</v>
      </c>
      <c r="MJ29" s="69" t="n">
        <v>0</v>
      </c>
      <c r="MK29" s="69" t="n">
        <v>0</v>
      </c>
      <c r="ML29" s="69" t="n">
        <v>0</v>
      </c>
      <c r="MM29" s="69" t="n">
        <v>0</v>
      </c>
      <c r="MN29" s="69" t="n">
        <v>0</v>
      </c>
      <c r="MO29" s="69" t="n">
        <v>0</v>
      </c>
      <c r="MP29" s="69" t="n">
        <v>0</v>
      </c>
      <c r="MQ29" s="69" t="n">
        <v>0</v>
      </c>
      <c r="MR29" s="69" t="n">
        <v>0</v>
      </c>
      <c r="MS29" s="69" t="n">
        <v>0</v>
      </c>
      <c r="MT29" s="69" t="n">
        <v>0</v>
      </c>
      <c r="MU29" s="69" t="n">
        <v>0</v>
      </c>
      <c r="MV29" s="69" t="n">
        <v>0</v>
      </c>
      <c r="MW29" s="69" t="n">
        <v>0</v>
      </c>
      <c r="MX29" s="69" t="n">
        <v>0</v>
      </c>
      <c r="MY29" s="69" t="n">
        <v>0</v>
      </c>
      <c r="MZ29" s="69" t="n">
        <v>0</v>
      </c>
      <c r="NA29" s="69" t="n">
        <v>0</v>
      </c>
      <c r="NB29" s="69" t="n">
        <v>0</v>
      </c>
      <c r="NC29" s="69" t="n">
        <v>0</v>
      </c>
      <c r="ND29" s="69" t="n">
        <v>0</v>
      </c>
      <c r="NE29" s="69" t="n">
        <v>0</v>
      </c>
      <c r="NF29" s="69" t="n">
        <v>0</v>
      </c>
      <c r="NG29" s="69" t="n">
        <v>0</v>
      </c>
      <c r="NH29" s="69" t="n">
        <v>0</v>
      </c>
      <c r="NI29" s="69" t="n">
        <v>0</v>
      </c>
      <c r="NJ29" s="69" t="n">
        <v>0</v>
      </c>
      <c r="NK29" s="69" t="n">
        <v>0</v>
      </c>
      <c r="NL29" s="69" t="n">
        <v>0</v>
      </c>
      <c r="NM29" s="69" t="n">
        <v>0</v>
      </c>
      <c r="NN29" s="69" t="n">
        <v>0</v>
      </c>
      <c r="NO29" s="69" t="n">
        <v>0</v>
      </c>
      <c r="NP29" s="69" t="n">
        <v>0</v>
      </c>
      <c r="NQ29" s="69" t="n">
        <v>0</v>
      </c>
      <c r="NR29" s="69" t="n">
        <v>0</v>
      </c>
      <c r="NS29" s="69" t="n">
        <v>0</v>
      </c>
      <c r="NT29" s="69" t="n">
        <v>0</v>
      </c>
      <c r="NU29" s="69" t="n">
        <v>0</v>
      </c>
      <c r="NV29" s="69" t="n">
        <v>0</v>
      </c>
      <c r="NW29" s="69" t="n">
        <v>0</v>
      </c>
      <c r="NX29" s="69" t="n">
        <v>0</v>
      </c>
      <c r="NY29" s="69" t="n">
        <v>0</v>
      </c>
      <c r="NZ29" s="69" t="n">
        <v>0</v>
      </c>
      <c r="OA29" s="69" t="n">
        <v>0</v>
      </c>
      <c r="OB29" s="69" t="n">
        <v>0</v>
      </c>
      <c r="OC29" s="69" t="n">
        <v>0</v>
      </c>
      <c r="OD29" s="69" t="n">
        <v>0</v>
      </c>
      <c r="OE29" s="69" t="n">
        <v>0</v>
      </c>
      <c r="OF29" s="69" t="n">
        <v>0</v>
      </c>
      <c r="OG29" s="69" t="n">
        <v>0</v>
      </c>
      <c r="OH29" s="69" t="n">
        <v>0</v>
      </c>
      <c r="OI29" s="69" t="n">
        <v>0</v>
      </c>
      <c r="OJ29" s="69" t="n">
        <v>0</v>
      </c>
      <c r="OK29" s="69" t="n">
        <v>0</v>
      </c>
      <c r="OL29" s="69" t="n">
        <v>0</v>
      </c>
      <c r="OM29" s="69" t="n">
        <v>0</v>
      </c>
      <c r="ON29" s="69" t="n">
        <v>0</v>
      </c>
      <c r="OO29" s="69" t="n">
        <v>0</v>
      </c>
      <c r="OP29" s="69" t="n">
        <v>0</v>
      </c>
      <c r="OQ29" s="69" t="n">
        <v>0</v>
      </c>
      <c r="OR29" s="69" t="n">
        <v>0</v>
      </c>
      <c r="OS29" s="69" t="n">
        <v>0</v>
      </c>
      <c r="OT29" s="69" t="n">
        <v>0</v>
      </c>
      <c r="OU29" s="69" t="n">
        <v>0</v>
      </c>
      <c r="OV29" s="69" t="n">
        <v>0</v>
      </c>
      <c r="OW29" s="69" t="n">
        <v>0</v>
      </c>
      <c r="OX29" s="69" t="n">
        <v>0</v>
      </c>
      <c r="OY29" s="69" t="n">
        <v>0</v>
      </c>
      <c r="OZ29" s="69" t="n">
        <v>0</v>
      </c>
      <c r="PA29" s="69" t="n">
        <v>0</v>
      </c>
      <c r="PB29" s="69" t="n">
        <v>0</v>
      </c>
      <c r="PC29" s="69" t="n">
        <v>0</v>
      </c>
      <c r="PD29" s="69" t="n">
        <v>0</v>
      </c>
      <c r="PE29" s="69" t="n">
        <v>0</v>
      </c>
      <c r="PF29" s="69" t="n">
        <v>0</v>
      </c>
      <c r="PG29" s="69" t="n">
        <v>0</v>
      </c>
      <c r="PH29" s="69" t="n">
        <v>0</v>
      </c>
      <c r="PI29" s="69" t="n">
        <v>0</v>
      </c>
      <c r="PJ29" s="69" t="n">
        <v>0</v>
      </c>
      <c r="PK29" s="69" t="n">
        <v>0</v>
      </c>
      <c r="PL29" s="69" t="n">
        <v>0</v>
      </c>
      <c r="PM29" s="69" t="n">
        <v>0</v>
      </c>
      <c r="PN29" s="69" t="n">
        <v>0</v>
      </c>
      <c r="PO29" s="69" t="n">
        <v>0</v>
      </c>
      <c r="PP29" s="69" t="n">
        <v>0</v>
      </c>
      <c r="PQ29" s="69" t="n">
        <v>0</v>
      </c>
      <c r="PR29" s="69" t="n">
        <v>0</v>
      </c>
      <c r="PS29" s="69" t="n">
        <v>0</v>
      </c>
      <c r="PT29" s="69" t="n">
        <v>0</v>
      </c>
      <c r="PU29" s="69" t="n">
        <v>0</v>
      </c>
      <c r="PV29" s="69" t="n">
        <v>0</v>
      </c>
      <c r="PW29" s="69" t="n">
        <v>0</v>
      </c>
      <c r="PX29" s="69" t="n">
        <v>0</v>
      </c>
      <c r="PY29" s="69" t="n">
        <v>0</v>
      </c>
      <c r="PZ29" s="69" t="n">
        <v>0</v>
      </c>
      <c r="QA29" s="69" t="n">
        <v>0</v>
      </c>
      <c r="QB29" s="69" t="n">
        <v>0</v>
      </c>
      <c r="QC29" s="69" t="n">
        <v>0</v>
      </c>
      <c r="QD29" s="69" t="n">
        <v>0</v>
      </c>
      <c r="QE29" s="69" t="n">
        <v>0</v>
      </c>
      <c r="QF29" s="69" t="n">
        <v>0</v>
      </c>
      <c r="QG29" s="69" t="n">
        <v>0</v>
      </c>
      <c r="QH29" s="69" t="n">
        <v>0</v>
      </c>
      <c r="QI29" s="69" t="n">
        <v>0</v>
      </c>
      <c r="QJ29" s="69" t="n">
        <v>0</v>
      </c>
      <c r="QK29" s="69" t="n">
        <v>0</v>
      </c>
      <c r="QL29" s="69" t="n">
        <v>0</v>
      </c>
      <c r="QM29" s="69" t="n">
        <v>0</v>
      </c>
      <c r="QN29" s="69" t="n">
        <v>0</v>
      </c>
      <c r="QO29" s="69" t="n">
        <v>0</v>
      </c>
      <c r="QP29" s="69" t="n">
        <v>0</v>
      </c>
      <c r="QQ29" s="69" t="n">
        <v>0</v>
      </c>
      <c r="QR29" s="69" t="n">
        <v>0</v>
      </c>
      <c r="QS29" s="69" t="n">
        <v>0</v>
      </c>
      <c r="QT29" s="69" t="n">
        <v>0</v>
      </c>
      <c r="QU29" s="69" t="n">
        <v>0</v>
      </c>
      <c r="QV29" s="69" t="n">
        <v>0</v>
      </c>
      <c r="QW29" s="69" t="n">
        <v>0</v>
      </c>
      <c r="QX29" s="69" t="n">
        <v>0</v>
      </c>
      <c r="QY29" s="69" t="n">
        <v>0</v>
      </c>
      <c r="QZ29" s="69" t="n">
        <v>0</v>
      </c>
      <c r="RA29" s="69" t="n">
        <v>0</v>
      </c>
      <c r="RB29" s="69" t="n">
        <v>0</v>
      </c>
      <c r="RC29" s="69" t="n">
        <v>0</v>
      </c>
      <c r="RD29" s="69" t="n">
        <v>0</v>
      </c>
      <c r="RE29" s="69" t="n">
        <v>0</v>
      </c>
      <c r="RF29" s="69" t="n">
        <v>0</v>
      </c>
      <c r="RG29" s="69" t="n">
        <v>0</v>
      </c>
      <c r="RH29" s="69" t="n">
        <v>0</v>
      </c>
      <c r="RI29" s="69" t="n">
        <v>0</v>
      </c>
      <c r="RJ29" s="69" t="n">
        <v>0</v>
      </c>
      <c r="RK29" s="69" t="n">
        <v>0</v>
      </c>
      <c r="RL29" s="69" t="n">
        <v>0</v>
      </c>
      <c r="RM29" s="69" t="n">
        <v>0</v>
      </c>
      <c r="RN29" s="69" t="n">
        <v>0</v>
      </c>
      <c r="RO29" s="69" t="n">
        <v>0</v>
      </c>
      <c r="RP29" s="69" t="n">
        <v>0</v>
      </c>
      <c r="RQ29" s="69" t="n">
        <v>0</v>
      </c>
      <c r="RR29" s="69" t="n">
        <v>0</v>
      </c>
      <c r="RS29" s="69" t="n">
        <v>0</v>
      </c>
      <c r="RT29" s="69" t="n">
        <v>0</v>
      </c>
      <c r="RU29" s="69" t="n">
        <v>0</v>
      </c>
      <c r="RV29" s="69" t="n">
        <v>0</v>
      </c>
      <c r="RW29" s="69" t="n">
        <v>0</v>
      </c>
      <c r="RX29" s="69" t="n">
        <v>0</v>
      </c>
      <c r="RY29" s="69" t="n">
        <v>0</v>
      </c>
      <c r="RZ29" s="69" t="n">
        <v>0</v>
      </c>
      <c r="SA29" s="69" t="n">
        <v>0</v>
      </c>
      <c r="SB29" s="69" t="n">
        <v>0</v>
      </c>
      <c r="SC29" s="69" t="n">
        <v>0</v>
      </c>
      <c r="SD29" s="69" t="n">
        <v>0</v>
      </c>
      <c r="SE29" s="69" t="n">
        <v>0</v>
      </c>
      <c r="SF29" s="69" t="n">
        <v>0</v>
      </c>
      <c r="SG29" s="69" t="n">
        <v>0</v>
      </c>
      <c r="SH29" s="69" t="n">
        <v>0</v>
      </c>
      <c r="SI29" s="69" t="n">
        <v>0</v>
      </c>
      <c r="SJ29" s="69" t="n">
        <v>0</v>
      </c>
      <c r="SK29" s="69" t="n">
        <v>0</v>
      </c>
      <c r="SL29" s="69" t="n">
        <v>0</v>
      </c>
      <c r="SM29" s="69" t="n">
        <v>0</v>
      </c>
      <c r="SN29" s="69" t="n">
        <v>0</v>
      </c>
      <c r="SO29" s="69" t="n">
        <v>0</v>
      </c>
      <c r="SP29" s="69" t="n">
        <v>0</v>
      </c>
      <c r="SQ29" s="69" t="n">
        <v>0</v>
      </c>
      <c r="SR29" s="69" t="n">
        <v>0</v>
      </c>
      <c r="SS29" s="69" t="n">
        <v>0</v>
      </c>
      <c r="ST29" s="69" t="n">
        <v>0</v>
      </c>
      <c r="SU29" s="69" t="n">
        <v>0</v>
      </c>
      <c r="SV29" s="69" t="n">
        <v>0</v>
      </c>
      <c r="SW29" s="69" t="n">
        <v>0</v>
      </c>
      <c r="SX29" s="69" t="n">
        <v>0</v>
      </c>
      <c r="SY29" s="69" t="n">
        <v>0</v>
      </c>
      <c r="SZ29" s="69" t="n">
        <v>0</v>
      </c>
      <c r="TA29" s="69" t="n">
        <v>0</v>
      </c>
      <c r="TB29" s="69" t="n">
        <v>0</v>
      </c>
      <c r="TC29" s="69" t="n">
        <v>0</v>
      </c>
      <c r="TD29" s="69" t="n">
        <v>0</v>
      </c>
      <c r="TE29" s="69" t="n">
        <v>0</v>
      </c>
      <c r="TF29" s="69" t="n">
        <v>0</v>
      </c>
      <c r="TG29" s="69" t="n">
        <v>0</v>
      </c>
      <c r="TH29" s="69" t="n">
        <v>0</v>
      </c>
      <c r="TI29" s="69" t="n">
        <v>0</v>
      </c>
      <c r="TJ29" s="69" t="n">
        <v>0</v>
      </c>
      <c r="TK29" s="69" t="n">
        <v>0</v>
      </c>
      <c r="TL29" s="69" t="n">
        <v>0</v>
      </c>
      <c r="TM29" s="69" t="n">
        <v>0</v>
      </c>
      <c r="TN29" s="69" t="n">
        <v>0</v>
      </c>
      <c r="TO29" s="69" t="n">
        <v>0</v>
      </c>
      <c r="TP29" s="69" t="n">
        <v>0</v>
      </c>
      <c r="TQ29" s="69" t="n">
        <v>0</v>
      </c>
      <c r="TR29" s="69" t="n">
        <v>0</v>
      </c>
      <c r="TS29" s="69" t="n">
        <v>0</v>
      </c>
      <c r="TT29" s="69" t="n">
        <v>0</v>
      </c>
      <c r="TU29" s="69" t="n">
        <v>0</v>
      </c>
      <c r="TV29" s="69" t="n">
        <v>0</v>
      </c>
      <c r="TW29" s="69" t="n">
        <v>0</v>
      </c>
      <c r="TX29" s="69" t="n">
        <v>0</v>
      </c>
      <c r="TY29" s="69" t="n">
        <v>0</v>
      </c>
      <c r="TZ29" s="69" t="n">
        <v>0</v>
      </c>
      <c r="UA29" s="69" t="n">
        <v>0</v>
      </c>
      <c r="UB29" s="69" t="n">
        <v>0</v>
      </c>
      <c r="UC29" s="69" t="n">
        <v>0</v>
      </c>
      <c r="UD29" s="69" t="n">
        <v>0</v>
      </c>
      <c r="UE29" s="69" t="n">
        <v>0</v>
      </c>
      <c r="UF29" s="69" t="n">
        <v>0</v>
      </c>
      <c r="UG29" s="69" t="n">
        <v>0</v>
      </c>
      <c r="UH29" s="69" t="n">
        <v>0</v>
      </c>
      <c r="UI29" s="69" t="n">
        <v>0</v>
      </c>
      <c r="UJ29" s="69" t="n">
        <v>0</v>
      </c>
      <c r="UK29" s="69" t="n">
        <v>0</v>
      </c>
      <c r="UL29" s="69" t="n">
        <v>0</v>
      </c>
      <c r="UM29" s="69" t="n">
        <v>0</v>
      </c>
      <c r="UN29" s="69" t="n">
        <v>0</v>
      </c>
      <c r="UO29" s="69" t="n">
        <v>0</v>
      </c>
      <c r="UP29" s="69" t="n">
        <v>0</v>
      </c>
      <c r="UQ29" s="69" t="n">
        <v>0</v>
      </c>
      <c r="UR29" s="69" t="n">
        <v>0</v>
      </c>
      <c r="US29" s="69" t="n">
        <v>0</v>
      </c>
      <c r="UT29" s="69" t="n">
        <v>0</v>
      </c>
      <c r="UU29" s="69" t="n">
        <v>0</v>
      </c>
      <c r="UV29" s="69" t="n">
        <v>0</v>
      </c>
      <c r="UW29" s="69" t="n">
        <v>0</v>
      </c>
      <c r="UX29" s="69" t="n">
        <v>0</v>
      </c>
      <c r="UY29" s="69" t="n">
        <v>0</v>
      </c>
      <c r="UZ29" s="69" t="n">
        <v>0</v>
      </c>
      <c r="VA29" s="69" t="n">
        <v>0</v>
      </c>
      <c r="VB29" s="69" t="n">
        <v>0</v>
      </c>
      <c r="VC29" s="69" t="n">
        <v>0</v>
      </c>
      <c r="VD29" s="69" t="n">
        <v>0</v>
      </c>
      <c r="VE29" s="69" t="n">
        <v>0</v>
      </c>
      <c r="VF29" s="69" t="n">
        <v>0</v>
      </c>
      <c r="VG29" s="69" t="n">
        <v>0</v>
      </c>
      <c r="VH29" s="69" t="n">
        <v>0</v>
      </c>
      <c r="VI29" s="69" t="n">
        <v>0</v>
      </c>
      <c r="VJ29" s="69" t="n">
        <v>0</v>
      </c>
      <c r="VK29" s="69" t="n">
        <v>0</v>
      </c>
      <c r="VL29" s="69" t="n">
        <v>0</v>
      </c>
      <c r="VM29" s="69" t="n">
        <v>0</v>
      </c>
      <c r="VN29" s="69" t="n">
        <v>0</v>
      </c>
      <c r="VO29" s="69" t="n">
        <v>0</v>
      </c>
      <c r="VP29" s="69" t="n">
        <v>0</v>
      </c>
      <c r="VQ29" s="69" t="n">
        <v>0</v>
      </c>
      <c r="VR29" s="69" t="n">
        <v>0</v>
      </c>
      <c r="VS29" s="69" t="n">
        <v>0</v>
      </c>
      <c r="VT29" s="69" t="n">
        <v>0</v>
      </c>
      <c r="VU29" s="69" t="n">
        <v>0</v>
      </c>
      <c r="VV29" s="69" t="n">
        <v>0</v>
      </c>
      <c r="VW29" s="69" t="n">
        <v>0</v>
      </c>
      <c r="VX29" s="69" t="n">
        <v>0</v>
      </c>
      <c r="VY29" s="69" t="n">
        <v>0</v>
      </c>
      <c r="VZ29" s="69" t="n">
        <v>0</v>
      </c>
      <c r="WA29" s="69" t="n">
        <v>0</v>
      </c>
      <c r="WB29" s="69" t="n">
        <v>0</v>
      </c>
      <c r="WC29" s="69" t="n">
        <v>0</v>
      </c>
      <c r="WD29" s="69" t="n">
        <v>0</v>
      </c>
      <c r="WE29" s="69" t="n">
        <v>0</v>
      </c>
      <c r="WF29" s="69" t="n">
        <v>0</v>
      </c>
      <c r="WG29" s="69" t="n">
        <v>0</v>
      </c>
      <c r="WH29" s="69" t="n">
        <v>0</v>
      </c>
      <c r="WI29" s="69" t="n">
        <v>0</v>
      </c>
      <c r="WJ29" s="69" t="n">
        <v>0</v>
      </c>
      <c r="WK29" s="69" t="n">
        <v>0</v>
      </c>
      <c r="WL29" s="69" t="n">
        <v>0</v>
      </c>
      <c r="WM29" s="69" t="n">
        <v>0</v>
      </c>
      <c r="WN29" s="69" t="n">
        <v>0</v>
      </c>
      <c r="WO29" s="69" t="n">
        <v>0</v>
      </c>
      <c r="WP29" s="69" t="n">
        <v>0</v>
      </c>
      <c r="WQ29" s="69" t="n">
        <v>0</v>
      </c>
      <c r="WR29" s="69" t="n">
        <v>0</v>
      </c>
      <c r="WS29" s="69" t="n">
        <v>0</v>
      </c>
      <c r="WT29" s="69" t="n">
        <v>0</v>
      </c>
      <c r="WU29" s="69" t="n">
        <v>0</v>
      </c>
      <c r="WV29" s="69" t="n">
        <v>0</v>
      </c>
      <c r="WW29" s="69" t="n">
        <v>0</v>
      </c>
      <c r="WX29" s="69" t="n">
        <v>0</v>
      </c>
      <c r="WY29" s="69" t="n">
        <v>0</v>
      </c>
      <c r="WZ29" s="69" t="n">
        <v>0</v>
      </c>
      <c r="XA29" s="69" t="n">
        <v>0</v>
      </c>
      <c r="XB29" s="69" t="n">
        <v>0</v>
      </c>
      <c r="XC29" s="69" t="n">
        <v>0</v>
      </c>
      <c r="XD29" s="69" t="n">
        <v>0</v>
      </c>
      <c r="XE29" s="69" t="n">
        <v>0</v>
      </c>
      <c r="XF29" s="69" t="n">
        <v>0</v>
      </c>
      <c r="XG29" s="69" t="n">
        <v>0</v>
      </c>
      <c r="XH29" s="69" t="n">
        <v>0</v>
      </c>
      <c r="XI29" s="69" t="n">
        <v>0</v>
      </c>
      <c r="XJ29" s="69" t="n">
        <v>0</v>
      </c>
      <c r="XK29" s="69" t="n">
        <v>0</v>
      </c>
      <c r="XL29" s="69" t="n">
        <v>0</v>
      </c>
      <c r="XM29" s="69" t="n">
        <v>0</v>
      </c>
      <c r="XN29" s="69" t="n">
        <v>0</v>
      </c>
      <c r="XO29" s="69" t="n">
        <v>0</v>
      </c>
      <c r="XP29" s="69" t="n">
        <v>0</v>
      </c>
      <c r="XQ29" s="69" t="n">
        <v>0</v>
      </c>
      <c r="XR29" s="69" t="n">
        <v>0</v>
      </c>
      <c r="XS29" s="69" t="n">
        <v>0</v>
      </c>
      <c r="XT29" s="69" t="n">
        <v>0</v>
      </c>
      <c r="XU29" s="69" t="n">
        <v>0</v>
      </c>
      <c r="XV29" s="69" t="n">
        <v>0</v>
      </c>
      <c r="XW29" s="69" t="n">
        <v>0</v>
      </c>
      <c r="XX29" s="69" t="n">
        <v>0</v>
      </c>
      <c r="XY29" s="69" t="n">
        <v>0</v>
      </c>
      <c r="XZ29" s="69" t="n">
        <v>0</v>
      </c>
      <c r="YA29" s="69" t="n">
        <v>0</v>
      </c>
      <c r="YB29" s="69" t="n">
        <v>0</v>
      </c>
      <c r="YC29" s="69" t="n">
        <v>0</v>
      </c>
      <c r="YD29" s="69" t="n">
        <v>0</v>
      </c>
      <c r="YE29" s="69" t="n">
        <v>0</v>
      </c>
      <c r="YF29" s="69" t="n">
        <v>0</v>
      </c>
      <c r="YG29" s="69" t="n">
        <v>0</v>
      </c>
      <c r="YH29" s="69" t="n">
        <v>0</v>
      </c>
      <c r="YI29" s="69" t="n">
        <v>0</v>
      </c>
      <c r="YJ29" s="69" t="n">
        <v>0</v>
      </c>
      <c r="YK29" s="69" t="n">
        <v>0</v>
      </c>
      <c r="YL29" s="69" t="n">
        <v>0</v>
      </c>
      <c r="YM29" s="69" t="n">
        <v>0</v>
      </c>
      <c r="YN29" s="69" t="n">
        <v>0</v>
      </c>
      <c r="YO29" s="69" t="n">
        <v>0</v>
      </c>
      <c r="YP29" s="69" t="n">
        <v>0</v>
      </c>
      <c r="YQ29" s="69" t="n">
        <v>0</v>
      </c>
      <c r="YR29" s="69" t="n">
        <v>0</v>
      </c>
      <c r="YS29" s="69" t="n">
        <v>0</v>
      </c>
      <c r="YT29" s="69" t="n">
        <v>0</v>
      </c>
      <c r="YU29" s="69" t="n">
        <v>0</v>
      </c>
      <c r="YV29" s="69" t="n">
        <v>0</v>
      </c>
      <c r="YW29" s="69" t="n">
        <v>0</v>
      </c>
      <c r="YX29" s="69" t="n">
        <v>0</v>
      </c>
      <c r="YY29" s="69" t="n">
        <v>0</v>
      </c>
      <c r="YZ29" s="69" t="n">
        <v>0</v>
      </c>
      <c r="ZA29" s="69" t="n">
        <v>0</v>
      </c>
      <c r="ZB29" s="69" t="n">
        <v>0</v>
      </c>
      <c r="ZC29" s="69" t="n">
        <v>0</v>
      </c>
      <c r="ZD29" s="69" t="n">
        <v>0</v>
      </c>
      <c r="ZE29" s="69" t="n">
        <v>0</v>
      </c>
      <c r="ZF29" s="69" t="n">
        <v>0</v>
      </c>
      <c r="ZG29" s="69" t="n">
        <v>0</v>
      </c>
      <c r="ZH29" s="69" t="n">
        <v>0</v>
      </c>
      <c r="ZI29" s="69" t="n">
        <v>0</v>
      </c>
      <c r="ZJ29" s="69" t="n">
        <v>0</v>
      </c>
      <c r="ZK29" s="69" t="n">
        <v>0</v>
      </c>
      <c r="ZL29" s="69" t="n">
        <v>0</v>
      </c>
      <c r="ZM29" s="69" t="n">
        <v>0</v>
      </c>
      <c r="ZN29" s="69" t="n">
        <v>0</v>
      </c>
      <c r="ZO29" s="69" t="n">
        <v>0</v>
      </c>
      <c r="ZP29" s="69" t="n">
        <v>0</v>
      </c>
      <c r="ZQ29" s="69" t="n">
        <v>0</v>
      </c>
      <c r="ZR29" s="69" t="n">
        <v>0</v>
      </c>
      <c r="ZS29" s="69" t="n">
        <v>0</v>
      </c>
      <c r="ZT29" s="69" t="n">
        <v>0</v>
      </c>
      <c r="ZU29" s="69" t="n">
        <v>0</v>
      </c>
      <c r="ZV29" s="69" t="n">
        <v>0</v>
      </c>
      <c r="ZW29" s="69" t="n">
        <v>0</v>
      </c>
      <c r="ZX29" s="69" t="n">
        <v>0</v>
      </c>
      <c r="ZY29" s="69" t="n">
        <v>0</v>
      </c>
      <c r="ZZ29" s="69" t="n">
        <v>0</v>
      </c>
      <c r="AAA29" s="69" t="n">
        <v>0</v>
      </c>
      <c r="AAB29" s="69" t="n">
        <v>0</v>
      </c>
      <c r="AAC29" s="69" t="n">
        <v>0</v>
      </c>
      <c r="AAD29" s="69" t="n">
        <v>0</v>
      </c>
      <c r="AAE29" s="69" t="n">
        <v>0</v>
      </c>
      <c r="AAF29" s="69" t="n">
        <v>0</v>
      </c>
      <c r="AAG29" s="69" t="n">
        <v>0</v>
      </c>
      <c r="AAH29" s="69" t="n">
        <v>0</v>
      </c>
      <c r="AAI29" s="69" t="n">
        <v>0</v>
      </c>
      <c r="AAJ29" s="69" t="n">
        <v>0</v>
      </c>
      <c r="AAK29" s="69" t="n">
        <v>0</v>
      </c>
      <c r="AAL29" s="69" t="n">
        <v>0</v>
      </c>
      <c r="AAM29" s="69" t="n">
        <v>0</v>
      </c>
      <c r="AAN29" s="69" t="n">
        <v>0</v>
      </c>
      <c r="AAO29" s="69" t="n">
        <v>0</v>
      </c>
      <c r="AAP29" s="69" t="n">
        <v>0</v>
      </c>
      <c r="AAQ29" s="69" t="n">
        <v>0</v>
      </c>
      <c r="AAR29" s="69" t="n">
        <v>0</v>
      </c>
      <c r="AAS29" s="69" t="n">
        <v>0</v>
      </c>
      <c r="AAT29" s="69" t="n">
        <v>0</v>
      </c>
      <c r="AAU29" s="69" t="n">
        <v>0</v>
      </c>
      <c r="AAV29" s="69" t="n">
        <v>0</v>
      </c>
      <c r="AAW29" s="69" t="n">
        <v>0</v>
      </c>
      <c r="AAX29" s="69" t="n">
        <v>0</v>
      </c>
      <c r="AAY29" s="69" t="n">
        <v>0</v>
      </c>
      <c r="AAZ29" s="69" t="n">
        <v>0</v>
      </c>
      <c r="ABA29" s="69" t="n">
        <v>0</v>
      </c>
      <c r="ABB29" s="69" t="n">
        <v>0</v>
      </c>
      <c r="ABC29" s="69" t="n">
        <v>0</v>
      </c>
      <c r="ABD29" s="69" t="n">
        <v>0</v>
      </c>
      <c r="ABE29" s="69" t="n">
        <v>0</v>
      </c>
      <c r="ABF29" s="69" t="n">
        <v>0</v>
      </c>
      <c r="ABG29" s="69" t="n">
        <v>0</v>
      </c>
      <c r="ABH29" s="69" t="n">
        <v>0</v>
      </c>
      <c r="ABI29" s="69" t="n">
        <v>0</v>
      </c>
      <c r="ABJ29" s="69" t="n">
        <v>0</v>
      </c>
      <c r="ABK29" s="69" t="n">
        <v>0</v>
      </c>
      <c r="ABL29" s="69" t="n">
        <v>0</v>
      </c>
      <c r="ABM29" s="69" t="n">
        <v>0</v>
      </c>
      <c r="ABN29" s="69" t="n">
        <v>0</v>
      </c>
      <c r="ABO29" s="69" t="n">
        <v>0</v>
      </c>
      <c r="ABP29" s="69" t="n">
        <v>0</v>
      </c>
      <c r="ABQ29" s="69" t="n">
        <v>0</v>
      </c>
      <c r="ABR29" s="69" t="n">
        <v>0</v>
      </c>
      <c r="ABS29" s="69" t="n">
        <v>0</v>
      </c>
      <c r="ABT29" s="69" t="n">
        <v>0</v>
      </c>
      <c r="ABU29" s="69" t="n">
        <v>0</v>
      </c>
      <c r="ABV29" s="69" t="n">
        <v>0</v>
      </c>
      <c r="ABW29" s="69" t="n">
        <v>0</v>
      </c>
      <c r="ABX29" s="69" t="n">
        <v>0</v>
      </c>
      <c r="ABY29" s="69" t="n">
        <v>0</v>
      </c>
      <c r="ABZ29" s="69" t="n">
        <v>0</v>
      </c>
      <c r="ACA29" s="69" t="n">
        <v>0</v>
      </c>
      <c r="ACB29" s="69" t="n">
        <v>0</v>
      </c>
      <c r="ACC29" s="69" t="n">
        <v>0</v>
      </c>
      <c r="ACD29" s="69" t="n">
        <v>0</v>
      </c>
      <c r="ACE29" s="69" t="n">
        <v>0</v>
      </c>
      <c r="ACF29" s="69" t="n">
        <v>0</v>
      </c>
      <c r="ACG29" s="69" t="n">
        <v>0</v>
      </c>
      <c r="ACH29" s="69" t="n">
        <v>0</v>
      </c>
      <c r="ACI29" s="69" t="n">
        <v>0</v>
      </c>
      <c r="ACJ29" s="69" t="n">
        <v>0</v>
      </c>
      <c r="ACK29" s="69" t="n">
        <v>0</v>
      </c>
      <c r="ACL29" s="69" t="n">
        <v>0</v>
      </c>
      <c r="ACM29" s="69" t="n">
        <v>0</v>
      </c>
      <c r="ACN29" s="69" t="n">
        <v>0</v>
      </c>
      <c r="ACO29" s="69" t="n">
        <v>0</v>
      </c>
      <c r="ACP29" s="69" t="n">
        <v>0</v>
      </c>
      <c r="ACQ29" s="69" t="n">
        <v>0</v>
      </c>
      <c r="ACR29" s="69" t="n">
        <v>0</v>
      </c>
      <c r="ACS29" s="69" t="n">
        <v>0</v>
      </c>
      <c r="ACT29" s="69" t="n">
        <v>0</v>
      </c>
      <c r="ACU29" s="69" t="n">
        <v>0</v>
      </c>
      <c r="ACV29" s="69" t="n">
        <v>0</v>
      </c>
      <c r="ACW29" s="69" t="n">
        <v>0</v>
      </c>
      <c r="ACX29" s="69" t="n">
        <v>0</v>
      </c>
      <c r="ACY29" s="69" t="n">
        <v>0</v>
      </c>
      <c r="ACZ29" s="69" t="n">
        <v>0</v>
      </c>
      <c r="ADA29" s="69" t="n">
        <v>0</v>
      </c>
      <c r="ADB29" s="69" t="n">
        <v>0</v>
      </c>
      <c r="ADC29" s="69" t="n">
        <v>0</v>
      </c>
      <c r="ADD29" s="69" t="n">
        <v>0</v>
      </c>
      <c r="ADE29" s="69" t="n">
        <v>0</v>
      </c>
      <c r="ADF29" s="69" t="n">
        <v>0</v>
      </c>
      <c r="ADG29" s="69" t="n">
        <v>0</v>
      </c>
      <c r="ADH29" s="69" t="n">
        <v>0</v>
      </c>
      <c r="ADI29" s="69" t="n">
        <v>0</v>
      </c>
      <c r="ADJ29" s="69" t="n">
        <v>0</v>
      </c>
      <c r="ADK29" s="69" t="n">
        <v>0</v>
      </c>
      <c r="ADL29" s="69" t="n">
        <v>0</v>
      </c>
      <c r="ADM29" s="69" t="n">
        <v>0</v>
      </c>
      <c r="ADN29" s="69" t="n">
        <v>0</v>
      </c>
      <c r="ADO29" s="69" t="n">
        <v>0</v>
      </c>
      <c r="ADP29" s="69" t="n">
        <v>0</v>
      </c>
      <c r="ADQ29" s="69" t="n">
        <v>0</v>
      </c>
      <c r="ADR29" s="69" t="n">
        <v>0</v>
      </c>
      <c r="ADS29" s="69" t="n">
        <v>0</v>
      </c>
      <c r="ADT29" s="69" t="n">
        <v>0</v>
      </c>
      <c r="ADU29" s="69" t="n">
        <v>0</v>
      </c>
      <c r="ADV29" s="69" t="n">
        <v>0</v>
      </c>
      <c r="ADW29" s="69" t="n">
        <v>0</v>
      </c>
      <c r="ADX29" s="69" t="n">
        <v>0</v>
      </c>
      <c r="ADY29" s="69" t="n">
        <v>0</v>
      </c>
      <c r="ADZ29" s="69" t="n">
        <v>0</v>
      </c>
      <c r="AEA29" s="69" t="n">
        <v>0</v>
      </c>
      <c r="AEB29" s="69" t="n">
        <v>0</v>
      </c>
      <c r="AEC29" s="69" t="n">
        <v>0</v>
      </c>
      <c r="AED29" s="69" t="n">
        <v>0</v>
      </c>
      <c r="AEE29" s="69" t="n">
        <v>0</v>
      </c>
      <c r="AEF29" s="69" t="n">
        <v>0</v>
      </c>
      <c r="AEG29" s="69" t="n">
        <v>0</v>
      </c>
      <c r="AEH29" s="69" t="n">
        <v>0</v>
      </c>
      <c r="AEI29" s="69" t="n">
        <v>0</v>
      </c>
      <c r="AEJ29" s="69" t="n">
        <v>0</v>
      </c>
      <c r="AEK29" s="69" t="n">
        <v>0</v>
      </c>
      <c r="AEL29" s="69" t="n">
        <v>0</v>
      </c>
      <c r="AEM29" s="69" t="n">
        <v>0</v>
      </c>
      <c r="AEN29" s="69" t="n">
        <v>0</v>
      </c>
      <c r="AEO29" s="69" t="n">
        <v>0</v>
      </c>
      <c r="AEP29" s="69" t="n">
        <v>0</v>
      </c>
      <c r="AEQ29" s="69" t="n">
        <v>0</v>
      </c>
      <c r="AER29" s="69" t="n">
        <v>0</v>
      </c>
      <c r="AES29" s="69" t="n">
        <v>0</v>
      </c>
      <c r="AET29" s="69" t="n">
        <v>0</v>
      </c>
      <c r="AEU29" s="69" t="n">
        <v>0</v>
      </c>
      <c r="AEV29" s="69" t="n">
        <v>0</v>
      </c>
      <c r="AEW29" s="69" t="n">
        <v>0</v>
      </c>
      <c r="AEX29" s="69" t="n">
        <v>0</v>
      </c>
      <c r="AEY29" s="69" t="n">
        <v>0</v>
      </c>
      <c r="AEZ29" s="69" t="n">
        <v>0</v>
      </c>
      <c r="AFA29" s="69" t="n">
        <v>0</v>
      </c>
      <c r="AFB29" s="69" t="n">
        <v>0</v>
      </c>
      <c r="AFC29" s="69" t="n">
        <v>0</v>
      </c>
      <c r="AFD29" s="69" t="n">
        <v>0</v>
      </c>
      <c r="AFE29" s="69" t="n">
        <v>0</v>
      </c>
      <c r="AFF29" s="69" t="n">
        <v>0</v>
      </c>
      <c r="AFG29" s="69" t="n">
        <v>0</v>
      </c>
      <c r="AFH29" s="69" t="n">
        <v>0</v>
      </c>
      <c r="AFI29" s="69" t="n">
        <v>0</v>
      </c>
      <c r="AFJ29" s="69" t="n">
        <v>0</v>
      </c>
      <c r="AFK29" s="69" t="n">
        <v>0</v>
      </c>
      <c r="AFL29" s="69" t="n">
        <v>0</v>
      </c>
      <c r="AFM29" s="69" t="n">
        <v>0</v>
      </c>
      <c r="AFN29" s="69" t="n">
        <v>0</v>
      </c>
      <c r="AFO29" s="69" t="n">
        <v>0</v>
      </c>
      <c r="AFP29" s="69" t="n">
        <v>0</v>
      </c>
      <c r="AFQ29" s="69" t="n">
        <v>0</v>
      </c>
      <c r="AFR29" s="69" t="n">
        <v>0</v>
      </c>
      <c r="AFS29" s="69" t="n">
        <v>0</v>
      </c>
      <c r="AFT29" s="69" t="n">
        <v>0</v>
      </c>
      <c r="AFU29" s="69" t="n">
        <v>0</v>
      </c>
      <c r="AFV29" s="69" t="n">
        <v>0</v>
      </c>
      <c r="AFW29" s="69" t="n">
        <v>0</v>
      </c>
      <c r="AFX29" s="69" t="n">
        <v>0</v>
      </c>
      <c r="AFY29" s="69" t="n">
        <v>0</v>
      </c>
      <c r="AFZ29" s="69" t="n">
        <v>0</v>
      </c>
      <c r="AGA29" s="69" t="n">
        <v>0</v>
      </c>
      <c r="AGB29" s="69" t="n">
        <v>0</v>
      </c>
      <c r="AGC29" s="69" t="n">
        <v>0</v>
      </c>
      <c r="AGD29" s="69" t="n">
        <v>0</v>
      </c>
      <c r="AGE29" s="69" t="n">
        <v>0</v>
      </c>
      <c r="AGF29" s="69" t="n">
        <v>0</v>
      </c>
      <c r="AGG29" s="69" t="n">
        <v>0</v>
      </c>
      <c r="AGH29" s="69" t="n">
        <v>0</v>
      </c>
      <c r="AGI29" s="69" t="n">
        <v>0</v>
      </c>
      <c r="AGJ29" s="69" t="n">
        <v>0</v>
      </c>
      <c r="AGK29" s="69" t="n">
        <v>0</v>
      </c>
      <c r="AGL29" s="69" t="n">
        <v>0</v>
      </c>
      <c r="AGM29" s="69" t="n">
        <v>0</v>
      </c>
      <c r="AGN29" s="69" t="n">
        <v>0</v>
      </c>
      <c r="AGO29" s="69" t="n">
        <v>0</v>
      </c>
      <c r="AGP29" s="69" t="n">
        <v>0</v>
      </c>
      <c r="AGQ29" s="69" t="n">
        <v>0</v>
      </c>
      <c r="AGR29" s="69" t="n">
        <v>0</v>
      </c>
      <c r="AGS29" s="69" t="n">
        <v>0</v>
      </c>
      <c r="AGT29" s="69" t="n">
        <v>0</v>
      </c>
      <c r="AGU29" s="69" t="n">
        <v>0</v>
      </c>
      <c r="AGV29" s="69" t="n">
        <v>0</v>
      </c>
      <c r="AGW29" s="69" t="n">
        <v>0</v>
      </c>
      <c r="AGX29" s="69" t="n">
        <v>0</v>
      </c>
      <c r="AGY29" s="69" t="n">
        <v>0</v>
      </c>
      <c r="AGZ29" s="69" t="n">
        <v>0</v>
      </c>
      <c r="AHA29" s="69" t="n">
        <v>0</v>
      </c>
      <c r="AHB29" s="69" t="n">
        <v>0</v>
      </c>
      <c r="AHC29" s="69" t="n">
        <v>0</v>
      </c>
      <c r="AHD29" s="69" t="n">
        <v>0</v>
      </c>
      <c r="AHE29" s="69" t="n">
        <v>0</v>
      </c>
      <c r="AHF29" s="69" t="n">
        <v>0</v>
      </c>
      <c r="AHG29" s="69" t="n">
        <v>0</v>
      </c>
      <c r="AHH29" s="69" t="n">
        <v>0</v>
      </c>
      <c r="AHI29" s="69" t="n">
        <v>0</v>
      </c>
      <c r="AHJ29" s="69" t="n">
        <v>0</v>
      </c>
      <c r="AHK29" s="69" t="n">
        <v>0</v>
      </c>
      <c r="AHL29" s="69" t="n">
        <v>0</v>
      </c>
      <c r="AHM29" s="69" t="n">
        <v>0</v>
      </c>
      <c r="AHN29" s="69" t="n">
        <v>0</v>
      </c>
      <c r="AHO29" s="69" t="n">
        <v>0</v>
      </c>
      <c r="AHP29" s="69" t="n">
        <v>0</v>
      </c>
      <c r="AHQ29" s="69" t="n">
        <v>0</v>
      </c>
      <c r="AHR29" s="69" t="n">
        <v>0</v>
      </c>
      <c r="AHS29" s="69" t="n">
        <v>0</v>
      </c>
      <c r="AHT29" s="69" t="n">
        <v>0</v>
      </c>
      <c r="AHU29" s="69" t="n">
        <v>0</v>
      </c>
      <c r="AHV29" s="69" t="n">
        <v>0</v>
      </c>
      <c r="AHW29" s="69" t="n">
        <v>0</v>
      </c>
      <c r="AHX29" s="69" t="n">
        <v>0</v>
      </c>
      <c r="AHY29" s="69" t="n">
        <v>0</v>
      </c>
      <c r="AHZ29" s="69" t="n">
        <v>0</v>
      </c>
      <c r="AIA29" s="69" t="n">
        <v>0</v>
      </c>
      <c r="AIB29" s="69" t="n">
        <v>0</v>
      </c>
      <c r="AIC29" s="69" t="n">
        <v>0</v>
      </c>
      <c r="AID29" s="69" t="n">
        <v>0</v>
      </c>
      <c r="AIE29" s="69" t="n">
        <v>0</v>
      </c>
      <c r="AIF29" s="69" t="n">
        <v>0</v>
      </c>
      <c r="AIG29" s="69" t="n">
        <v>0</v>
      </c>
      <c r="AIH29" s="69" t="n">
        <v>0</v>
      </c>
      <c r="AII29" s="69" t="n">
        <v>0</v>
      </c>
      <c r="AIJ29" s="69" t="n">
        <v>0</v>
      </c>
      <c r="AIK29" s="69" t="n">
        <v>0</v>
      </c>
      <c r="AIL29" s="69" t="n">
        <v>0</v>
      </c>
      <c r="AIM29" s="69" t="n">
        <v>0</v>
      </c>
      <c r="AIN29" s="69" t="n">
        <v>0</v>
      </c>
      <c r="AIO29" s="69" t="n">
        <v>0</v>
      </c>
      <c r="AIP29" s="69" t="n">
        <v>0</v>
      </c>
      <c r="AIQ29" s="69" t="n">
        <v>0</v>
      </c>
      <c r="AIR29" s="69" t="n">
        <v>0</v>
      </c>
      <c r="AIS29" s="69" t="n">
        <v>0</v>
      </c>
      <c r="AIT29" s="69" t="n">
        <v>0</v>
      </c>
      <c r="AIU29" s="69" t="n">
        <v>0</v>
      </c>
      <c r="AIV29" s="69" t="n">
        <v>0</v>
      </c>
      <c r="AIW29" s="69" t="n">
        <v>0</v>
      </c>
      <c r="AIX29" s="69" t="n">
        <v>0</v>
      </c>
      <c r="AIY29" s="69" t="n">
        <v>0</v>
      </c>
      <c r="AIZ29" s="69" t="n">
        <v>0</v>
      </c>
      <c r="AJA29" s="69" t="n">
        <v>0</v>
      </c>
      <c r="AJB29" s="69" t="n">
        <v>0</v>
      </c>
      <c r="AJC29" s="69" t="n">
        <v>0</v>
      </c>
      <c r="AJD29" s="69" t="n">
        <v>0</v>
      </c>
      <c r="AJE29" s="69" t="n">
        <v>0</v>
      </c>
      <c r="AJF29" s="69" t="n">
        <v>0</v>
      </c>
      <c r="AJG29" s="69" t="n">
        <v>0</v>
      </c>
      <c r="AJH29" s="69" t="n">
        <v>0</v>
      </c>
      <c r="AJI29" s="69" t="n">
        <v>0</v>
      </c>
      <c r="AJJ29" s="69" t="n">
        <v>0</v>
      </c>
      <c r="AJK29" s="69" t="n">
        <v>0</v>
      </c>
      <c r="AJL29" s="69" t="n">
        <v>0</v>
      </c>
      <c r="AJM29" s="69" t="n">
        <v>0</v>
      </c>
      <c r="AJN29" s="69" t="n">
        <v>0</v>
      </c>
      <c r="AJO29" s="69" t="n">
        <v>0</v>
      </c>
      <c r="AJP29" s="69" t="n">
        <v>0</v>
      </c>
      <c r="AJQ29" s="69" t="n">
        <v>0</v>
      </c>
      <c r="AJR29" s="69" t="n">
        <v>0</v>
      </c>
      <c r="AJS29" s="69" t="n">
        <v>0</v>
      </c>
      <c r="AJT29" s="69" t="n">
        <v>0</v>
      </c>
      <c r="AJU29" s="69" t="n">
        <v>0</v>
      </c>
      <c r="AJV29" s="69" t="n">
        <v>0</v>
      </c>
      <c r="AJW29" s="69" t="n">
        <v>0</v>
      </c>
      <c r="AJX29" s="69" t="n">
        <v>0</v>
      </c>
      <c r="AJY29" s="69" t="n">
        <v>0</v>
      </c>
      <c r="AJZ29" s="69" t="n">
        <v>0</v>
      </c>
      <c r="AKA29" s="69" t="n">
        <v>0</v>
      </c>
      <c r="AKB29" s="69" t="n">
        <v>0</v>
      </c>
      <c r="AKC29" s="69" t="n">
        <v>0</v>
      </c>
      <c r="AKD29" s="69" t="n">
        <v>0</v>
      </c>
      <c r="AKE29" s="69" t="n">
        <v>0</v>
      </c>
      <c r="AKF29" s="69" t="n">
        <v>0</v>
      </c>
      <c r="AKG29" s="69" t="n">
        <v>0</v>
      </c>
      <c r="AKH29" s="69" t="n">
        <v>0</v>
      </c>
      <c r="AKI29" s="69" t="n">
        <v>0</v>
      </c>
      <c r="AKJ29" s="69" t="n">
        <v>0</v>
      </c>
      <c r="AKK29" s="69" t="n">
        <v>0</v>
      </c>
      <c r="AKL29" s="69" t="n">
        <v>0</v>
      </c>
      <c r="AKM29" s="69" t="n">
        <v>0</v>
      </c>
      <c r="AKN29" s="69" t="n">
        <v>0</v>
      </c>
      <c r="AKO29" s="69" t="n">
        <v>0</v>
      </c>
      <c r="AKP29" s="69" t="n">
        <v>0</v>
      </c>
      <c r="AKQ29" s="69" t="n">
        <v>0</v>
      </c>
      <c r="AKR29" s="69" t="n">
        <v>0</v>
      </c>
      <c r="AKS29" s="69" t="n">
        <v>0</v>
      </c>
      <c r="AKT29" s="69" t="n">
        <v>0</v>
      </c>
      <c r="AKU29" s="69" t="n">
        <v>0</v>
      </c>
      <c r="AKV29" s="69" t="n">
        <v>0</v>
      </c>
      <c r="AKW29" s="69" t="n">
        <v>0</v>
      </c>
      <c r="AKX29" s="69" t="n">
        <v>0</v>
      </c>
      <c r="AKY29" s="69" t="n">
        <v>0</v>
      </c>
      <c r="AKZ29" s="69" t="n">
        <v>0</v>
      </c>
      <c r="ALA29" s="69" t="n">
        <v>0</v>
      </c>
      <c r="ALB29" s="69" t="n">
        <v>0</v>
      </c>
      <c r="ALC29" s="69" t="n">
        <v>0</v>
      </c>
      <c r="ALD29" s="69" t="n">
        <v>0</v>
      </c>
      <c r="ALE29" s="69" t="n">
        <v>0</v>
      </c>
      <c r="ALF29" s="69" t="n">
        <v>0</v>
      </c>
      <c r="ALG29" s="69" t="n">
        <v>0</v>
      </c>
      <c r="ALH29" s="69" t="n">
        <v>0</v>
      </c>
      <c r="ALI29" s="69" t="n">
        <v>0</v>
      </c>
      <c r="ALJ29" s="69" t="n">
        <v>0</v>
      </c>
      <c r="ALK29" s="69" t="n">
        <v>0</v>
      </c>
      <c r="ALL29" s="69" t="n">
        <v>0</v>
      </c>
      <c r="ALM29" s="69" t="n">
        <v>0</v>
      </c>
      <c r="ALN29" s="69" t="n">
        <v>0</v>
      </c>
      <c r="ALO29" s="69" t="n">
        <v>0</v>
      </c>
      <c r="ALP29" s="69" t="n">
        <v>0</v>
      </c>
      <c r="ALQ29" s="69" t="n">
        <v>0</v>
      </c>
      <c r="ALR29" s="69" t="n">
        <v>0</v>
      </c>
      <c r="ALS29" s="69" t="n">
        <v>0</v>
      </c>
      <c r="ALT29" s="69" t="n">
        <v>0</v>
      </c>
      <c r="ALU29" s="69" t="n">
        <v>0</v>
      </c>
      <c r="ALV29" s="69" t="n">
        <v>0</v>
      </c>
      <c r="ALW29" s="69" t="n">
        <v>0</v>
      </c>
      <c r="ALX29" s="69" t="n">
        <v>0</v>
      </c>
      <c r="ALY29" s="69" t="n">
        <v>0</v>
      </c>
      <c r="ALZ29" s="69" t="n">
        <v>0</v>
      </c>
      <c r="AMA29" s="69" t="n">
        <v>0</v>
      </c>
      <c r="AMB29" s="69" t="n">
        <v>0</v>
      </c>
      <c r="AMC29" s="69" t="n">
        <v>0</v>
      </c>
      <c r="AMD29" s="69" t="n">
        <v>0</v>
      </c>
      <c r="AME29" s="69" t="n">
        <v>0</v>
      </c>
      <c r="AMF29" s="69" t="n">
        <v>0</v>
      </c>
      <c r="AMG29" s="69" t="n">
        <v>0</v>
      </c>
      <c r="AMH29" s="69" t="n">
        <v>0</v>
      </c>
      <c r="AMI29" s="69" t="n">
        <v>0</v>
      </c>
      <c r="AMJ29" s="69" t="n">
        <v>0</v>
      </c>
    </row>
    <row r="30" customFormat="false" ht="15" hidden="false" customHeight="false" outlineLevel="0" collapsed="false">
      <c r="A30" s="67" t="s">
        <v>2629</v>
      </c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  <c r="H30" s="40" t="n">
        <v>0</v>
      </c>
      <c r="I30" s="69" t="n">
        <v>0</v>
      </c>
      <c r="J30" s="69" t="n">
        <v>0</v>
      </c>
      <c r="K30" s="69" t="n">
        <v>0</v>
      </c>
      <c r="L30" s="69" t="n">
        <v>0</v>
      </c>
      <c r="M30" s="69" t="n">
        <v>0</v>
      </c>
      <c r="N30" s="69" t="n">
        <v>0</v>
      </c>
      <c r="O30" s="69" t="n">
        <v>0</v>
      </c>
      <c r="P30" s="69" t="n">
        <v>0</v>
      </c>
      <c r="Q30" s="69" t="n">
        <v>0</v>
      </c>
      <c r="R30" s="69" t="n">
        <v>0</v>
      </c>
      <c r="S30" s="69" t="n">
        <v>0</v>
      </c>
      <c r="T30" s="69" t="n">
        <v>0</v>
      </c>
      <c r="U30" s="69" t="n">
        <v>0</v>
      </c>
      <c r="V30" s="69" t="n">
        <v>0</v>
      </c>
      <c r="W30" s="69" t="n">
        <v>0</v>
      </c>
      <c r="X30" s="69" t="n">
        <v>0</v>
      </c>
      <c r="Y30" s="69" t="n">
        <v>0</v>
      </c>
      <c r="Z30" s="69" t="n">
        <v>0</v>
      </c>
      <c r="AA30" s="69" t="n">
        <v>0</v>
      </c>
      <c r="AB30" s="69" t="n">
        <v>0</v>
      </c>
      <c r="AC30" s="69" t="n">
        <v>0</v>
      </c>
      <c r="AD30" s="69" t="n">
        <v>0</v>
      </c>
      <c r="AE30" s="69" t="n">
        <v>0</v>
      </c>
      <c r="AF30" s="69" t="n">
        <v>0</v>
      </c>
      <c r="AG30" s="69" t="n">
        <v>0</v>
      </c>
      <c r="AH30" s="69" t="n">
        <v>0</v>
      </c>
      <c r="AI30" s="69" t="n">
        <v>0</v>
      </c>
      <c r="AJ30" s="69" t="n">
        <v>0</v>
      </c>
      <c r="AK30" s="69" t="n">
        <v>0</v>
      </c>
      <c r="AL30" s="69" t="n">
        <v>0</v>
      </c>
      <c r="AM30" s="69" t="n">
        <v>0</v>
      </c>
      <c r="AN30" s="69" t="n">
        <v>0</v>
      </c>
      <c r="AO30" s="69" t="n">
        <v>0</v>
      </c>
      <c r="AP30" s="69" t="n">
        <v>0</v>
      </c>
      <c r="AQ30" s="69" t="n">
        <v>0</v>
      </c>
      <c r="AR30" s="69" t="n">
        <v>0</v>
      </c>
      <c r="AS30" s="69" t="n">
        <v>0</v>
      </c>
      <c r="AT30" s="69" t="n">
        <v>0</v>
      </c>
      <c r="AU30" s="69" t="n">
        <v>0</v>
      </c>
      <c r="AV30" s="69" t="n">
        <v>0</v>
      </c>
      <c r="AW30" s="69" t="n">
        <v>0</v>
      </c>
      <c r="AX30" s="69" t="n">
        <v>0</v>
      </c>
      <c r="AY30" s="69" t="n">
        <v>0</v>
      </c>
      <c r="AZ30" s="69" t="n">
        <v>0</v>
      </c>
      <c r="BA30" s="69" t="n">
        <v>0</v>
      </c>
      <c r="BB30" s="69" t="n">
        <v>0</v>
      </c>
      <c r="BC30" s="69" t="n">
        <v>0</v>
      </c>
      <c r="BD30" s="69" t="n">
        <v>0</v>
      </c>
      <c r="BE30" s="69" t="n">
        <v>0</v>
      </c>
      <c r="BF30" s="69" t="n">
        <v>0</v>
      </c>
      <c r="BG30" s="69" t="n">
        <v>0</v>
      </c>
      <c r="BH30" s="69" t="n">
        <v>0</v>
      </c>
      <c r="BI30" s="69" t="n">
        <v>0</v>
      </c>
      <c r="BJ30" s="69" t="n">
        <v>0</v>
      </c>
      <c r="BK30" s="69" t="n">
        <v>0</v>
      </c>
      <c r="BL30" s="69" t="n">
        <v>0</v>
      </c>
      <c r="BM30" s="69" t="n">
        <v>0</v>
      </c>
      <c r="BN30" s="69" t="n">
        <v>0</v>
      </c>
      <c r="BO30" s="69" t="n">
        <v>0</v>
      </c>
      <c r="BP30" s="69" t="n">
        <v>0</v>
      </c>
      <c r="BQ30" s="69" t="n">
        <v>0</v>
      </c>
      <c r="BR30" s="69" t="n">
        <v>0</v>
      </c>
      <c r="BS30" s="69" t="n">
        <v>0</v>
      </c>
      <c r="BT30" s="69" t="n">
        <v>0</v>
      </c>
      <c r="BU30" s="69" t="n">
        <v>0</v>
      </c>
      <c r="BV30" s="69" t="n">
        <v>0</v>
      </c>
      <c r="BW30" s="69" t="n">
        <v>0</v>
      </c>
      <c r="BX30" s="69" t="n">
        <v>0</v>
      </c>
      <c r="BY30" s="69" t="n">
        <v>0</v>
      </c>
      <c r="BZ30" s="69" t="n">
        <v>0</v>
      </c>
      <c r="CA30" s="69" t="n">
        <v>0</v>
      </c>
      <c r="CB30" s="69" t="n">
        <v>0</v>
      </c>
      <c r="CC30" s="69" t="n">
        <v>0</v>
      </c>
      <c r="CD30" s="69" t="n">
        <v>0</v>
      </c>
      <c r="CE30" s="69" t="n">
        <v>0</v>
      </c>
      <c r="CF30" s="69" t="n">
        <v>0</v>
      </c>
      <c r="CG30" s="69" t="n">
        <v>0</v>
      </c>
      <c r="CH30" s="69" t="n">
        <v>0</v>
      </c>
      <c r="CI30" s="69" t="n">
        <v>0</v>
      </c>
      <c r="CJ30" s="69" t="n">
        <v>0</v>
      </c>
      <c r="CK30" s="69" t="n">
        <v>0</v>
      </c>
      <c r="CL30" s="69" t="n">
        <v>0</v>
      </c>
      <c r="CM30" s="69" t="n">
        <v>0</v>
      </c>
      <c r="CN30" s="69" t="n">
        <v>0</v>
      </c>
      <c r="CO30" s="69" t="n">
        <v>0</v>
      </c>
      <c r="CP30" s="69" t="n">
        <v>0</v>
      </c>
      <c r="CQ30" s="69" t="n">
        <v>0</v>
      </c>
      <c r="CR30" s="69" t="n">
        <v>0</v>
      </c>
      <c r="CS30" s="69" t="n">
        <v>0</v>
      </c>
      <c r="CT30" s="69" t="n">
        <v>0</v>
      </c>
      <c r="CU30" s="69" t="n">
        <v>0</v>
      </c>
      <c r="CV30" s="69" t="n">
        <v>0</v>
      </c>
      <c r="CW30" s="69" t="n">
        <v>0</v>
      </c>
      <c r="CX30" s="69" t="n">
        <v>0</v>
      </c>
      <c r="CY30" s="69" t="n">
        <v>0</v>
      </c>
      <c r="CZ30" s="69" t="n">
        <v>0</v>
      </c>
      <c r="DA30" s="69" t="n">
        <v>0</v>
      </c>
      <c r="DB30" s="69" t="n">
        <v>0</v>
      </c>
      <c r="DC30" s="69" t="n">
        <v>0</v>
      </c>
      <c r="DD30" s="69" t="n">
        <v>0</v>
      </c>
      <c r="DE30" s="69" t="n">
        <v>0</v>
      </c>
      <c r="DF30" s="69" t="n">
        <v>0</v>
      </c>
      <c r="DG30" s="69" t="n">
        <v>0</v>
      </c>
      <c r="DH30" s="69" t="n">
        <v>0</v>
      </c>
      <c r="DI30" s="69" t="n">
        <v>0</v>
      </c>
      <c r="DJ30" s="69" t="n">
        <v>0</v>
      </c>
      <c r="DK30" s="69" t="n">
        <v>0</v>
      </c>
      <c r="DL30" s="69" t="n">
        <v>0</v>
      </c>
      <c r="DM30" s="69" t="n">
        <v>0</v>
      </c>
      <c r="DN30" s="69" t="n">
        <v>0</v>
      </c>
      <c r="DO30" s="69" t="n">
        <v>0</v>
      </c>
      <c r="DP30" s="69" t="n">
        <v>0</v>
      </c>
      <c r="DQ30" s="69" t="n">
        <v>0</v>
      </c>
      <c r="DR30" s="69" t="n">
        <v>0</v>
      </c>
      <c r="DS30" s="69" t="n">
        <v>0</v>
      </c>
      <c r="DT30" s="69" t="n">
        <v>0</v>
      </c>
      <c r="DU30" s="69" t="n">
        <v>0</v>
      </c>
      <c r="DV30" s="69" t="n">
        <v>0</v>
      </c>
      <c r="DW30" s="69" t="n">
        <v>0</v>
      </c>
      <c r="DX30" s="69" t="n">
        <v>0</v>
      </c>
      <c r="DY30" s="69" t="n">
        <v>0</v>
      </c>
      <c r="DZ30" s="69" t="n">
        <v>0</v>
      </c>
      <c r="EA30" s="69" t="n">
        <v>0</v>
      </c>
      <c r="EB30" s="69" t="n">
        <v>0</v>
      </c>
      <c r="EC30" s="69" t="n">
        <v>0</v>
      </c>
      <c r="ED30" s="69" t="n">
        <v>0</v>
      </c>
      <c r="EE30" s="69" t="n">
        <v>0</v>
      </c>
      <c r="EF30" s="69" t="n">
        <v>0</v>
      </c>
      <c r="EG30" s="69" t="n">
        <v>0</v>
      </c>
      <c r="EH30" s="69" t="n">
        <v>0</v>
      </c>
      <c r="EI30" s="69" t="n">
        <v>0</v>
      </c>
      <c r="EJ30" s="69" t="n">
        <v>0</v>
      </c>
      <c r="EK30" s="69" t="n">
        <v>0</v>
      </c>
      <c r="EL30" s="69" t="n">
        <v>0</v>
      </c>
      <c r="EM30" s="69" t="n">
        <v>0</v>
      </c>
      <c r="EN30" s="69" t="n">
        <v>0</v>
      </c>
      <c r="EO30" s="69" t="n">
        <v>0</v>
      </c>
      <c r="EP30" s="69" t="n">
        <v>0</v>
      </c>
      <c r="EQ30" s="69" t="n">
        <v>0</v>
      </c>
      <c r="ER30" s="69" t="n">
        <v>0</v>
      </c>
      <c r="ES30" s="69" t="n">
        <v>0</v>
      </c>
      <c r="ET30" s="69" t="n">
        <v>0</v>
      </c>
      <c r="EU30" s="69" t="n">
        <v>0</v>
      </c>
      <c r="EV30" s="69" t="n">
        <v>0</v>
      </c>
      <c r="EW30" s="69" t="n">
        <v>0</v>
      </c>
      <c r="EX30" s="69" t="n">
        <v>0</v>
      </c>
      <c r="EY30" s="69" t="n">
        <v>0</v>
      </c>
      <c r="EZ30" s="69" t="n">
        <v>0</v>
      </c>
      <c r="FA30" s="69" t="n">
        <v>0</v>
      </c>
      <c r="FB30" s="69" t="n">
        <v>0</v>
      </c>
      <c r="FC30" s="69" t="n">
        <v>0</v>
      </c>
      <c r="FD30" s="69" t="n">
        <v>0</v>
      </c>
      <c r="FE30" s="69" t="n">
        <v>0</v>
      </c>
      <c r="FF30" s="69" t="n">
        <v>0</v>
      </c>
      <c r="FG30" s="69" t="n">
        <v>0</v>
      </c>
      <c r="FH30" s="69" t="n">
        <v>0</v>
      </c>
      <c r="FI30" s="69" t="n">
        <v>0</v>
      </c>
      <c r="FJ30" s="69" t="n">
        <v>0</v>
      </c>
      <c r="FK30" s="69" t="n">
        <v>0</v>
      </c>
      <c r="FL30" s="69" t="n">
        <v>0</v>
      </c>
      <c r="FM30" s="69" t="n">
        <v>0</v>
      </c>
      <c r="FN30" s="69" t="n">
        <v>0</v>
      </c>
      <c r="FO30" s="69" t="n">
        <v>0</v>
      </c>
      <c r="FP30" s="69" t="n">
        <v>0</v>
      </c>
      <c r="FQ30" s="69" t="n">
        <v>0</v>
      </c>
      <c r="FR30" s="69" t="n">
        <v>0</v>
      </c>
      <c r="FS30" s="69" t="n">
        <v>0</v>
      </c>
      <c r="FT30" s="69" t="n">
        <v>0</v>
      </c>
      <c r="FU30" s="69" t="n">
        <v>0</v>
      </c>
      <c r="FV30" s="69" t="n">
        <v>0</v>
      </c>
      <c r="FW30" s="69" t="n">
        <v>0</v>
      </c>
      <c r="FX30" s="69" t="n">
        <v>0</v>
      </c>
      <c r="FY30" s="69" t="n">
        <v>0</v>
      </c>
      <c r="FZ30" s="69" t="n">
        <v>0</v>
      </c>
      <c r="GA30" s="69" t="n">
        <v>0</v>
      </c>
      <c r="GB30" s="69" t="n">
        <v>0</v>
      </c>
      <c r="GC30" s="69" t="n">
        <v>0</v>
      </c>
      <c r="GD30" s="69" t="n">
        <v>0</v>
      </c>
      <c r="GE30" s="69" t="n">
        <v>0</v>
      </c>
      <c r="GF30" s="69" t="n">
        <v>0</v>
      </c>
      <c r="GG30" s="69" t="n">
        <v>0</v>
      </c>
      <c r="GH30" s="69" t="n">
        <v>0</v>
      </c>
      <c r="GI30" s="69" t="n">
        <v>0</v>
      </c>
      <c r="GJ30" s="69" t="n">
        <v>0</v>
      </c>
      <c r="GK30" s="69" t="n">
        <v>0</v>
      </c>
      <c r="GL30" s="69" t="n">
        <v>0</v>
      </c>
      <c r="GM30" s="69" t="n">
        <v>0</v>
      </c>
      <c r="GN30" s="69" t="n">
        <v>0</v>
      </c>
      <c r="GO30" s="69" t="n">
        <v>0</v>
      </c>
      <c r="GP30" s="69" t="n">
        <v>0</v>
      </c>
      <c r="GQ30" s="69" t="n">
        <v>0</v>
      </c>
      <c r="GR30" s="69" t="n">
        <v>0</v>
      </c>
      <c r="GS30" s="69" t="n">
        <v>0</v>
      </c>
      <c r="GT30" s="69" t="n">
        <v>0</v>
      </c>
      <c r="GU30" s="69" t="n">
        <v>0</v>
      </c>
      <c r="GV30" s="69" t="n">
        <v>0</v>
      </c>
      <c r="GW30" s="69" t="n">
        <v>0</v>
      </c>
      <c r="GX30" s="69" t="n">
        <v>0</v>
      </c>
      <c r="GY30" s="69" t="n">
        <v>0</v>
      </c>
      <c r="GZ30" s="69" t="n">
        <v>0</v>
      </c>
      <c r="HA30" s="69" t="n">
        <v>0</v>
      </c>
      <c r="HB30" s="69" t="n">
        <v>0</v>
      </c>
      <c r="HC30" s="69" t="n">
        <v>0</v>
      </c>
      <c r="HD30" s="69" t="n">
        <v>0</v>
      </c>
      <c r="HE30" s="69" t="n">
        <v>0</v>
      </c>
      <c r="HF30" s="69" t="n">
        <v>0</v>
      </c>
      <c r="HG30" s="69" t="n">
        <v>0</v>
      </c>
      <c r="HH30" s="69" t="n">
        <v>0</v>
      </c>
      <c r="HI30" s="69" t="n">
        <v>0</v>
      </c>
      <c r="HJ30" s="69" t="n">
        <v>0</v>
      </c>
      <c r="HK30" s="69" t="n">
        <v>0</v>
      </c>
      <c r="HL30" s="69" t="n">
        <v>0</v>
      </c>
      <c r="HM30" s="69" t="n">
        <v>0</v>
      </c>
      <c r="HN30" s="69" t="n">
        <v>0</v>
      </c>
      <c r="HO30" s="69" t="n">
        <v>0</v>
      </c>
      <c r="HP30" s="69" t="n">
        <v>0</v>
      </c>
      <c r="HQ30" s="69" t="n">
        <v>0</v>
      </c>
      <c r="HR30" s="69" t="n">
        <v>0</v>
      </c>
      <c r="HS30" s="69" t="n">
        <v>0</v>
      </c>
      <c r="HT30" s="69" t="n">
        <v>0</v>
      </c>
      <c r="HU30" s="69" t="n">
        <v>0</v>
      </c>
      <c r="HV30" s="69" t="n">
        <v>0</v>
      </c>
      <c r="HW30" s="69" t="n">
        <v>0</v>
      </c>
      <c r="HX30" s="69" t="n">
        <v>0</v>
      </c>
      <c r="HY30" s="69" t="n">
        <v>0</v>
      </c>
      <c r="HZ30" s="69" t="n">
        <v>0</v>
      </c>
      <c r="IA30" s="69" t="n">
        <v>0</v>
      </c>
      <c r="IB30" s="69" t="n">
        <v>0</v>
      </c>
      <c r="IC30" s="69" t="n">
        <v>0</v>
      </c>
      <c r="ID30" s="69" t="n">
        <v>0</v>
      </c>
      <c r="IE30" s="69" t="n">
        <v>0</v>
      </c>
      <c r="IF30" s="69" t="n">
        <v>0</v>
      </c>
      <c r="IG30" s="69" t="n">
        <v>0</v>
      </c>
      <c r="IH30" s="69" t="n">
        <v>0</v>
      </c>
      <c r="II30" s="69" t="n">
        <v>0</v>
      </c>
      <c r="IJ30" s="69" t="n">
        <v>0</v>
      </c>
      <c r="IK30" s="69" t="n">
        <v>0</v>
      </c>
      <c r="IL30" s="69" t="n">
        <v>0</v>
      </c>
      <c r="IM30" s="69" t="n">
        <v>0</v>
      </c>
      <c r="IN30" s="69" t="n">
        <v>0</v>
      </c>
      <c r="IO30" s="69" t="n">
        <v>0</v>
      </c>
      <c r="IP30" s="69" t="n">
        <v>0</v>
      </c>
      <c r="IQ30" s="69" t="n">
        <v>0</v>
      </c>
      <c r="IR30" s="69" t="n">
        <v>0</v>
      </c>
      <c r="IS30" s="69" t="n">
        <v>0</v>
      </c>
      <c r="IT30" s="69" t="n">
        <v>0</v>
      </c>
      <c r="IU30" s="69" t="n">
        <v>0</v>
      </c>
      <c r="IV30" s="69" t="n">
        <v>0</v>
      </c>
      <c r="IW30" s="69" t="n">
        <v>0</v>
      </c>
      <c r="IX30" s="69" t="n">
        <v>0</v>
      </c>
      <c r="IY30" s="69" t="n">
        <v>0</v>
      </c>
      <c r="IZ30" s="69" t="n">
        <v>0</v>
      </c>
      <c r="JA30" s="69" t="n">
        <v>0</v>
      </c>
      <c r="JB30" s="69" t="n">
        <v>0</v>
      </c>
      <c r="JC30" s="69" t="n">
        <v>0</v>
      </c>
      <c r="JD30" s="69" t="n">
        <v>0</v>
      </c>
      <c r="JE30" s="69" t="n">
        <v>0</v>
      </c>
      <c r="JF30" s="69" t="n">
        <v>0</v>
      </c>
      <c r="JG30" s="69" t="n">
        <v>0</v>
      </c>
      <c r="JH30" s="69" t="n">
        <v>0</v>
      </c>
      <c r="JI30" s="69" t="n">
        <v>0</v>
      </c>
      <c r="JJ30" s="69" t="n">
        <v>0</v>
      </c>
      <c r="JK30" s="69" t="n">
        <v>0</v>
      </c>
      <c r="JL30" s="69" t="n">
        <v>0</v>
      </c>
      <c r="JM30" s="69" t="n">
        <v>0</v>
      </c>
      <c r="JN30" s="69" t="n">
        <v>0</v>
      </c>
      <c r="JO30" s="69" t="n">
        <v>0</v>
      </c>
      <c r="JP30" s="69" t="n">
        <v>0</v>
      </c>
      <c r="JQ30" s="69" t="n">
        <v>0</v>
      </c>
      <c r="JR30" s="69" t="n">
        <v>0</v>
      </c>
      <c r="JS30" s="69" t="n">
        <v>0</v>
      </c>
      <c r="JT30" s="69" t="n">
        <v>0</v>
      </c>
      <c r="JU30" s="69" t="n">
        <v>0</v>
      </c>
      <c r="JV30" s="69" t="n">
        <v>0</v>
      </c>
      <c r="JW30" s="69" t="n">
        <v>0</v>
      </c>
      <c r="JX30" s="69" t="n">
        <v>0</v>
      </c>
      <c r="JY30" s="69" t="n">
        <v>0</v>
      </c>
      <c r="JZ30" s="69" t="n">
        <v>0</v>
      </c>
      <c r="KA30" s="69" t="n">
        <v>0</v>
      </c>
      <c r="KB30" s="69" t="n">
        <v>0</v>
      </c>
      <c r="KC30" s="69" t="n">
        <v>0</v>
      </c>
      <c r="KD30" s="69" t="n">
        <v>0</v>
      </c>
      <c r="KE30" s="69" t="n">
        <v>0</v>
      </c>
      <c r="KF30" s="69" t="n">
        <v>0</v>
      </c>
      <c r="KG30" s="69" t="n">
        <v>0</v>
      </c>
      <c r="KH30" s="69" t="n">
        <v>0</v>
      </c>
      <c r="KI30" s="69" t="n">
        <v>0</v>
      </c>
      <c r="KJ30" s="69" t="n">
        <v>0</v>
      </c>
      <c r="KK30" s="69" t="n">
        <v>0</v>
      </c>
      <c r="KL30" s="69" t="n">
        <v>0</v>
      </c>
      <c r="KM30" s="69" t="n">
        <v>0</v>
      </c>
      <c r="KN30" s="69" t="n">
        <v>0</v>
      </c>
      <c r="KO30" s="69" t="n">
        <v>0</v>
      </c>
      <c r="KP30" s="69" t="n">
        <v>0</v>
      </c>
      <c r="KQ30" s="69" t="n">
        <v>0</v>
      </c>
      <c r="KR30" s="69" t="n">
        <v>0</v>
      </c>
      <c r="KS30" s="69" t="n">
        <v>0</v>
      </c>
      <c r="KT30" s="69" t="n">
        <v>0</v>
      </c>
      <c r="KU30" s="69" t="n">
        <v>0</v>
      </c>
      <c r="KV30" s="69" t="n">
        <v>0</v>
      </c>
      <c r="KW30" s="69" t="n">
        <v>0</v>
      </c>
      <c r="KX30" s="69" t="n">
        <v>0</v>
      </c>
      <c r="KY30" s="69" t="n">
        <v>0</v>
      </c>
      <c r="KZ30" s="69" t="n">
        <v>0</v>
      </c>
      <c r="LA30" s="69" t="n">
        <v>0</v>
      </c>
      <c r="LB30" s="69" t="n">
        <v>0</v>
      </c>
      <c r="LC30" s="69" t="n">
        <v>0</v>
      </c>
      <c r="LD30" s="69" t="n">
        <v>0</v>
      </c>
      <c r="LE30" s="69" t="n">
        <v>0</v>
      </c>
      <c r="LF30" s="69" t="n">
        <v>0</v>
      </c>
      <c r="LG30" s="69" t="n">
        <v>0</v>
      </c>
      <c r="LH30" s="69" t="n">
        <v>0</v>
      </c>
      <c r="LI30" s="69" t="n">
        <v>0</v>
      </c>
      <c r="LJ30" s="69" t="n">
        <v>0</v>
      </c>
      <c r="LK30" s="69" t="n">
        <v>0</v>
      </c>
      <c r="LL30" s="69" t="n">
        <v>0</v>
      </c>
      <c r="LM30" s="69" t="n">
        <v>0</v>
      </c>
      <c r="LN30" s="69" t="n">
        <v>0</v>
      </c>
      <c r="LO30" s="69" t="n">
        <v>0</v>
      </c>
      <c r="LP30" s="69" t="n">
        <v>0</v>
      </c>
      <c r="LQ30" s="69" t="n">
        <v>0</v>
      </c>
      <c r="LR30" s="69" t="n">
        <v>0</v>
      </c>
      <c r="LS30" s="69" t="n">
        <v>0</v>
      </c>
      <c r="LT30" s="69" t="n">
        <v>0</v>
      </c>
      <c r="LU30" s="69" t="n">
        <v>0</v>
      </c>
      <c r="LV30" s="69" t="n">
        <v>0</v>
      </c>
      <c r="LW30" s="69" t="n">
        <v>0</v>
      </c>
      <c r="LX30" s="69" t="n">
        <v>0</v>
      </c>
      <c r="LY30" s="69" t="n">
        <v>0</v>
      </c>
      <c r="LZ30" s="69" t="n">
        <v>0</v>
      </c>
      <c r="MA30" s="69" t="n">
        <v>0</v>
      </c>
      <c r="MB30" s="69" t="n">
        <v>0</v>
      </c>
      <c r="MC30" s="69" t="n">
        <v>0</v>
      </c>
      <c r="MD30" s="69" t="n">
        <v>0</v>
      </c>
      <c r="ME30" s="69" t="n">
        <v>0</v>
      </c>
      <c r="MF30" s="69" t="n">
        <v>0</v>
      </c>
      <c r="MG30" s="69" t="n">
        <v>0</v>
      </c>
      <c r="MH30" s="69" t="n">
        <v>0</v>
      </c>
      <c r="MI30" s="69" t="n">
        <v>0</v>
      </c>
      <c r="MJ30" s="69" t="n">
        <v>0</v>
      </c>
      <c r="MK30" s="69" t="n">
        <v>0</v>
      </c>
      <c r="ML30" s="69" t="n">
        <v>0</v>
      </c>
      <c r="MM30" s="69" t="n">
        <v>0</v>
      </c>
      <c r="MN30" s="69" t="n">
        <v>0</v>
      </c>
      <c r="MO30" s="69" t="n">
        <v>0</v>
      </c>
      <c r="MP30" s="69" t="n">
        <v>0</v>
      </c>
      <c r="MQ30" s="69" t="n">
        <v>0</v>
      </c>
      <c r="MR30" s="69" t="n">
        <v>0</v>
      </c>
      <c r="MS30" s="69" t="n">
        <v>0</v>
      </c>
      <c r="MT30" s="69" t="n">
        <v>0</v>
      </c>
      <c r="MU30" s="69" t="n">
        <v>0</v>
      </c>
      <c r="MV30" s="69" t="n">
        <v>0</v>
      </c>
      <c r="MW30" s="69" t="n">
        <v>0</v>
      </c>
      <c r="MX30" s="69" t="n">
        <v>0</v>
      </c>
      <c r="MY30" s="69" t="n">
        <v>0</v>
      </c>
      <c r="MZ30" s="69" t="n">
        <v>0</v>
      </c>
      <c r="NA30" s="69" t="n">
        <v>0</v>
      </c>
      <c r="NB30" s="69" t="n">
        <v>0</v>
      </c>
      <c r="NC30" s="69" t="n">
        <v>0</v>
      </c>
      <c r="ND30" s="69" t="n">
        <v>0</v>
      </c>
      <c r="NE30" s="69" t="n">
        <v>0</v>
      </c>
      <c r="NF30" s="69" t="n">
        <v>0</v>
      </c>
      <c r="NG30" s="69" t="n">
        <v>0</v>
      </c>
      <c r="NH30" s="69" t="n">
        <v>0</v>
      </c>
      <c r="NI30" s="69" t="n">
        <v>0</v>
      </c>
      <c r="NJ30" s="69" t="n">
        <v>0</v>
      </c>
      <c r="NK30" s="69" t="n">
        <v>0</v>
      </c>
      <c r="NL30" s="69" t="n">
        <v>0</v>
      </c>
      <c r="NM30" s="69" t="n">
        <v>0</v>
      </c>
      <c r="NN30" s="69" t="n">
        <v>0</v>
      </c>
      <c r="NO30" s="69" t="n">
        <v>0</v>
      </c>
      <c r="NP30" s="69" t="n">
        <v>0</v>
      </c>
      <c r="NQ30" s="69" t="n">
        <v>0</v>
      </c>
      <c r="NR30" s="69" t="n">
        <v>0</v>
      </c>
      <c r="NS30" s="69" t="n">
        <v>0</v>
      </c>
      <c r="NT30" s="69" t="n">
        <v>0</v>
      </c>
      <c r="NU30" s="69" t="n">
        <v>0</v>
      </c>
      <c r="NV30" s="69" t="n">
        <v>0</v>
      </c>
      <c r="NW30" s="69" t="n">
        <v>0</v>
      </c>
      <c r="NX30" s="69" t="n">
        <v>0</v>
      </c>
      <c r="NY30" s="69" t="n">
        <v>0</v>
      </c>
      <c r="NZ30" s="69" t="n">
        <v>0</v>
      </c>
      <c r="OA30" s="69" t="n">
        <v>0</v>
      </c>
      <c r="OB30" s="69" t="n">
        <v>0</v>
      </c>
      <c r="OC30" s="69" t="n">
        <v>0</v>
      </c>
      <c r="OD30" s="69" t="n">
        <v>0</v>
      </c>
      <c r="OE30" s="69" t="n">
        <v>0</v>
      </c>
      <c r="OF30" s="69" t="n">
        <v>0</v>
      </c>
      <c r="OG30" s="69" t="n">
        <v>0</v>
      </c>
      <c r="OH30" s="69" t="n">
        <v>0</v>
      </c>
      <c r="OI30" s="69" t="n">
        <v>0</v>
      </c>
      <c r="OJ30" s="69" t="n">
        <v>0</v>
      </c>
      <c r="OK30" s="69" t="n">
        <v>0</v>
      </c>
      <c r="OL30" s="69" t="n">
        <v>0</v>
      </c>
      <c r="OM30" s="69" t="n">
        <v>0</v>
      </c>
      <c r="ON30" s="69" t="n">
        <v>0</v>
      </c>
      <c r="OO30" s="69" t="n">
        <v>0</v>
      </c>
      <c r="OP30" s="69" t="n">
        <v>0</v>
      </c>
      <c r="OQ30" s="69" t="n">
        <v>0</v>
      </c>
      <c r="OR30" s="69" t="n">
        <v>0</v>
      </c>
      <c r="OS30" s="69" t="n">
        <v>0</v>
      </c>
      <c r="OT30" s="69" t="n">
        <v>0</v>
      </c>
      <c r="OU30" s="69" t="n">
        <v>0</v>
      </c>
      <c r="OV30" s="69" t="n">
        <v>0</v>
      </c>
      <c r="OW30" s="69" t="n">
        <v>0</v>
      </c>
      <c r="OX30" s="69" t="n">
        <v>0</v>
      </c>
      <c r="OY30" s="69" t="n">
        <v>0</v>
      </c>
      <c r="OZ30" s="69" t="n">
        <v>0</v>
      </c>
      <c r="PA30" s="69" t="n">
        <v>0</v>
      </c>
      <c r="PB30" s="69" t="n">
        <v>0</v>
      </c>
      <c r="PC30" s="69" t="n">
        <v>0</v>
      </c>
      <c r="PD30" s="69" t="n">
        <v>0</v>
      </c>
      <c r="PE30" s="69" t="n">
        <v>0</v>
      </c>
      <c r="PF30" s="69" t="n">
        <v>0</v>
      </c>
      <c r="PG30" s="69" t="n">
        <v>0</v>
      </c>
      <c r="PH30" s="69" t="n">
        <v>0</v>
      </c>
      <c r="PI30" s="69" t="n">
        <v>0</v>
      </c>
      <c r="PJ30" s="69" t="n">
        <v>0</v>
      </c>
      <c r="PK30" s="69" t="n">
        <v>0</v>
      </c>
      <c r="PL30" s="69" t="n">
        <v>0</v>
      </c>
      <c r="PM30" s="69" t="n">
        <v>0</v>
      </c>
      <c r="PN30" s="69" t="n">
        <v>0</v>
      </c>
      <c r="PO30" s="69" t="n">
        <v>0</v>
      </c>
      <c r="PP30" s="69" t="n">
        <v>0</v>
      </c>
      <c r="PQ30" s="69" t="n">
        <v>0</v>
      </c>
      <c r="PR30" s="69" t="n">
        <v>0</v>
      </c>
      <c r="PS30" s="69" t="n">
        <v>0</v>
      </c>
      <c r="PT30" s="69" t="n">
        <v>0</v>
      </c>
      <c r="PU30" s="69" t="n">
        <v>0</v>
      </c>
      <c r="PV30" s="69" t="n">
        <v>0</v>
      </c>
      <c r="PW30" s="69" t="n">
        <v>0</v>
      </c>
      <c r="PX30" s="69" t="n">
        <v>0</v>
      </c>
      <c r="PY30" s="69" t="n">
        <v>0</v>
      </c>
      <c r="PZ30" s="69" t="n">
        <v>0</v>
      </c>
      <c r="QA30" s="69" t="n">
        <v>0</v>
      </c>
      <c r="QB30" s="69" t="n">
        <v>0</v>
      </c>
      <c r="QC30" s="69" t="n">
        <v>0</v>
      </c>
      <c r="QD30" s="69" t="n">
        <v>0</v>
      </c>
      <c r="QE30" s="69" t="n">
        <v>0</v>
      </c>
      <c r="QF30" s="69" t="n">
        <v>0</v>
      </c>
      <c r="QG30" s="69" t="n">
        <v>0</v>
      </c>
      <c r="QH30" s="69" t="n">
        <v>0</v>
      </c>
      <c r="QI30" s="69" t="n">
        <v>0</v>
      </c>
      <c r="QJ30" s="69" t="n">
        <v>0</v>
      </c>
      <c r="QK30" s="69" t="n">
        <v>0</v>
      </c>
      <c r="QL30" s="69" t="n">
        <v>0</v>
      </c>
      <c r="QM30" s="69" t="n">
        <v>0</v>
      </c>
      <c r="QN30" s="69" t="n">
        <v>0</v>
      </c>
      <c r="QO30" s="69" t="n">
        <v>0</v>
      </c>
      <c r="QP30" s="69" t="n">
        <v>0</v>
      </c>
      <c r="QQ30" s="69" t="n">
        <v>0</v>
      </c>
      <c r="QR30" s="69" t="n">
        <v>0</v>
      </c>
      <c r="QS30" s="69" t="n">
        <v>0</v>
      </c>
      <c r="QT30" s="69" t="n">
        <v>0</v>
      </c>
      <c r="QU30" s="69" t="n">
        <v>0</v>
      </c>
      <c r="QV30" s="69" t="n">
        <v>0</v>
      </c>
      <c r="QW30" s="69" t="n">
        <v>0</v>
      </c>
      <c r="QX30" s="69" t="n">
        <v>0</v>
      </c>
      <c r="QY30" s="69" t="n">
        <v>0</v>
      </c>
      <c r="QZ30" s="69" t="n">
        <v>0</v>
      </c>
      <c r="RA30" s="69" t="n">
        <v>0</v>
      </c>
      <c r="RB30" s="69" t="n">
        <v>0</v>
      </c>
      <c r="RC30" s="69" t="n">
        <v>0</v>
      </c>
      <c r="RD30" s="69" t="n">
        <v>0</v>
      </c>
      <c r="RE30" s="69" t="n">
        <v>0</v>
      </c>
      <c r="RF30" s="69" t="n">
        <v>0</v>
      </c>
      <c r="RG30" s="69" t="n">
        <v>0</v>
      </c>
      <c r="RH30" s="69" t="n">
        <v>0</v>
      </c>
      <c r="RI30" s="69" t="n">
        <v>0</v>
      </c>
      <c r="RJ30" s="69" t="n">
        <v>0</v>
      </c>
      <c r="RK30" s="69" t="n">
        <v>0</v>
      </c>
      <c r="RL30" s="69" t="n">
        <v>0</v>
      </c>
      <c r="RM30" s="69" t="n">
        <v>0</v>
      </c>
      <c r="RN30" s="69" t="n">
        <v>0</v>
      </c>
      <c r="RO30" s="69" t="n">
        <v>0</v>
      </c>
      <c r="RP30" s="69" t="n">
        <v>0</v>
      </c>
      <c r="RQ30" s="69" t="n">
        <v>0</v>
      </c>
      <c r="RR30" s="69" t="n">
        <v>0</v>
      </c>
      <c r="RS30" s="69" t="n">
        <v>0</v>
      </c>
      <c r="RT30" s="69" t="n">
        <v>0</v>
      </c>
      <c r="RU30" s="69" t="n">
        <v>0</v>
      </c>
      <c r="RV30" s="69" t="n">
        <v>0</v>
      </c>
      <c r="RW30" s="69" t="n">
        <v>0</v>
      </c>
      <c r="RX30" s="69" t="n">
        <v>0</v>
      </c>
      <c r="RY30" s="69" t="n">
        <v>0</v>
      </c>
      <c r="RZ30" s="69" t="n">
        <v>0</v>
      </c>
      <c r="SA30" s="69" t="n">
        <v>0</v>
      </c>
      <c r="SB30" s="69" t="n">
        <v>0</v>
      </c>
      <c r="SC30" s="69" t="n">
        <v>0</v>
      </c>
      <c r="SD30" s="69" t="n">
        <v>0</v>
      </c>
      <c r="SE30" s="69" t="n">
        <v>0</v>
      </c>
      <c r="SF30" s="69" t="n">
        <v>0</v>
      </c>
      <c r="SG30" s="69" t="n">
        <v>0</v>
      </c>
      <c r="SH30" s="69" t="n">
        <v>0</v>
      </c>
      <c r="SI30" s="69" t="n">
        <v>0</v>
      </c>
      <c r="SJ30" s="69" t="n">
        <v>0</v>
      </c>
      <c r="SK30" s="69" t="n">
        <v>0</v>
      </c>
      <c r="SL30" s="69" t="n">
        <v>0</v>
      </c>
      <c r="SM30" s="69" t="n">
        <v>0</v>
      </c>
      <c r="SN30" s="69" t="n">
        <v>0</v>
      </c>
      <c r="SO30" s="69" t="n">
        <v>0</v>
      </c>
      <c r="SP30" s="69" t="n">
        <v>0</v>
      </c>
      <c r="SQ30" s="69" t="n">
        <v>0</v>
      </c>
      <c r="SR30" s="69" t="n">
        <v>0</v>
      </c>
      <c r="SS30" s="69" t="n">
        <v>0</v>
      </c>
      <c r="ST30" s="69" t="n">
        <v>0</v>
      </c>
      <c r="SU30" s="69" t="n">
        <v>0</v>
      </c>
      <c r="SV30" s="69" t="n">
        <v>0</v>
      </c>
      <c r="SW30" s="69" t="n">
        <v>0</v>
      </c>
      <c r="SX30" s="69" t="n">
        <v>0</v>
      </c>
      <c r="SY30" s="69" t="n">
        <v>0</v>
      </c>
      <c r="SZ30" s="69" t="n">
        <v>0</v>
      </c>
      <c r="TA30" s="69" t="n">
        <v>0</v>
      </c>
      <c r="TB30" s="69" t="n">
        <v>0</v>
      </c>
      <c r="TC30" s="69" t="n">
        <v>0</v>
      </c>
      <c r="TD30" s="69" t="n">
        <v>0</v>
      </c>
      <c r="TE30" s="69" t="n">
        <v>0</v>
      </c>
      <c r="TF30" s="69" t="n">
        <v>0</v>
      </c>
      <c r="TG30" s="69" t="n">
        <v>0</v>
      </c>
      <c r="TH30" s="69" t="n">
        <v>0</v>
      </c>
      <c r="TI30" s="69" t="n">
        <v>0</v>
      </c>
      <c r="TJ30" s="69" t="n">
        <v>0</v>
      </c>
      <c r="TK30" s="69" t="n">
        <v>0</v>
      </c>
      <c r="TL30" s="69" t="n">
        <v>0</v>
      </c>
      <c r="TM30" s="69" t="n">
        <v>0</v>
      </c>
      <c r="TN30" s="69" t="n">
        <v>0</v>
      </c>
      <c r="TO30" s="69" t="n">
        <v>0</v>
      </c>
      <c r="TP30" s="69" t="n">
        <v>0</v>
      </c>
      <c r="TQ30" s="69" t="n">
        <v>0</v>
      </c>
      <c r="TR30" s="69" t="n">
        <v>0</v>
      </c>
      <c r="TS30" s="69" t="n">
        <v>0</v>
      </c>
      <c r="TT30" s="69" t="n">
        <v>0</v>
      </c>
      <c r="TU30" s="69" t="n">
        <v>0</v>
      </c>
      <c r="TV30" s="69" t="n">
        <v>0</v>
      </c>
      <c r="TW30" s="69" t="n">
        <v>0</v>
      </c>
      <c r="TX30" s="69" t="n">
        <v>0</v>
      </c>
      <c r="TY30" s="69" t="n">
        <v>0</v>
      </c>
      <c r="TZ30" s="69" t="n">
        <v>0</v>
      </c>
      <c r="UA30" s="69" t="n">
        <v>0</v>
      </c>
      <c r="UB30" s="69" t="n">
        <v>0</v>
      </c>
      <c r="UC30" s="69" t="n">
        <v>0</v>
      </c>
      <c r="UD30" s="69" t="n">
        <v>0</v>
      </c>
      <c r="UE30" s="69" t="n">
        <v>0</v>
      </c>
      <c r="UF30" s="69" t="n">
        <v>0</v>
      </c>
      <c r="UG30" s="69" t="n">
        <v>0</v>
      </c>
      <c r="UH30" s="69" t="n">
        <v>0</v>
      </c>
      <c r="UI30" s="69" t="n">
        <v>0</v>
      </c>
      <c r="UJ30" s="69" t="n">
        <v>0</v>
      </c>
      <c r="UK30" s="69" t="n">
        <v>0</v>
      </c>
      <c r="UL30" s="69" t="n">
        <v>0</v>
      </c>
      <c r="UM30" s="69" t="n">
        <v>0</v>
      </c>
      <c r="UN30" s="69" t="n">
        <v>0</v>
      </c>
      <c r="UO30" s="69" t="n">
        <v>0</v>
      </c>
      <c r="UP30" s="69" t="n">
        <v>0</v>
      </c>
      <c r="UQ30" s="69" t="n">
        <v>0</v>
      </c>
      <c r="UR30" s="69" t="n">
        <v>0</v>
      </c>
      <c r="US30" s="69" t="n">
        <v>0</v>
      </c>
      <c r="UT30" s="69" t="n">
        <v>0</v>
      </c>
      <c r="UU30" s="69" t="n">
        <v>0</v>
      </c>
      <c r="UV30" s="69" t="n">
        <v>0</v>
      </c>
      <c r="UW30" s="69" t="n">
        <v>0</v>
      </c>
      <c r="UX30" s="69" t="n">
        <v>0</v>
      </c>
      <c r="UY30" s="69" t="n">
        <v>0</v>
      </c>
      <c r="UZ30" s="69" t="n">
        <v>0</v>
      </c>
      <c r="VA30" s="69" t="n">
        <v>0</v>
      </c>
      <c r="VB30" s="69" t="n">
        <v>0</v>
      </c>
      <c r="VC30" s="69" t="n">
        <v>0</v>
      </c>
      <c r="VD30" s="69" t="n">
        <v>0</v>
      </c>
      <c r="VE30" s="69" t="n">
        <v>0</v>
      </c>
      <c r="VF30" s="69" t="n">
        <v>0</v>
      </c>
      <c r="VG30" s="69" t="n">
        <v>0</v>
      </c>
      <c r="VH30" s="69" t="n">
        <v>0</v>
      </c>
      <c r="VI30" s="69" t="n">
        <v>0</v>
      </c>
      <c r="VJ30" s="69" t="n">
        <v>0</v>
      </c>
      <c r="VK30" s="69" t="n">
        <v>0</v>
      </c>
      <c r="VL30" s="69" t="n">
        <v>0</v>
      </c>
      <c r="VM30" s="69" t="n">
        <v>0</v>
      </c>
      <c r="VN30" s="69" t="n">
        <v>0</v>
      </c>
      <c r="VO30" s="69" t="n">
        <v>0</v>
      </c>
      <c r="VP30" s="69" t="n">
        <v>0</v>
      </c>
      <c r="VQ30" s="69" t="n">
        <v>0</v>
      </c>
      <c r="VR30" s="69" t="n">
        <v>0</v>
      </c>
      <c r="VS30" s="69" t="n">
        <v>0</v>
      </c>
      <c r="VT30" s="69" t="n">
        <v>0</v>
      </c>
      <c r="VU30" s="69" t="n">
        <v>0</v>
      </c>
      <c r="VV30" s="69" t="n">
        <v>0</v>
      </c>
      <c r="VW30" s="69" t="n">
        <v>0</v>
      </c>
      <c r="VX30" s="69" t="n">
        <v>0</v>
      </c>
      <c r="VY30" s="69" t="n">
        <v>0</v>
      </c>
      <c r="VZ30" s="69" t="n">
        <v>0</v>
      </c>
      <c r="WA30" s="69" t="n">
        <v>0</v>
      </c>
      <c r="WB30" s="69" t="n">
        <v>0</v>
      </c>
      <c r="WC30" s="69" t="n">
        <v>0</v>
      </c>
      <c r="WD30" s="69" t="n">
        <v>0</v>
      </c>
      <c r="WE30" s="69" t="n">
        <v>0</v>
      </c>
      <c r="WF30" s="69" t="n">
        <v>0</v>
      </c>
      <c r="WG30" s="69" t="n">
        <v>0</v>
      </c>
      <c r="WH30" s="69" t="n">
        <v>0</v>
      </c>
      <c r="WI30" s="69" t="n">
        <v>0</v>
      </c>
      <c r="WJ30" s="69" t="n">
        <v>0</v>
      </c>
      <c r="WK30" s="69" t="n">
        <v>0</v>
      </c>
      <c r="WL30" s="69" t="n">
        <v>0</v>
      </c>
      <c r="WM30" s="69" t="n">
        <v>0</v>
      </c>
      <c r="WN30" s="69" t="n">
        <v>0</v>
      </c>
      <c r="WO30" s="69" t="n">
        <v>0</v>
      </c>
      <c r="WP30" s="69" t="n">
        <v>0</v>
      </c>
      <c r="WQ30" s="69" t="n">
        <v>0</v>
      </c>
      <c r="WR30" s="69" t="n">
        <v>0</v>
      </c>
      <c r="WS30" s="69" t="n">
        <v>0</v>
      </c>
      <c r="WT30" s="69" t="n">
        <v>0</v>
      </c>
      <c r="WU30" s="69" t="n">
        <v>0</v>
      </c>
      <c r="WV30" s="69" t="n">
        <v>0</v>
      </c>
      <c r="WW30" s="69" t="n">
        <v>0</v>
      </c>
      <c r="WX30" s="69" t="n">
        <v>0</v>
      </c>
      <c r="WY30" s="69" t="n">
        <v>0</v>
      </c>
      <c r="WZ30" s="69" t="n">
        <v>0</v>
      </c>
      <c r="XA30" s="69" t="n">
        <v>0</v>
      </c>
      <c r="XB30" s="69" t="n">
        <v>0</v>
      </c>
      <c r="XC30" s="69" t="n">
        <v>0</v>
      </c>
      <c r="XD30" s="69" t="n">
        <v>0</v>
      </c>
      <c r="XE30" s="69" t="n">
        <v>0</v>
      </c>
      <c r="XF30" s="69" t="n">
        <v>0</v>
      </c>
      <c r="XG30" s="69" t="n">
        <v>0</v>
      </c>
      <c r="XH30" s="69" t="n">
        <v>0</v>
      </c>
      <c r="XI30" s="69" t="n">
        <v>0</v>
      </c>
      <c r="XJ30" s="69" t="n">
        <v>0</v>
      </c>
      <c r="XK30" s="69" t="n">
        <v>0</v>
      </c>
      <c r="XL30" s="69" t="n">
        <v>0</v>
      </c>
      <c r="XM30" s="69" t="n">
        <v>0</v>
      </c>
      <c r="XN30" s="69" t="n">
        <v>0</v>
      </c>
      <c r="XO30" s="69" t="n">
        <v>0</v>
      </c>
      <c r="XP30" s="69" t="n">
        <v>0</v>
      </c>
      <c r="XQ30" s="69" t="n">
        <v>0</v>
      </c>
      <c r="XR30" s="69" t="n">
        <v>0</v>
      </c>
      <c r="XS30" s="69" t="n">
        <v>0</v>
      </c>
      <c r="XT30" s="69" t="n">
        <v>0</v>
      </c>
      <c r="XU30" s="69" t="n">
        <v>0</v>
      </c>
      <c r="XV30" s="69" t="n">
        <v>0</v>
      </c>
      <c r="XW30" s="69" t="n">
        <v>0</v>
      </c>
      <c r="XX30" s="69" t="n">
        <v>0</v>
      </c>
      <c r="XY30" s="69" t="n">
        <v>0</v>
      </c>
      <c r="XZ30" s="69" t="n">
        <v>0</v>
      </c>
      <c r="YA30" s="69" t="n">
        <v>0</v>
      </c>
      <c r="YB30" s="69" t="n">
        <v>0</v>
      </c>
      <c r="YC30" s="69" t="n">
        <v>0</v>
      </c>
      <c r="YD30" s="69" t="n">
        <v>0</v>
      </c>
      <c r="YE30" s="69" t="n">
        <v>0</v>
      </c>
      <c r="YF30" s="69" t="n">
        <v>0</v>
      </c>
      <c r="YG30" s="69" t="n">
        <v>0</v>
      </c>
      <c r="YH30" s="69" t="n">
        <v>0</v>
      </c>
      <c r="YI30" s="69" t="n">
        <v>0</v>
      </c>
      <c r="YJ30" s="69" t="n">
        <v>0</v>
      </c>
      <c r="YK30" s="69" t="n">
        <v>0</v>
      </c>
      <c r="YL30" s="69" t="n">
        <v>0</v>
      </c>
      <c r="YM30" s="69" t="n">
        <v>0</v>
      </c>
      <c r="YN30" s="69" t="n">
        <v>0</v>
      </c>
      <c r="YO30" s="69" t="n">
        <v>0</v>
      </c>
      <c r="YP30" s="69" t="n">
        <v>0</v>
      </c>
      <c r="YQ30" s="69" t="n">
        <v>0</v>
      </c>
      <c r="YR30" s="69" t="n">
        <v>0</v>
      </c>
      <c r="YS30" s="69" t="n">
        <v>0</v>
      </c>
      <c r="YT30" s="69" t="n">
        <v>0</v>
      </c>
      <c r="YU30" s="69" t="n">
        <v>0</v>
      </c>
      <c r="YV30" s="69" t="n">
        <v>0</v>
      </c>
      <c r="YW30" s="69" t="n">
        <v>0</v>
      </c>
      <c r="YX30" s="69" t="n">
        <v>0</v>
      </c>
      <c r="YY30" s="69" t="n">
        <v>0</v>
      </c>
      <c r="YZ30" s="69" t="n">
        <v>0</v>
      </c>
      <c r="ZA30" s="69" t="n">
        <v>0</v>
      </c>
      <c r="ZB30" s="69" t="n">
        <v>0</v>
      </c>
      <c r="ZC30" s="69" t="n">
        <v>0</v>
      </c>
      <c r="ZD30" s="69" t="n">
        <v>0</v>
      </c>
      <c r="ZE30" s="69" t="n">
        <v>0</v>
      </c>
      <c r="ZF30" s="69" t="n">
        <v>0</v>
      </c>
      <c r="ZG30" s="69" t="n">
        <v>0</v>
      </c>
      <c r="ZH30" s="69" t="n">
        <v>0</v>
      </c>
      <c r="ZI30" s="69" t="n">
        <v>0</v>
      </c>
      <c r="ZJ30" s="69" t="n">
        <v>0</v>
      </c>
      <c r="ZK30" s="69" t="n">
        <v>0</v>
      </c>
      <c r="ZL30" s="69" t="n">
        <v>0</v>
      </c>
      <c r="ZM30" s="69" t="n">
        <v>0</v>
      </c>
      <c r="ZN30" s="69" t="n">
        <v>0</v>
      </c>
      <c r="ZO30" s="69" t="n">
        <v>0</v>
      </c>
      <c r="ZP30" s="69" t="n">
        <v>0</v>
      </c>
      <c r="ZQ30" s="69" t="n">
        <v>0</v>
      </c>
      <c r="ZR30" s="69" t="n">
        <v>0</v>
      </c>
      <c r="ZS30" s="69" t="n">
        <v>0</v>
      </c>
      <c r="ZT30" s="69" t="n">
        <v>0</v>
      </c>
      <c r="ZU30" s="69" t="n">
        <v>0</v>
      </c>
      <c r="ZV30" s="69" t="n">
        <v>0</v>
      </c>
      <c r="ZW30" s="69" t="n">
        <v>0</v>
      </c>
      <c r="ZX30" s="69" t="n">
        <v>0</v>
      </c>
      <c r="ZY30" s="69" t="n">
        <v>0</v>
      </c>
      <c r="ZZ30" s="69" t="n">
        <v>0</v>
      </c>
      <c r="AAA30" s="69" t="n">
        <v>0</v>
      </c>
      <c r="AAB30" s="69" t="n">
        <v>0</v>
      </c>
      <c r="AAC30" s="69" t="n">
        <v>0</v>
      </c>
      <c r="AAD30" s="69" t="n">
        <v>0</v>
      </c>
      <c r="AAE30" s="69" t="n">
        <v>0</v>
      </c>
      <c r="AAF30" s="69" t="n">
        <v>0</v>
      </c>
      <c r="AAG30" s="69" t="n">
        <v>0</v>
      </c>
      <c r="AAH30" s="69" t="n">
        <v>0</v>
      </c>
      <c r="AAI30" s="69" t="n">
        <v>0</v>
      </c>
      <c r="AAJ30" s="69" t="n">
        <v>0</v>
      </c>
      <c r="AAK30" s="69" t="n">
        <v>0</v>
      </c>
      <c r="AAL30" s="69" t="n">
        <v>0</v>
      </c>
      <c r="AAM30" s="69" t="n">
        <v>0</v>
      </c>
      <c r="AAN30" s="69" t="n">
        <v>0</v>
      </c>
      <c r="AAO30" s="69" t="n">
        <v>0</v>
      </c>
      <c r="AAP30" s="69" t="n">
        <v>0</v>
      </c>
      <c r="AAQ30" s="69" t="n">
        <v>0</v>
      </c>
      <c r="AAR30" s="69" t="n">
        <v>0</v>
      </c>
      <c r="AAS30" s="69" t="n">
        <v>0</v>
      </c>
      <c r="AAT30" s="69" t="n">
        <v>0</v>
      </c>
      <c r="AAU30" s="69" t="n">
        <v>0</v>
      </c>
      <c r="AAV30" s="69" t="n">
        <v>0</v>
      </c>
      <c r="AAW30" s="69" t="n">
        <v>0</v>
      </c>
      <c r="AAX30" s="69" t="n">
        <v>0</v>
      </c>
      <c r="AAY30" s="69" t="n">
        <v>0</v>
      </c>
      <c r="AAZ30" s="69" t="n">
        <v>0</v>
      </c>
      <c r="ABA30" s="69" t="n">
        <v>0</v>
      </c>
      <c r="ABB30" s="69" t="n">
        <v>0</v>
      </c>
      <c r="ABC30" s="69" t="n">
        <v>0</v>
      </c>
      <c r="ABD30" s="69" t="n">
        <v>0</v>
      </c>
      <c r="ABE30" s="69" t="n">
        <v>0</v>
      </c>
      <c r="ABF30" s="69" t="n">
        <v>0</v>
      </c>
      <c r="ABG30" s="69" t="n">
        <v>0</v>
      </c>
      <c r="ABH30" s="69" t="n">
        <v>0</v>
      </c>
      <c r="ABI30" s="69" t="n">
        <v>0</v>
      </c>
      <c r="ABJ30" s="69" t="n">
        <v>0</v>
      </c>
      <c r="ABK30" s="69" t="n">
        <v>0</v>
      </c>
      <c r="ABL30" s="69" t="n">
        <v>0</v>
      </c>
      <c r="ABM30" s="69" t="n">
        <v>0</v>
      </c>
      <c r="ABN30" s="69" t="n">
        <v>0</v>
      </c>
      <c r="ABO30" s="69" t="n">
        <v>0</v>
      </c>
      <c r="ABP30" s="69" t="n">
        <v>0</v>
      </c>
      <c r="ABQ30" s="69" t="n">
        <v>0</v>
      </c>
      <c r="ABR30" s="69" t="n">
        <v>0</v>
      </c>
      <c r="ABS30" s="69" t="n">
        <v>0</v>
      </c>
      <c r="ABT30" s="69" t="n">
        <v>0</v>
      </c>
      <c r="ABU30" s="69" t="n">
        <v>0</v>
      </c>
      <c r="ABV30" s="69" t="n">
        <v>0</v>
      </c>
      <c r="ABW30" s="69" t="n">
        <v>0</v>
      </c>
      <c r="ABX30" s="69" t="n">
        <v>0</v>
      </c>
      <c r="ABY30" s="69" t="n">
        <v>0</v>
      </c>
      <c r="ABZ30" s="69" t="n">
        <v>0</v>
      </c>
      <c r="ACA30" s="69" t="n">
        <v>0</v>
      </c>
      <c r="ACB30" s="69" t="n">
        <v>0</v>
      </c>
      <c r="ACC30" s="69" t="n">
        <v>0</v>
      </c>
      <c r="ACD30" s="69" t="n">
        <v>0</v>
      </c>
      <c r="ACE30" s="69" t="n">
        <v>0</v>
      </c>
      <c r="ACF30" s="69" t="n">
        <v>0</v>
      </c>
      <c r="ACG30" s="69" t="n">
        <v>0</v>
      </c>
      <c r="ACH30" s="69" t="n">
        <v>0</v>
      </c>
      <c r="ACI30" s="69" t="n">
        <v>0</v>
      </c>
      <c r="ACJ30" s="69" t="n">
        <v>0</v>
      </c>
      <c r="ACK30" s="69" t="n">
        <v>0</v>
      </c>
      <c r="ACL30" s="69" t="n">
        <v>0</v>
      </c>
      <c r="ACM30" s="69" t="n">
        <v>0</v>
      </c>
      <c r="ACN30" s="69" t="n">
        <v>0</v>
      </c>
      <c r="ACO30" s="69" t="n">
        <v>0</v>
      </c>
      <c r="ACP30" s="69" t="n">
        <v>0</v>
      </c>
      <c r="ACQ30" s="69" t="n">
        <v>0</v>
      </c>
      <c r="ACR30" s="69" t="n">
        <v>0</v>
      </c>
      <c r="ACS30" s="69" t="n">
        <v>0</v>
      </c>
      <c r="ACT30" s="69" t="n">
        <v>0</v>
      </c>
      <c r="ACU30" s="69" t="n">
        <v>0</v>
      </c>
      <c r="ACV30" s="69" t="n">
        <v>0</v>
      </c>
      <c r="ACW30" s="69" t="n">
        <v>0</v>
      </c>
      <c r="ACX30" s="69" t="n">
        <v>0</v>
      </c>
      <c r="ACY30" s="69" t="n">
        <v>0</v>
      </c>
      <c r="ACZ30" s="69" t="n">
        <v>0</v>
      </c>
      <c r="ADA30" s="69" t="n">
        <v>0</v>
      </c>
      <c r="ADB30" s="69" t="n">
        <v>0</v>
      </c>
      <c r="ADC30" s="69" t="n">
        <v>0</v>
      </c>
      <c r="ADD30" s="69" t="n">
        <v>0</v>
      </c>
      <c r="ADE30" s="69" t="n">
        <v>0</v>
      </c>
      <c r="ADF30" s="69" t="n">
        <v>0</v>
      </c>
      <c r="ADG30" s="69" t="n">
        <v>0</v>
      </c>
      <c r="ADH30" s="69" t="n">
        <v>0</v>
      </c>
      <c r="ADI30" s="69" t="n">
        <v>0</v>
      </c>
      <c r="ADJ30" s="69" t="n">
        <v>0</v>
      </c>
      <c r="ADK30" s="69" t="n">
        <v>0</v>
      </c>
      <c r="ADL30" s="69" t="n">
        <v>0</v>
      </c>
      <c r="ADM30" s="69" t="n">
        <v>0</v>
      </c>
      <c r="ADN30" s="69" t="n">
        <v>0</v>
      </c>
      <c r="ADO30" s="69" t="n">
        <v>0</v>
      </c>
      <c r="ADP30" s="69" t="n">
        <v>0</v>
      </c>
      <c r="ADQ30" s="69" t="n">
        <v>0</v>
      </c>
      <c r="ADR30" s="69" t="n">
        <v>0</v>
      </c>
      <c r="ADS30" s="69" t="n">
        <v>0</v>
      </c>
      <c r="ADT30" s="69" t="n">
        <v>0</v>
      </c>
      <c r="ADU30" s="69" t="n">
        <v>0</v>
      </c>
      <c r="ADV30" s="69" t="n">
        <v>0</v>
      </c>
      <c r="ADW30" s="69" t="n">
        <v>0</v>
      </c>
      <c r="ADX30" s="69" t="n">
        <v>0</v>
      </c>
      <c r="ADY30" s="69" t="n">
        <v>0</v>
      </c>
      <c r="ADZ30" s="69" t="n">
        <v>0</v>
      </c>
      <c r="AEA30" s="69" t="n">
        <v>0</v>
      </c>
      <c r="AEB30" s="69" t="n">
        <v>0</v>
      </c>
      <c r="AEC30" s="69" t="n">
        <v>0</v>
      </c>
      <c r="AED30" s="69" t="n">
        <v>0</v>
      </c>
      <c r="AEE30" s="69" t="n">
        <v>0</v>
      </c>
      <c r="AEF30" s="69" t="n">
        <v>0</v>
      </c>
      <c r="AEG30" s="69" t="n">
        <v>0</v>
      </c>
      <c r="AEH30" s="69" t="n">
        <v>0</v>
      </c>
      <c r="AEI30" s="69" t="n">
        <v>0</v>
      </c>
      <c r="AEJ30" s="69" t="n">
        <v>0</v>
      </c>
      <c r="AEK30" s="69" t="n">
        <v>0</v>
      </c>
      <c r="AEL30" s="69" t="n">
        <v>0</v>
      </c>
      <c r="AEM30" s="69" t="n">
        <v>0</v>
      </c>
      <c r="AEN30" s="69" t="n">
        <v>0</v>
      </c>
      <c r="AEO30" s="69" t="n">
        <v>0</v>
      </c>
      <c r="AEP30" s="69" t="n">
        <v>0</v>
      </c>
      <c r="AEQ30" s="69" t="n">
        <v>0</v>
      </c>
      <c r="AER30" s="69" t="n">
        <v>0</v>
      </c>
      <c r="AES30" s="69" t="n">
        <v>0</v>
      </c>
      <c r="AET30" s="69" t="n">
        <v>0</v>
      </c>
      <c r="AEU30" s="69" t="n">
        <v>0</v>
      </c>
      <c r="AEV30" s="69" t="n">
        <v>0</v>
      </c>
      <c r="AEW30" s="69" t="n">
        <v>0</v>
      </c>
      <c r="AEX30" s="69" t="n">
        <v>0</v>
      </c>
      <c r="AEY30" s="69" t="n">
        <v>0</v>
      </c>
      <c r="AEZ30" s="69" t="n">
        <v>0</v>
      </c>
      <c r="AFA30" s="69" t="n">
        <v>0</v>
      </c>
      <c r="AFB30" s="69" t="n">
        <v>0</v>
      </c>
      <c r="AFC30" s="69" t="n">
        <v>0</v>
      </c>
      <c r="AFD30" s="69" t="n">
        <v>0</v>
      </c>
      <c r="AFE30" s="69" t="n">
        <v>0</v>
      </c>
      <c r="AFF30" s="69" t="n">
        <v>0</v>
      </c>
      <c r="AFG30" s="69" t="n">
        <v>0</v>
      </c>
      <c r="AFH30" s="69" t="n">
        <v>0</v>
      </c>
      <c r="AFI30" s="69" t="n">
        <v>0</v>
      </c>
      <c r="AFJ30" s="69" t="n">
        <v>0</v>
      </c>
      <c r="AFK30" s="69" t="n">
        <v>0</v>
      </c>
      <c r="AFL30" s="69" t="n">
        <v>0</v>
      </c>
      <c r="AFM30" s="69" t="n">
        <v>0</v>
      </c>
      <c r="AFN30" s="69" t="n">
        <v>0</v>
      </c>
      <c r="AFO30" s="69" t="n">
        <v>0</v>
      </c>
      <c r="AFP30" s="69" t="n">
        <v>0</v>
      </c>
      <c r="AFQ30" s="69" t="n">
        <v>0</v>
      </c>
      <c r="AFR30" s="69" t="n">
        <v>0</v>
      </c>
      <c r="AFS30" s="69" t="n">
        <v>0</v>
      </c>
      <c r="AFT30" s="69" t="n">
        <v>0</v>
      </c>
      <c r="AFU30" s="69" t="n">
        <v>0</v>
      </c>
      <c r="AFV30" s="69" t="n">
        <v>0</v>
      </c>
      <c r="AFW30" s="69" t="n">
        <v>0</v>
      </c>
      <c r="AFX30" s="69" t="n">
        <v>0</v>
      </c>
      <c r="AFY30" s="69" t="n">
        <v>0</v>
      </c>
      <c r="AFZ30" s="69" t="n">
        <v>0</v>
      </c>
      <c r="AGA30" s="69" t="n">
        <v>0</v>
      </c>
      <c r="AGB30" s="69" t="n">
        <v>0</v>
      </c>
      <c r="AGC30" s="69" t="n">
        <v>0</v>
      </c>
      <c r="AGD30" s="69" t="n">
        <v>0</v>
      </c>
      <c r="AGE30" s="69" t="n">
        <v>0</v>
      </c>
      <c r="AGF30" s="69" t="n">
        <v>0</v>
      </c>
      <c r="AGG30" s="69" t="n">
        <v>0</v>
      </c>
      <c r="AGH30" s="69" t="n">
        <v>0</v>
      </c>
      <c r="AGI30" s="69" t="n">
        <v>0</v>
      </c>
      <c r="AGJ30" s="69" t="n">
        <v>0</v>
      </c>
      <c r="AGK30" s="69" t="n">
        <v>0</v>
      </c>
      <c r="AGL30" s="69" t="n">
        <v>0</v>
      </c>
      <c r="AGM30" s="69" t="n">
        <v>0</v>
      </c>
      <c r="AGN30" s="69" t="n">
        <v>0</v>
      </c>
      <c r="AGO30" s="69" t="n">
        <v>0</v>
      </c>
      <c r="AGP30" s="69" t="n">
        <v>0</v>
      </c>
      <c r="AGQ30" s="69" t="n">
        <v>0</v>
      </c>
      <c r="AGR30" s="69" t="n">
        <v>0</v>
      </c>
      <c r="AGS30" s="69" t="n">
        <v>0</v>
      </c>
      <c r="AGT30" s="69" t="n">
        <v>0</v>
      </c>
      <c r="AGU30" s="69" t="n">
        <v>0</v>
      </c>
      <c r="AGV30" s="69" t="n">
        <v>0</v>
      </c>
      <c r="AGW30" s="69" t="n">
        <v>0</v>
      </c>
      <c r="AGX30" s="69" t="n">
        <v>0</v>
      </c>
      <c r="AGY30" s="69" t="n">
        <v>0</v>
      </c>
      <c r="AGZ30" s="69" t="n">
        <v>0</v>
      </c>
      <c r="AHA30" s="69" t="n">
        <v>0</v>
      </c>
      <c r="AHB30" s="69" t="n">
        <v>0</v>
      </c>
      <c r="AHC30" s="69" t="n">
        <v>0</v>
      </c>
      <c r="AHD30" s="69" t="n">
        <v>0</v>
      </c>
      <c r="AHE30" s="69" t="n">
        <v>0</v>
      </c>
      <c r="AHF30" s="69" t="n">
        <v>0</v>
      </c>
      <c r="AHG30" s="69" t="n">
        <v>0</v>
      </c>
      <c r="AHH30" s="69" t="n">
        <v>0</v>
      </c>
      <c r="AHI30" s="69" t="n">
        <v>0</v>
      </c>
      <c r="AHJ30" s="69" t="n">
        <v>0</v>
      </c>
      <c r="AHK30" s="69" t="n">
        <v>0</v>
      </c>
      <c r="AHL30" s="69" t="n">
        <v>0</v>
      </c>
      <c r="AHM30" s="69" t="n">
        <v>0</v>
      </c>
      <c r="AHN30" s="69" t="n">
        <v>0</v>
      </c>
      <c r="AHO30" s="69" t="n">
        <v>0</v>
      </c>
      <c r="AHP30" s="69" t="n">
        <v>0</v>
      </c>
      <c r="AHQ30" s="69" t="n">
        <v>0</v>
      </c>
      <c r="AHR30" s="69" t="n">
        <v>0</v>
      </c>
      <c r="AHS30" s="69" t="n">
        <v>0</v>
      </c>
      <c r="AHT30" s="69" t="n">
        <v>0</v>
      </c>
      <c r="AHU30" s="69" t="n">
        <v>0</v>
      </c>
      <c r="AHV30" s="69" t="n">
        <v>0</v>
      </c>
      <c r="AHW30" s="69" t="n">
        <v>0</v>
      </c>
      <c r="AHX30" s="69" t="n">
        <v>0</v>
      </c>
      <c r="AHY30" s="69" t="n">
        <v>0</v>
      </c>
      <c r="AHZ30" s="69" t="n">
        <v>0</v>
      </c>
      <c r="AIA30" s="69" t="n">
        <v>0</v>
      </c>
      <c r="AIB30" s="69" t="n">
        <v>0</v>
      </c>
      <c r="AIC30" s="69" t="n">
        <v>0</v>
      </c>
      <c r="AID30" s="69" t="n">
        <v>0</v>
      </c>
      <c r="AIE30" s="69" t="n">
        <v>0</v>
      </c>
      <c r="AIF30" s="69" t="n">
        <v>0</v>
      </c>
      <c r="AIG30" s="69" t="n">
        <v>0</v>
      </c>
      <c r="AIH30" s="69" t="n">
        <v>0</v>
      </c>
      <c r="AII30" s="69" t="n">
        <v>0</v>
      </c>
      <c r="AIJ30" s="69" t="n">
        <v>0</v>
      </c>
      <c r="AIK30" s="69" t="n">
        <v>0</v>
      </c>
      <c r="AIL30" s="69" t="n">
        <v>0</v>
      </c>
      <c r="AIM30" s="69" t="n">
        <v>0</v>
      </c>
      <c r="AIN30" s="69" t="n">
        <v>0</v>
      </c>
      <c r="AIO30" s="69" t="n">
        <v>0</v>
      </c>
      <c r="AIP30" s="69" t="n">
        <v>0</v>
      </c>
      <c r="AIQ30" s="69" t="n">
        <v>0</v>
      </c>
      <c r="AIR30" s="69" t="n">
        <v>0</v>
      </c>
      <c r="AIS30" s="69" t="n">
        <v>0</v>
      </c>
      <c r="AIT30" s="69" t="n">
        <v>0</v>
      </c>
      <c r="AIU30" s="69" t="n">
        <v>0</v>
      </c>
      <c r="AIV30" s="69" t="n">
        <v>0</v>
      </c>
      <c r="AIW30" s="69" t="n">
        <v>0</v>
      </c>
      <c r="AIX30" s="69" t="n">
        <v>0</v>
      </c>
      <c r="AIY30" s="69" t="n">
        <v>0</v>
      </c>
      <c r="AIZ30" s="69" t="n">
        <v>0</v>
      </c>
      <c r="AJA30" s="69" t="n">
        <v>0</v>
      </c>
      <c r="AJB30" s="69" t="n">
        <v>0</v>
      </c>
      <c r="AJC30" s="69" t="n">
        <v>0</v>
      </c>
      <c r="AJD30" s="69" t="n">
        <v>0</v>
      </c>
      <c r="AJE30" s="69" t="n">
        <v>0</v>
      </c>
      <c r="AJF30" s="69" t="n">
        <v>0</v>
      </c>
      <c r="AJG30" s="69" t="n">
        <v>0</v>
      </c>
      <c r="AJH30" s="69" t="n">
        <v>0</v>
      </c>
      <c r="AJI30" s="69" t="n">
        <v>0</v>
      </c>
      <c r="AJJ30" s="69" t="n">
        <v>0</v>
      </c>
      <c r="AJK30" s="69" t="n">
        <v>0</v>
      </c>
      <c r="AJL30" s="69" t="n">
        <v>0</v>
      </c>
      <c r="AJM30" s="69" t="n">
        <v>0</v>
      </c>
      <c r="AJN30" s="69" t="n">
        <v>0</v>
      </c>
      <c r="AJO30" s="69" t="n">
        <v>0</v>
      </c>
      <c r="AJP30" s="69" t="n">
        <v>0</v>
      </c>
      <c r="AJQ30" s="69" t="n">
        <v>0</v>
      </c>
      <c r="AJR30" s="69" t="n">
        <v>0</v>
      </c>
      <c r="AJS30" s="69" t="n">
        <v>0</v>
      </c>
      <c r="AJT30" s="69" t="n">
        <v>0</v>
      </c>
      <c r="AJU30" s="69" t="n">
        <v>0</v>
      </c>
      <c r="AJV30" s="69" t="n">
        <v>0</v>
      </c>
      <c r="AJW30" s="69" t="n">
        <v>0</v>
      </c>
      <c r="AJX30" s="69" t="n">
        <v>0</v>
      </c>
      <c r="AJY30" s="69" t="n">
        <v>0</v>
      </c>
      <c r="AJZ30" s="69" t="n">
        <v>0</v>
      </c>
      <c r="AKA30" s="69" t="n">
        <v>0</v>
      </c>
      <c r="AKB30" s="69" t="n">
        <v>0</v>
      </c>
      <c r="AKC30" s="69" t="n">
        <v>0</v>
      </c>
      <c r="AKD30" s="69" t="n">
        <v>0</v>
      </c>
      <c r="AKE30" s="69" t="n">
        <v>0</v>
      </c>
      <c r="AKF30" s="69" t="n">
        <v>0</v>
      </c>
      <c r="AKG30" s="69" t="n">
        <v>0</v>
      </c>
      <c r="AKH30" s="69" t="n">
        <v>0</v>
      </c>
      <c r="AKI30" s="69" t="n">
        <v>0</v>
      </c>
      <c r="AKJ30" s="69" t="n">
        <v>0</v>
      </c>
      <c r="AKK30" s="69" t="n">
        <v>0</v>
      </c>
      <c r="AKL30" s="69" t="n">
        <v>0</v>
      </c>
      <c r="AKM30" s="69" t="n">
        <v>0</v>
      </c>
      <c r="AKN30" s="69" t="n">
        <v>0</v>
      </c>
      <c r="AKO30" s="69" t="n">
        <v>0</v>
      </c>
      <c r="AKP30" s="69" t="n">
        <v>0</v>
      </c>
      <c r="AKQ30" s="69" t="n">
        <v>0</v>
      </c>
      <c r="AKR30" s="69" t="n">
        <v>0</v>
      </c>
      <c r="AKS30" s="69" t="n">
        <v>0</v>
      </c>
      <c r="AKT30" s="69" t="n">
        <v>0</v>
      </c>
      <c r="AKU30" s="69" t="n">
        <v>0</v>
      </c>
      <c r="AKV30" s="69" t="n">
        <v>0</v>
      </c>
      <c r="AKW30" s="69" t="n">
        <v>0</v>
      </c>
      <c r="AKX30" s="69" t="n">
        <v>0</v>
      </c>
      <c r="AKY30" s="69" t="n">
        <v>0</v>
      </c>
      <c r="AKZ30" s="69" t="n">
        <v>0</v>
      </c>
      <c r="ALA30" s="69" t="n">
        <v>0</v>
      </c>
      <c r="ALB30" s="69" t="n">
        <v>0</v>
      </c>
      <c r="ALC30" s="69" t="n">
        <v>0</v>
      </c>
      <c r="ALD30" s="69" t="n">
        <v>0</v>
      </c>
      <c r="ALE30" s="69" t="n">
        <v>0</v>
      </c>
      <c r="ALF30" s="69" t="n">
        <v>0</v>
      </c>
      <c r="ALG30" s="69" t="n">
        <v>0</v>
      </c>
      <c r="ALH30" s="69" t="n">
        <v>0</v>
      </c>
      <c r="ALI30" s="69" t="n">
        <v>0</v>
      </c>
      <c r="ALJ30" s="69" t="n">
        <v>0</v>
      </c>
      <c r="ALK30" s="69" t="n">
        <v>0</v>
      </c>
      <c r="ALL30" s="69" t="n">
        <v>0</v>
      </c>
      <c r="ALM30" s="69" t="n">
        <v>0</v>
      </c>
      <c r="ALN30" s="69" t="n">
        <v>0</v>
      </c>
      <c r="ALO30" s="69" t="n">
        <v>0</v>
      </c>
      <c r="ALP30" s="69" t="n">
        <v>0</v>
      </c>
      <c r="ALQ30" s="69" t="n">
        <v>0</v>
      </c>
      <c r="ALR30" s="69" t="n">
        <v>0</v>
      </c>
      <c r="ALS30" s="69" t="n">
        <v>0</v>
      </c>
      <c r="ALT30" s="69" t="n">
        <v>0</v>
      </c>
      <c r="ALU30" s="69" t="n">
        <v>0</v>
      </c>
      <c r="ALV30" s="69" t="n">
        <v>0</v>
      </c>
      <c r="ALW30" s="69" t="n">
        <v>0</v>
      </c>
      <c r="ALX30" s="69" t="n">
        <v>0</v>
      </c>
      <c r="ALY30" s="69" t="n">
        <v>0</v>
      </c>
      <c r="ALZ30" s="69" t="n">
        <v>0</v>
      </c>
      <c r="AMA30" s="69" t="n">
        <v>0</v>
      </c>
      <c r="AMB30" s="69" t="n">
        <v>0</v>
      </c>
      <c r="AMC30" s="69" t="n">
        <v>0</v>
      </c>
      <c r="AMD30" s="69" t="n">
        <v>0</v>
      </c>
      <c r="AME30" s="69" t="n">
        <v>0</v>
      </c>
      <c r="AMF30" s="69" t="n">
        <v>0</v>
      </c>
      <c r="AMG30" s="69" t="n">
        <v>0</v>
      </c>
      <c r="AMH30" s="69" t="n">
        <v>0</v>
      </c>
      <c r="AMI30" s="69" t="n">
        <v>0</v>
      </c>
      <c r="AMJ30" s="69" t="n">
        <v>0</v>
      </c>
    </row>
    <row r="31" customFormat="false" ht="15" hidden="false" customHeight="false" outlineLevel="0" collapsed="false">
      <c r="A31" s="70" t="s">
        <v>2625</v>
      </c>
      <c r="B31" s="71"/>
      <c r="C31" s="71"/>
      <c r="D31" s="71"/>
      <c r="E31" s="71"/>
      <c r="F31" s="71"/>
      <c r="G31" s="71"/>
      <c r="H31" s="71"/>
    </row>
    <row r="32" customFormat="false" ht="17.25" hidden="false" customHeight="true" outlineLevel="0" collapsed="false">
      <c r="A32" s="23"/>
    </row>
    <row r="33" customFormat="false" ht="12" hidden="false" customHeight="true" outlineLevel="0" collapsed="false">
      <c r="A33" s="72" t="s">
        <v>2630</v>
      </c>
      <c r="B33" s="72"/>
      <c r="C33" s="72"/>
      <c r="D33" s="72"/>
      <c r="E33" s="72"/>
      <c r="F33" s="72"/>
      <c r="G33" s="72"/>
      <c r="H33" s="72"/>
    </row>
    <row r="34" customFormat="false" ht="12" hidden="false" customHeight="true" outlineLevel="0" collapsed="false">
      <c r="A34" s="72"/>
      <c r="B34" s="72"/>
      <c r="C34" s="72"/>
      <c r="D34" s="72"/>
      <c r="E34" s="72"/>
      <c r="F34" s="72"/>
      <c r="G34" s="72"/>
      <c r="H34" s="72"/>
    </row>
    <row r="35" customFormat="false" ht="12" hidden="false" customHeight="true" outlineLevel="0" collapsed="false">
      <c r="A35" s="72"/>
      <c r="B35" s="72"/>
      <c r="C35" s="72"/>
      <c r="D35" s="72"/>
      <c r="E35" s="72"/>
      <c r="F35" s="72"/>
      <c r="G35" s="72"/>
      <c r="H35" s="72"/>
    </row>
    <row r="36" customFormat="false" ht="12" hidden="false" customHeight="true" outlineLevel="0" collapsed="false">
      <c r="A36" s="72"/>
      <c r="B36" s="72"/>
      <c r="C36" s="72"/>
      <c r="D36" s="72"/>
      <c r="E36" s="72"/>
      <c r="F36" s="72"/>
      <c r="G36" s="72"/>
      <c r="H36" s="72"/>
    </row>
    <row r="37" customFormat="false" ht="12" hidden="false" customHeight="true" outlineLevel="0" collapsed="false">
      <c r="A37" s="72"/>
      <c r="B37" s="72"/>
      <c r="C37" s="72"/>
      <c r="D37" s="72"/>
      <c r="E37" s="72"/>
      <c r="F37" s="72"/>
      <c r="G37" s="72"/>
      <c r="H37" s="72"/>
    </row>
    <row r="38" customFormat="false" ht="15" hidden="false" customHeight="false" outlineLevel="0" collapsed="false">
      <c r="A38" s="23"/>
    </row>
    <row r="39" customFormat="false" ht="30" hidden="false" customHeight="false" outlineLevel="0" collapsed="false">
      <c r="A39" s="58" t="s">
        <v>2631</v>
      </c>
      <c r="B39" s="58" t="s">
        <v>2632</v>
      </c>
      <c r="C39" s="58" t="s">
        <v>2633</v>
      </c>
      <c r="D39" s="58" t="s">
        <v>2634</v>
      </c>
      <c r="E39" s="58" t="s">
        <v>2635</v>
      </c>
      <c r="F39" s="60" t="s">
        <v>2636</v>
      </c>
    </row>
    <row r="40" customFormat="false" ht="15" hidden="false" customHeight="false" outlineLevel="0" collapsed="false">
      <c r="A40" s="34"/>
      <c r="B40" s="66"/>
      <c r="C40" s="66"/>
      <c r="D40" s="66"/>
      <c r="E40" s="66"/>
      <c r="F40" s="66"/>
    </row>
    <row r="41" customFormat="false" ht="15" hidden="false" customHeight="false" outlineLevel="0" collapsed="false">
      <c r="A41" s="62" t="s">
        <v>2637</v>
      </c>
      <c r="B41" s="48" t="n">
        <f aca="false">SUM(#REF!)</f>
        <v>0</v>
      </c>
      <c r="C41" s="48" t="n">
        <f aca="false">SUM(#REF!)</f>
        <v>0</v>
      </c>
      <c r="D41" s="48" t="n">
        <f aca="false">SUM(#REF!)</f>
        <v>0</v>
      </c>
      <c r="E41" s="48" t="n">
        <f aca="false">SUM(#REF!)</f>
        <v>0</v>
      </c>
      <c r="F41" s="48" t="n">
        <f aca="false">SUM(#REF!)</f>
        <v>0</v>
      </c>
    </row>
    <row r="42" s="10" customFormat="true" ht="15" hidden="false" customHeight="false" outlineLevel="0" collapsed="false">
      <c r="A42" s="67" t="s">
        <v>2638</v>
      </c>
      <c r="B42" s="69" t="n">
        <v>0</v>
      </c>
      <c r="C42" s="69" t="n">
        <v>0</v>
      </c>
      <c r="D42" s="69" t="n">
        <v>0</v>
      </c>
      <c r="E42" s="69" t="n">
        <v>0</v>
      </c>
      <c r="F42" s="69" t="n">
        <v>0</v>
      </c>
    </row>
    <row r="43" s="10" customFormat="true" ht="15" hidden="false" customHeight="false" outlineLevel="0" collapsed="false">
      <c r="A43" s="67" t="s">
        <v>2639</v>
      </c>
      <c r="B43" s="69" t="n">
        <v>0</v>
      </c>
      <c r="C43" s="69" t="n">
        <v>0</v>
      </c>
      <c r="D43" s="69" t="n">
        <v>0</v>
      </c>
      <c r="E43" s="69" t="n">
        <v>0</v>
      </c>
      <c r="F43" s="69" t="n">
        <v>0</v>
      </c>
    </row>
    <row r="44" s="10" customFormat="true" ht="15" hidden="false" customHeight="false" outlineLevel="0" collapsed="false">
      <c r="A44" s="67" t="s">
        <v>2640</v>
      </c>
      <c r="B44" s="69" t="n">
        <v>0</v>
      </c>
      <c r="C44" s="69" t="n">
        <v>0</v>
      </c>
      <c r="D44" s="69" t="n">
        <v>0</v>
      </c>
      <c r="E44" s="69" t="n">
        <v>0</v>
      </c>
      <c r="F44" s="69" t="n">
        <v>0</v>
      </c>
    </row>
    <row r="45" customFormat="false" ht="15" hidden="false" customHeight="false" outlineLevel="0" collapsed="false">
      <c r="A45" s="73" t="s">
        <v>2625</v>
      </c>
      <c r="B45" s="54"/>
      <c r="C45" s="54"/>
      <c r="D45" s="54"/>
      <c r="E45" s="54"/>
      <c r="F45" s="54"/>
    </row>
    <row r="46" customFormat="false" ht="14.25" hidden="true" customHeight="false" outlineLevel="0" collapsed="false"/>
    <row r="47" customFormat="false" ht="15" hidden="false" customHeight="false" outlineLevel="0" collapsed="false"/>
  </sheetData>
  <sheetProtection algorithmName="SHA-512" hashValue="ZjkS+B1r6IV7P1COVEO4+kzdtwOrdw8+XpOb2eWwQvuJobLA75rf1c2m8M/6N38s+t3lPYC75z3ir1n3hB67gQ==" saltValue="aRueEbkul/hwW1e45Lfq3A==" spinCount="100000" sheet="true" objects="true" scenarios="true" insertRows="false" deleteRows="false"/>
  <mergeCells count="7">
    <mergeCell ref="A1:F1"/>
    <mergeCell ref="G1:H1"/>
    <mergeCell ref="A2:H2"/>
    <mergeCell ref="A3:H3"/>
    <mergeCell ref="A4:H4"/>
    <mergeCell ref="A5:H5"/>
    <mergeCell ref="A33:H37"/>
  </mergeCells>
  <dataValidations count="2">
    <dataValidation allowBlank="true" operator="between" prompt="Saldo al 31 de diciembre de 20XN-1 (d)" showDropDown="false" showErrorMessage="true" showInputMessage="true" sqref="B6" type="none">
      <formula1>0</formula1>
      <formula2>0</formula2>
    </dataValidation>
    <dataValidation allowBlank="true" operator="between" showDropDown="false" showErrorMessage="true" showInputMessage="true" sqref="B8:H30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2" activeCellId="0" sqref="U12"/>
    </sheetView>
  </sheetViews>
  <sheetFormatPr defaultColWidth="10.5390625" defaultRowHeight="15" zeroHeight="false" outlineLevelRow="0" outlineLevelCol="0"/>
  <cols>
    <col collapsed="false" customWidth="true" hidden="false" outlineLevel="0" max="14" min="2" style="0" width="3"/>
    <col collapsed="false" customWidth="true" hidden="false" outlineLevel="0" max="15" min="15" style="0" width="27.85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2641</v>
      </c>
      <c r="Q1" s="0" t="s">
        <v>2642</v>
      </c>
      <c r="R1" s="0" t="s">
        <v>2643</v>
      </c>
      <c r="S1" s="0" t="s">
        <v>2644</v>
      </c>
      <c r="T1" s="0" t="s">
        <v>2645</v>
      </c>
      <c r="U1" s="0" t="s">
        <v>2646</v>
      </c>
      <c r="V1" s="0" t="s">
        <v>2647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 s="0" t="n">
        <v>2</v>
      </c>
      <c r="C2" s="0" t="n">
        <v>1</v>
      </c>
      <c r="I2" s="0" t="s">
        <v>2648</v>
      </c>
      <c r="P2" s="56" t="s">
        <v>2490</v>
      </c>
      <c r="Q2" s="56" t="s">
        <v>2490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 s="0" t="n">
        <v>2</v>
      </c>
      <c r="C3" s="0" t="n">
        <v>1</v>
      </c>
      <c r="D3" s="0" t="n">
        <v>1</v>
      </c>
      <c r="J3" s="0" t="s">
        <v>2649</v>
      </c>
      <c r="P3" s="56" t="n">
        <f aca="false">'Formato 2'!B8</f>
        <v>0</v>
      </c>
      <c r="Q3" s="56" t="n">
        <f aca="false">'Formato 2'!C8</f>
        <v>0</v>
      </c>
      <c r="R3" s="56" t="n">
        <f aca="false">'Formato 2'!D8</f>
        <v>0</v>
      </c>
      <c r="S3" s="56" t="n">
        <f aca="false">'Formato 2'!E8</f>
        <v>0</v>
      </c>
      <c r="T3" s="56" t="n">
        <f aca="false">'Formato 2'!F8</f>
        <v>0</v>
      </c>
      <c r="U3" s="56" t="n">
        <f aca="false">'Formato 2'!G8</f>
        <v>0</v>
      </c>
      <c r="V3" s="56" t="n">
        <f aca="false">'Formato 2'!H8</f>
        <v>0</v>
      </c>
    </row>
    <row r="4" customFormat="false" ht="14.2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2,1,1,1,0,0,0</v>
      </c>
      <c r="B4" s="0" t="n">
        <v>2</v>
      </c>
      <c r="C4" s="0" t="n">
        <v>1</v>
      </c>
      <c r="D4" s="0" t="n">
        <v>1</v>
      </c>
      <c r="E4" s="0" t="n">
        <v>1</v>
      </c>
      <c r="K4" s="0" t="s">
        <v>2650</v>
      </c>
      <c r="P4" s="56" t="n">
        <f aca="false">'Formato 2'!B9</f>
        <v>0</v>
      </c>
      <c r="Q4" s="56" t="n">
        <f aca="false">'Formato 2'!C9</f>
        <v>0</v>
      </c>
      <c r="R4" s="56" t="n">
        <f aca="false">'Formato 2'!D9</f>
        <v>0</v>
      </c>
      <c r="S4" s="56" t="n">
        <f aca="false">'Formato 2'!E9</f>
        <v>0</v>
      </c>
      <c r="T4" s="56" t="n">
        <f aca="false">'Formato 2'!F9</f>
        <v>0</v>
      </c>
      <c r="U4" s="56" t="n">
        <f aca="false">'Formato 2'!G9</f>
        <v>0</v>
      </c>
      <c r="V4" s="56" t="n">
        <f aca="false">'Formato 2'!H9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2,1,1,1,1,0,0</v>
      </c>
      <c r="B5" s="0" t="n">
        <v>2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2651</v>
      </c>
      <c r="P5" s="56" t="n">
        <f aca="false">'Formato 2'!B10</f>
        <v>0</v>
      </c>
      <c r="Q5" s="56" t="n">
        <f aca="false">'Formato 2'!C10</f>
        <v>0</v>
      </c>
      <c r="R5" s="56" t="n">
        <f aca="false">'Formato 2'!D10</f>
        <v>0</v>
      </c>
      <c r="S5" s="56" t="n">
        <f aca="false">'Formato 2'!E10</f>
        <v>0</v>
      </c>
      <c r="T5" s="56" t="n">
        <f aca="false">'Formato 2'!F10</f>
        <v>0</v>
      </c>
      <c r="U5" s="56" t="n">
        <f aca="false">'Formato 2'!G10</f>
        <v>0</v>
      </c>
      <c r="V5" s="56" t="n">
        <f aca="false">'Formato 2'!H10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2,1,1,1,2,0,0</v>
      </c>
      <c r="B6" s="0" t="n">
        <v>2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2652</v>
      </c>
      <c r="P6" s="56" t="n">
        <f aca="false">'Formato 2'!B11</f>
        <v>0</v>
      </c>
      <c r="Q6" s="56" t="n">
        <f aca="false">'Formato 2'!C11</f>
        <v>0</v>
      </c>
      <c r="R6" s="56" t="n">
        <f aca="false">'Formato 2'!D11</f>
        <v>0</v>
      </c>
      <c r="S6" s="56" t="n">
        <f aca="false">'Formato 2'!E11</f>
        <v>0</v>
      </c>
      <c r="T6" s="56" t="n">
        <f aca="false">'Formato 2'!F11</f>
        <v>0</v>
      </c>
      <c r="U6" s="56" t="n">
        <f aca="false">'Formato 2'!G11</f>
        <v>0</v>
      </c>
      <c r="V6" s="56" t="n">
        <f aca="false">'Formato 2'!H11</f>
        <v>0</v>
      </c>
    </row>
    <row r="7" customFormat="false" ht="14.2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 s="0" t="n">
        <v>2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2653</v>
      </c>
      <c r="P7" s="56" t="n">
        <f aca="false">'Formato 2'!B12</f>
        <v>0</v>
      </c>
      <c r="Q7" s="56" t="n">
        <f aca="false">'Formato 2'!C12</f>
        <v>0</v>
      </c>
      <c r="R7" s="56" t="n">
        <f aca="false">'Formato 2'!D12</f>
        <v>0</v>
      </c>
      <c r="S7" s="56" t="n">
        <f aca="false">'Formato 2'!E12</f>
        <v>0</v>
      </c>
      <c r="T7" s="56" t="n">
        <f aca="false">'Formato 2'!F12</f>
        <v>0</v>
      </c>
      <c r="U7" s="56" t="n">
        <f aca="false">'Formato 2'!G12</f>
        <v>0</v>
      </c>
      <c r="V7" s="56" t="n">
        <f aca="false">'Formato 2'!H12</f>
        <v>0</v>
      </c>
    </row>
    <row r="8" customFormat="false" ht="14.2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 s="0" t="n">
        <v>2</v>
      </c>
      <c r="C8" s="0" t="n">
        <v>1</v>
      </c>
      <c r="D8" s="0" t="n">
        <v>1</v>
      </c>
      <c r="E8" s="0" t="n">
        <v>2</v>
      </c>
      <c r="K8" s="0" t="s">
        <v>2654</v>
      </c>
      <c r="P8" s="56" t="n">
        <f aca="false">'Formato 2'!B13</f>
        <v>0</v>
      </c>
      <c r="Q8" s="56" t="n">
        <f aca="false">'Formato 2'!C13</f>
        <v>0</v>
      </c>
      <c r="R8" s="56" t="n">
        <f aca="false">'Formato 2'!D13</f>
        <v>0</v>
      </c>
      <c r="S8" s="56" t="n">
        <f aca="false">'Formato 2'!E13</f>
        <v>0</v>
      </c>
      <c r="T8" s="56" t="n">
        <f aca="false">'Formato 2'!F13</f>
        <v>0</v>
      </c>
      <c r="U8" s="56" t="n">
        <f aca="false">'Formato 2'!G13</f>
        <v>0</v>
      </c>
      <c r="V8" s="56" t="n">
        <f aca="false">'Formato 2'!H13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2,1,1,2,1,0,0</v>
      </c>
      <c r="B9" s="0" t="n">
        <v>2</v>
      </c>
      <c r="C9" s="0" t="n">
        <v>1</v>
      </c>
      <c r="D9" s="0" t="n">
        <v>1</v>
      </c>
      <c r="E9" s="0" t="n">
        <v>2</v>
      </c>
      <c r="F9" s="0" t="n">
        <v>1</v>
      </c>
      <c r="L9" s="0" t="s">
        <v>2651</v>
      </c>
      <c r="P9" s="56" t="n">
        <f aca="false">'Formato 2'!B14</f>
        <v>0</v>
      </c>
      <c r="Q9" s="56" t="n">
        <f aca="false">'Formato 2'!C14</f>
        <v>0</v>
      </c>
      <c r="R9" s="56" t="n">
        <f aca="false">'Formato 2'!D14</f>
        <v>0</v>
      </c>
      <c r="S9" s="56" t="n">
        <f aca="false">'Formato 2'!E14</f>
        <v>0</v>
      </c>
      <c r="T9" s="56" t="n">
        <f aca="false">'Formato 2'!F14</f>
        <v>0</v>
      </c>
      <c r="U9" s="56" t="n">
        <f aca="false">'Formato 2'!G14</f>
        <v>0</v>
      </c>
      <c r="V9" s="56" t="n">
        <f aca="false">'Formato 2'!H14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2,1,1,2,2,0,0</v>
      </c>
      <c r="B10" s="0" t="n">
        <v>2</v>
      </c>
      <c r="C10" s="0" t="n">
        <v>1</v>
      </c>
      <c r="D10" s="0" t="n">
        <v>1</v>
      </c>
      <c r="E10" s="0" t="n">
        <v>2</v>
      </c>
      <c r="F10" s="0" t="n">
        <v>2</v>
      </c>
      <c r="L10" s="0" t="s">
        <v>2652</v>
      </c>
      <c r="P10" s="56" t="n">
        <f aca="false">'Formato 2'!B15</f>
        <v>0</v>
      </c>
      <c r="Q10" s="56" t="n">
        <f aca="false">'Formato 2'!C15</f>
        <v>0</v>
      </c>
      <c r="R10" s="56" t="n">
        <f aca="false">'Formato 2'!D15</f>
        <v>0</v>
      </c>
      <c r="S10" s="56" t="n">
        <f aca="false">'Formato 2'!E15</f>
        <v>0</v>
      </c>
      <c r="T10" s="56" t="n">
        <f aca="false">'Formato 2'!F15</f>
        <v>0</v>
      </c>
      <c r="U10" s="56" t="n">
        <f aca="false">'Formato 2'!G15</f>
        <v>0</v>
      </c>
      <c r="V10" s="56" t="n">
        <f aca="false">'Formato 2'!H15</f>
        <v>0</v>
      </c>
    </row>
    <row r="11" customFormat="false" ht="14.2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2,1,1,2,3,0,0</v>
      </c>
      <c r="B11" s="0" t="n">
        <v>2</v>
      </c>
      <c r="C11" s="0" t="n">
        <v>1</v>
      </c>
      <c r="D11" s="0" t="n">
        <v>1</v>
      </c>
      <c r="E11" s="0" t="n">
        <v>2</v>
      </c>
      <c r="F11" s="0" t="n">
        <v>3</v>
      </c>
      <c r="L11" s="0" t="s">
        <v>2653</v>
      </c>
      <c r="P11" s="56" t="n">
        <f aca="false">'Formato 2'!B16</f>
        <v>0</v>
      </c>
      <c r="Q11" s="56" t="n">
        <f aca="false">'Formato 2'!C16</f>
        <v>0</v>
      </c>
      <c r="R11" s="56" t="n">
        <f aca="false">'Formato 2'!D16</f>
        <v>0</v>
      </c>
      <c r="S11" s="56" t="n">
        <f aca="false">'Formato 2'!E16</f>
        <v>0</v>
      </c>
      <c r="T11" s="56" t="n">
        <f aca="false">'Formato 2'!F16</f>
        <v>0</v>
      </c>
      <c r="U11" s="56" t="n">
        <f aca="false">'Formato 2'!G16</f>
        <v>0</v>
      </c>
      <c r="V11" s="56" t="n">
        <f aca="false">'Formato 2'!H16</f>
        <v>0</v>
      </c>
    </row>
    <row r="12" customFormat="false" ht="14.2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 s="0" t="n">
        <v>2</v>
      </c>
      <c r="C12" s="0" t="n">
        <v>1</v>
      </c>
      <c r="D12" s="0" t="n">
        <v>2</v>
      </c>
      <c r="J12" s="0" t="s">
        <v>2655</v>
      </c>
      <c r="P12" s="56" t="n">
        <f aca="false">'Formato 2'!B18</f>
        <v>859033.23</v>
      </c>
      <c r="Q12" s="56"/>
      <c r="R12" s="56"/>
      <c r="S12" s="56"/>
      <c r="T12" s="56" t="n">
        <f aca="false">'Formato 2'!F18</f>
        <v>856226.8</v>
      </c>
      <c r="U12" s="56"/>
      <c r="V12" s="56"/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2,1,3,0,0,0,0</v>
      </c>
      <c r="B13" s="0" t="n">
        <v>2</v>
      </c>
      <c r="C13" s="0" t="n">
        <v>1</v>
      </c>
      <c r="D13" s="0" t="n">
        <v>3</v>
      </c>
      <c r="J13" s="0" t="s">
        <v>2656</v>
      </c>
      <c r="P13" s="56" t="n">
        <f aca="false">'Formato 2'!B20</f>
        <v>859033.23</v>
      </c>
      <c r="Q13" s="56" t="n">
        <f aca="false">'Formato 2'!C20</f>
        <v>0</v>
      </c>
      <c r="R13" s="56" t="n">
        <f aca="false">'Formato 2'!D20</f>
        <v>0</v>
      </c>
      <c r="S13" s="56" t="n">
        <f aca="false">'Formato 2'!E20</f>
        <v>0</v>
      </c>
      <c r="T13" s="56" t="n">
        <f aca="false">'Formato 2'!F20</f>
        <v>856226.8</v>
      </c>
      <c r="U13" s="56" t="n">
        <f aca="false">'Formato 2'!G20</f>
        <v>0</v>
      </c>
      <c r="V13" s="56" t="n">
        <f aca="false">'Formato 2'!H20</f>
        <v>0</v>
      </c>
    </row>
    <row r="14" customFormat="false" ht="14.2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2,1,4,0,0,0,0</v>
      </c>
      <c r="B14" s="0" t="n">
        <v>2</v>
      </c>
      <c r="C14" s="0" t="n">
        <v>1</v>
      </c>
      <c r="D14" s="0" t="n">
        <v>4</v>
      </c>
      <c r="J14" s="0" t="s">
        <v>2657</v>
      </c>
      <c r="P14" s="0" t="n">
        <f aca="false">DEUDA_CONT_T1</f>
        <v>0</v>
      </c>
      <c r="Q14" s="0" t="n">
        <f aca="false">DEUDA_CONT_T2</f>
        <v>0</v>
      </c>
      <c r="R14" s="0" t="n">
        <f aca="false">DEUDA_CONT_T3</f>
        <v>0</v>
      </c>
      <c r="S14" s="0" t="n">
        <f aca="false">DEUDA_CONT_T4</f>
        <v>0</v>
      </c>
      <c r="T14" s="0" t="n">
        <f aca="false">DEUDA_CONT_T4</f>
        <v>0</v>
      </c>
      <c r="U14" s="0" t="n">
        <f aca="false">DEUDA_CONT_T6</f>
        <v>0</v>
      </c>
      <c r="V14" s="0" t="n">
        <f aca="false">DEUDA_CONT_T7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 s="0" t="n">
        <v>2</v>
      </c>
      <c r="C15" s="0" t="n">
        <v>1</v>
      </c>
      <c r="D15" s="0" t="n">
        <v>5</v>
      </c>
      <c r="J15" s="0" t="s">
        <v>2658</v>
      </c>
      <c r="P15" s="0" t="n">
        <f aca="false">VALOR_INS_BCC_T1</f>
        <v>0</v>
      </c>
      <c r="Q15" s="0" t="n">
        <f aca="false">VALOR_INS_BCC_T2</f>
        <v>0</v>
      </c>
      <c r="R15" s="0" t="n">
        <f aca="false">VALOR_INS_BCC_T3</f>
        <v>0</v>
      </c>
      <c r="S15" s="0" t="n">
        <f aca="false">VALOR_INS_BCC_T4</f>
        <v>0</v>
      </c>
      <c r="T15" s="0" t="n">
        <f aca="false">VALOR_INS_BCC_T5</f>
        <v>0</v>
      </c>
      <c r="U15" s="0" t="n">
        <f aca="false">VALOR_INS_BCC_T6</f>
        <v>0</v>
      </c>
      <c r="V15" s="0" t="n">
        <f aca="false">VALOR_INS_BCC_T7</f>
        <v>0</v>
      </c>
    </row>
    <row r="16" customFormat="false" ht="14.2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 s="0" t="n">
        <v>2</v>
      </c>
      <c r="C16" s="0" t="n">
        <v>2</v>
      </c>
      <c r="I16" s="0" t="s">
        <v>2659</v>
      </c>
      <c r="P16" s="0" t="s">
        <v>2660</v>
      </c>
      <c r="Q16" s="0" t="s">
        <v>2661</v>
      </c>
      <c r="R16" s="0" t="s">
        <v>2662</v>
      </c>
      <c r="S16" s="0" t="s">
        <v>2663</v>
      </c>
      <c r="T16" s="0" t="s">
        <v>2664</v>
      </c>
    </row>
    <row r="17" customFormat="false" ht="14.2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2,2,1,0,0,0,0</v>
      </c>
      <c r="B17" s="0" t="n">
        <v>2</v>
      </c>
      <c r="C17" s="0" t="n">
        <v>2</v>
      </c>
      <c r="D17" s="0" t="n">
        <v>1</v>
      </c>
      <c r="J17" s="0" t="s">
        <v>2659</v>
      </c>
      <c r="P17" s="0" t="n">
        <f aca="false">OB_CORTO_PLAZO_T1</f>
        <v>0</v>
      </c>
      <c r="Q17" s="0" t="n">
        <f aca="false">OB_CORTO_PLAZO_T2</f>
        <v>0</v>
      </c>
      <c r="R17" s="0" t="n">
        <f aca="false">OB_CORTO_PLAZO_T3</f>
        <v>0</v>
      </c>
      <c r="S17" s="0" t="n">
        <f aca="false">OB_CORTO_PLAZO_T4</f>
        <v>0</v>
      </c>
      <c r="T17" s="0" t="n">
        <f aca="false">OB_CORTO_PLAZO_T5</f>
        <v>0</v>
      </c>
    </row>
    <row r="18" customFormat="false" ht="14.25" hidden="false" customHeight="false" outlineLevel="0" collapsed="false">
      <c r="A18" s="32"/>
    </row>
    <row r="19" customFormat="false" ht="14.25" hidden="false" customHeight="false" outlineLevel="0" collapsed="false">
      <c r="A19" s="32"/>
    </row>
  </sheetData>
  <sheetProtection algorithmName="SHA-512" hashValue="16504mydLq4wvHvv9kpFzyS/Dp5OiedQVCl15wBDUlHK6goxOMUHp4RK/Fe4n3NqHF+JTySgmbtxI+pGTR1FyA==" saltValue="zOTFmXiYWVzMDAFw+Ah+c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5" activeCellId="0" sqref="A15"/>
    </sheetView>
  </sheetViews>
  <sheetFormatPr defaultColWidth="10.71484375" defaultRowHeight="15" zeroHeight="true" outlineLevelRow="0" outlineLevelCol="0"/>
  <cols>
    <col collapsed="false" customWidth="true" hidden="false" outlineLevel="0" max="1" min="1" style="0" width="76.28"/>
    <col collapsed="false" customWidth="true" hidden="false" outlineLevel="0" max="6" min="2" style="0" width="20.71"/>
    <col collapsed="false" customWidth="true" hidden="false" outlineLevel="0" max="11" min="7" style="0" width="25.72"/>
    <col collapsed="false" customWidth="false" hidden="true" outlineLevel="0" max="1024" min="12" style="0" width="10.71"/>
  </cols>
  <sheetData>
    <row r="1" s="75" customFormat="true" ht="37.5" hidden="false" customHeight="true" outlineLevel="0" collapsed="false">
      <c r="A1" s="22" t="s">
        <v>2665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74"/>
    </row>
    <row r="2" customFormat="false" ht="14.25" hidden="false" customHeight="false" outlineLevel="0" collapsed="false">
      <c r="A2" s="24" t="str">
        <f aca="false">ENTE_PUBLICO_A</f>
        <v>JUNTA MUNICIPAL DE AGUA POTABLE, ALCANTARILLADO Y SANEAMIENTO DE CORONEO, GTO., Gobierno del Estado de Guanajuato (a)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Format="false" ht="15" hidden="false" customHeight="false" outlineLevel="0" collapsed="false">
      <c r="A3" s="25" t="s">
        <v>2666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customFormat="false" ht="14.25" hidden="false" customHeight="false" outlineLevel="0" collapsed="false">
      <c r="A4" s="26" t="str">
        <f aca="false">TRIMESTRE</f>
        <v>Del 1 de enero al 30 de junio de 2022 (b)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customFormat="false" ht="14.25" hidden="false" customHeight="false" outlineLevel="0" collapsed="false">
      <c r="A5" s="25" t="s">
        <v>2359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customFormat="false" ht="75" hidden="false" customHeight="false" outlineLevel="0" collapsed="false">
      <c r="A6" s="60" t="s">
        <v>2667</v>
      </c>
      <c r="B6" s="60" t="s">
        <v>2668</v>
      </c>
      <c r="C6" s="60" t="s">
        <v>2669</v>
      </c>
      <c r="D6" s="60" t="s">
        <v>2670</v>
      </c>
      <c r="E6" s="60" t="s">
        <v>2671</v>
      </c>
      <c r="F6" s="60" t="s">
        <v>2672</v>
      </c>
      <c r="G6" s="60" t="s">
        <v>2673</v>
      </c>
      <c r="H6" s="60" t="s">
        <v>2674</v>
      </c>
      <c r="I6" s="30" t="str">
        <f aca="false">MONTO1</f>
        <v>Monto pagado de la inversión al 30 de junio de 2022 (k)</v>
      </c>
      <c r="J6" s="30" t="str">
        <f aca="false">MONTO2</f>
        <v>Monto pagado de la inversión actualizado al 30 de junio de 2022 (l)</v>
      </c>
      <c r="K6" s="30" t="str">
        <f aca="false">SALDO_PENDIENTE</f>
        <v>Saldo pendiente por pagar de la inversión al 30 de junio de 2022 (m = g – l)</v>
      </c>
    </row>
    <row r="7" customFormat="false" ht="14.25" hidden="false" customHeight="false" outlineLevel="0" collapsed="false">
      <c r="A7" s="7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customFormat="false" ht="15" hidden="false" customHeight="false" outlineLevel="0" collapsed="false">
      <c r="A8" s="36" t="s">
        <v>2675</v>
      </c>
      <c r="B8" s="77"/>
      <c r="C8" s="77"/>
      <c r="D8" s="77"/>
      <c r="E8" s="48" t="n">
        <f aca="false">SUM(E9:APP_FIN_04)</f>
        <v>0</v>
      </c>
      <c r="F8" s="77"/>
      <c r="G8" s="48" t="n">
        <f aca="false">SUM(G9:APP_FIN_06)</f>
        <v>0</v>
      </c>
      <c r="H8" s="48" t="n">
        <f aca="false">SUM(H9:APP_FIN_07)</f>
        <v>0</v>
      </c>
      <c r="I8" s="48" t="n">
        <f aca="false">SUM(I9:APP_FIN_08)</f>
        <v>0</v>
      </c>
      <c r="J8" s="48" t="n">
        <f aca="false">SUM(J9:APP_FIN_09)</f>
        <v>0</v>
      </c>
      <c r="K8" s="48" t="n">
        <f aca="false">SUM(K9:APP_FIN_10)</f>
        <v>0</v>
      </c>
    </row>
    <row r="9" s="10" customFormat="true" ht="14.25" hidden="false" customHeight="false" outlineLevel="0" collapsed="false">
      <c r="A9" s="78" t="s">
        <v>2676</v>
      </c>
      <c r="B9" s="79" t="n">
        <v>42755</v>
      </c>
      <c r="C9" s="79" t="n">
        <v>42755</v>
      </c>
      <c r="D9" s="79" t="n">
        <v>42755</v>
      </c>
      <c r="E9" s="69" t="n">
        <v>0</v>
      </c>
      <c r="F9" s="69" t="n">
        <v>80</v>
      </c>
      <c r="G9" s="69" t="n">
        <v>0</v>
      </c>
      <c r="H9" s="69" t="n">
        <v>0</v>
      </c>
      <c r="I9" s="69" t="n">
        <v>0</v>
      </c>
      <c r="J9" s="69" t="n">
        <v>0</v>
      </c>
      <c r="K9" s="69" t="n">
        <f aca="false">E9-J9</f>
        <v>0</v>
      </c>
    </row>
    <row r="10" s="10" customFormat="true" ht="14.25" hidden="false" customHeight="false" outlineLevel="0" collapsed="false">
      <c r="A10" s="78" t="s">
        <v>2677</v>
      </c>
      <c r="B10" s="79" t="n">
        <v>42755</v>
      </c>
      <c r="C10" s="79" t="n">
        <v>42755</v>
      </c>
      <c r="D10" s="79" t="n">
        <v>42755</v>
      </c>
      <c r="E10" s="69" t="n">
        <v>0</v>
      </c>
      <c r="F10" s="69" t="n">
        <v>70</v>
      </c>
      <c r="G10" s="69" t="n">
        <v>0</v>
      </c>
      <c r="H10" s="69" t="n">
        <v>0</v>
      </c>
      <c r="I10" s="69" t="n">
        <v>0</v>
      </c>
      <c r="J10" s="69" t="n">
        <v>0</v>
      </c>
      <c r="K10" s="69" t="n">
        <f aca="false">E10-J10</f>
        <v>0</v>
      </c>
    </row>
    <row r="11" s="10" customFormat="true" ht="14.25" hidden="false" customHeight="false" outlineLevel="0" collapsed="false">
      <c r="A11" s="78" t="s">
        <v>2678</v>
      </c>
      <c r="B11" s="79" t="n">
        <v>42755</v>
      </c>
      <c r="C11" s="79" t="n">
        <v>42755</v>
      </c>
      <c r="D11" s="79" t="n">
        <v>42755</v>
      </c>
      <c r="E11" s="69" t="n">
        <v>0</v>
      </c>
      <c r="F11" s="69" t="n">
        <v>60</v>
      </c>
      <c r="G11" s="69" t="n">
        <v>0</v>
      </c>
      <c r="H11" s="69" t="n">
        <v>0</v>
      </c>
      <c r="I11" s="69" t="n">
        <v>0</v>
      </c>
      <c r="J11" s="69" t="n">
        <v>0</v>
      </c>
      <c r="K11" s="69" t="n">
        <f aca="false">E11-J11</f>
        <v>0</v>
      </c>
    </row>
    <row r="12" s="10" customFormat="true" ht="14.25" hidden="false" customHeight="false" outlineLevel="0" collapsed="false">
      <c r="A12" s="78" t="s">
        <v>2679</v>
      </c>
      <c r="B12" s="79" t="n">
        <v>42755</v>
      </c>
      <c r="C12" s="79" t="n">
        <v>42755</v>
      </c>
      <c r="D12" s="79" t="n">
        <v>42755</v>
      </c>
      <c r="E12" s="69" t="n">
        <v>0</v>
      </c>
      <c r="F12" s="69" t="n">
        <v>50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f aca="false">E12-J12</f>
        <v>0</v>
      </c>
    </row>
    <row r="13" customFormat="false" ht="14.25" hidden="false" customHeight="false" outlineLevel="0" collapsed="false">
      <c r="A13" s="80" t="s">
        <v>2625</v>
      </c>
      <c r="B13" s="81"/>
      <c r="C13" s="81"/>
      <c r="D13" s="81"/>
      <c r="E13" s="37"/>
      <c r="F13" s="37"/>
      <c r="G13" s="37"/>
      <c r="H13" s="37"/>
      <c r="I13" s="37"/>
      <c r="J13" s="37"/>
      <c r="K13" s="37"/>
    </row>
    <row r="14" customFormat="false" ht="14.25" hidden="false" customHeight="false" outlineLevel="0" collapsed="false">
      <c r="A14" s="36" t="s">
        <v>2680</v>
      </c>
      <c r="B14" s="77"/>
      <c r="C14" s="77"/>
      <c r="D14" s="77"/>
      <c r="E14" s="48" t="n">
        <f aca="false">SUM(E15:OTROS_FIN_04)</f>
        <v>0</v>
      </c>
      <c r="F14" s="77"/>
      <c r="G14" s="48" t="n">
        <f aca="false">SUM(G15:OTROS_FIN_06)</f>
        <v>0</v>
      </c>
      <c r="H14" s="48" t="n">
        <f aca="false">SUM(H15:OTROS_FIN_07)</f>
        <v>0</v>
      </c>
      <c r="I14" s="48" t="n">
        <f aca="false">SUM(I15:OTROS_FIN_08)</f>
        <v>0</v>
      </c>
      <c r="J14" s="48" t="n">
        <f aca="false">SUM(J15:OTROS_FIN_09)</f>
        <v>0</v>
      </c>
      <c r="K14" s="48" t="n">
        <f aca="false">SUM(K15:OTROS_FIN_10)</f>
        <v>0</v>
      </c>
    </row>
    <row r="15" s="10" customFormat="true" ht="14.25" hidden="false" customHeight="false" outlineLevel="0" collapsed="false">
      <c r="A15" s="78" t="s">
        <v>2681</v>
      </c>
      <c r="B15" s="79" t="n">
        <v>42755</v>
      </c>
      <c r="C15" s="79" t="n">
        <v>42755</v>
      </c>
      <c r="D15" s="79" t="n">
        <v>42755</v>
      </c>
      <c r="E15" s="69" t="n">
        <v>0</v>
      </c>
      <c r="F15" s="69" t="n">
        <v>40</v>
      </c>
      <c r="G15" s="69" t="n">
        <v>0</v>
      </c>
      <c r="H15" s="69" t="n">
        <v>0</v>
      </c>
      <c r="I15" s="69" t="n">
        <v>0</v>
      </c>
      <c r="J15" s="69" t="n">
        <v>0</v>
      </c>
      <c r="K15" s="69" t="n">
        <f aca="false">E15-J15</f>
        <v>0</v>
      </c>
    </row>
    <row r="16" s="10" customFormat="true" ht="14.25" hidden="false" customHeight="false" outlineLevel="0" collapsed="false">
      <c r="A16" s="78" t="s">
        <v>2682</v>
      </c>
      <c r="B16" s="79" t="n">
        <v>42755</v>
      </c>
      <c r="C16" s="79" t="n">
        <v>42755</v>
      </c>
      <c r="D16" s="79" t="n">
        <v>42755</v>
      </c>
      <c r="E16" s="69" t="n">
        <v>0</v>
      </c>
      <c r="F16" s="69" t="n">
        <v>30</v>
      </c>
      <c r="G16" s="69" t="n">
        <v>0</v>
      </c>
      <c r="H16" s="69" t="n">
        <v>0</v>
      </c>
      <c r="I16" s="69" t="n">
        <v>0</v>
      </c>
      <c r="J16" s="69" t="n">
        <v>0</v>
      </c>
      <c r="K16" s="69" t="n">
        <f aca="false">E16-J16</f>
        <v>0</v>
      </c>
    </row>
    <row r="17" s="10" customFormat="true" ht="14.25" hidden="false" customHeight="false" outlineLevel="0" collapsed="false">
      <c r="A17" s="78" t="s">
        <v>2683</v>
      </c>
      <c r="B17" s="79" t="n">
        <v>42755</v>
      </c>
      <c r="C17" s="79" t="n">
        <v>42755</v>
      </c>
      <c r="D17" s="79" t="n">
        <v>42755</v>
      </c>
      <c r="E17" s="69" t="n">
        <v>0</v>
      </c>
      <c r="F17" s="69" t="n">
        <v>20</v>
      </c>
      <c r="G17" s="69" t="n">
        <v>0</v>
      </c>
      <c r="H17" s="69" t="n">
        <v>0</v>
      </c>
      <c r="I17" s="69" t="n">
        <v>0</v>
      </c>
      <c r="J17" s="69" t="n">
        <v>0</v>
      </c>
      <c r="K17" s="69" t="n">
        <f aca="false">E17-J17</f>
        <v>0</v>
      </c>
    </row>
    <row r="18" s="10" customFormat="true" ht="15" hidden="false" customHeight="false" outlineLevel="0" collapsed="false">
      <c r="A18" s="78" t="s">
        <v>2684</v>
      </c>
      <c r="B18" s="79" t="n">
        <v>42755</v>
      </c>
      <c r="C18" s="79" t="n">
        <v>42755</v>
      </c>
      <c r="D18" s="79" t="n">
        <v>42755</v>
      </c>
      <c r="E18" s="69" t="n">
        <v>0</v>
      </c>
      <c r="F18" s="69" t="n">
        <v>10</v>
      </c>
      <c r="G18" s="69" t="n">
        <v>0</v>
      </c>
      <c r="H18" s="69" t="n">
        <v>0</v>
      </c>
      <c r="I18" s="69" t="n">
        <v>0</v>
      </c>
      <c r="J18" s="69" t="n">
        <v>0</v>
      </c>
      <c r="K18" s="69" t="n">
        <f aca="false">E18-J18</f>
        <v>0</v>
      </c>
    </row>
    <row r="19" customFormat="false" ht="15" hidden="false" customHeight="false" outlineLevel="0" collapsed="false">
      <c r="A19" s="80" t="s">
        <v>2625</v>
      </c>
      <c r="B19" s="81"/>
      <c r="C19" s="81"/>
      <c r="D19" s="81"/>
      <c r="E19" s="37"/>
      <c r="F19" s="37"/>
      <c r="G19" s="37"/>
      <c r="H19" s="37"/>
      <c r="I19" s="37"/>
      <c r="J19" s="37"/>
      <c r="K19" s="37"/>
    </row>
    <row r="20" customFormat="false" ht="15" hidden="false" customHeight="false" outlineLevel="0" collapsed="false">
      <c r="A20" s="36" t="s">
        <v>2685</v>
      </c>
      <c r="B20" s="77"/>
      <c r="C20" s="77"/>
      <c r="D20" s="77"/>
      <c r="E20" s="48" t="n">
        <f aca="false">APP_T4+OTROS_T4</f>
        <v>0</v>
      </c>
      <c r="F20" s="77"/>
      <c r="G20" s="48" t="n">
        <f aca="false">APP_T6+OTROS_T6</f>
        <v>0</v>
      </c>
      <c r="H20" s="48" t="n">
        <f aca="false">APP_T7+OTROS_T7</f>
        <v>0</v>
      </c>
      <c r="I20" s="48" t="n">
        <f aca="false">APP_T8+OTROS_T8</f>
        <v>0</v>
      </c>
      <c r="J20" s="48" t="n">
        <f aca="false">APP_T9+OTROS_T9</f>
        <v>0</v>
      </c>
      <c r="K20" s="48" t="n">
        <f aca="false">APP_T10+OTROS_T10</f>
        <v>0</v>
      </c>
    </row>
    <row r="21" customFormat="false" ht="15" hidden="false" customHeight="false" outlineLevel="0" collapsed="false">
      <c r="A21" s="82"/>
      <c r="B21" s="71"/>
      <c r="C21" s="71"/>
      <c r="D21" s="71"/>
      <c r="E21" s="71"/>
      <c r="F21" s="71"/>
      <c r="G21" s="71"/>
      <c r="H21" s="71"/>
      <c r="I21" s="71"/>
      <c r="J21" s="71"/>
      <c r="K21" s="71"/>
    </row>
  </sheetData>
  <sheetProtection sheet="true" password="dfcf" objects="true" scenarios="true" insertRows="false" deleteRows="false"/>
  <mergeCells count="5">
    <mergeCell ref="A1:K1"/>
    <mergeCell ref="A2:K2"/>
    <mergeCell ref="A3:K3"/>
    <mergeCell ref="A4:K4"/>
    <mergeCell ref="A5:K5"/>
  </mergeCells>
  <dataValidations count="5">
    <dataValidation allowBlank="true" operator="between" prompt="Monto pagado de la inversión al XX de XXXX de 20XN (k)" showDropDown="false" showErrorMessage="true" showInputMessage="true" sqref="I6" type="none">
      <formula1>0</formula1>
      <formula2>0</formula2>
    </dataValidation>
    <dataValidation allowBlank="true" operator="between" prompt="Monto pagado de la inversión actualizado al XX de XXXX de 20XN (k)" showDropDown="false" showErrorMessage="true" showInputMessage="true" sqref="J6" type="none">
      <formula1>0</formula1>
      <formula2>0</formula2>
    </dataValidation>
    <dataValidation allowBlank="true" operator="between" prompt="Saldo pendiente por pagar de la inversión al XX de XXXX de 20XN (m = g - l)" showDropDown="false" showErrorMessage="true" showInputMessage="true" sqref="K6" type="none">
      <formula1>0</formula1>
      <formula2>0</formula2>
    </dataValidation>
    <dataValidation allowBlank="true" operator="between" showDropDown="false" showErrorMessage="true" showInputMessage="true" sqref="E8:K20" type="decimal">
      <formula1>-1.79769313486231E+100</formula1>
      <formula2>1.79769313486231E+100</formula2>
    </dataValidation>
    <dataValidation allowBlank="true" operator="greaterThanOrEqual" showDropDown="false" showErrorMessage="true" showInputMessage="true" sqref="B9:D12 B15:D18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27.85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</cols>
  <sheetData>
    <row r="1" customFormat="false" ht="14.25" hidden="false" customHeight="false" outlineLevel="0" collapsed="false">
      <c r="A1" s="0" t="s">
        <v>2479</v>
      </c>
      <c r="B1" s="0" t="s">
        <v>2480</v>
      </c>
      <c r="C1" s="0" t="s">
        <v>2481</v>
      </c>
      <c r="D1" s="0" t="s">
        <v>2482</v>
      </c>
      <c r="E1" s="0" t="s">
        <v>2483</v>
      </c>
      <c r="F1" s="0" t="s">
        <v>2484</v>
      </c>
      <c r="G1" s="0" t="s">
        <v>2485</v>
      </c>
      <c r="H1" s="0" t="s">
        <v>2486</v>
      </c>
      <c r="I1" s="0" t="s">
        <v>2487</v>
      </c>
      <c r="P1" s="0" t="s">
        <v>2686</v>
      </c>
      <c r="Q1" s="0" t="s">
        <v>2687</v>
      </c>
      <c r="R1" s="0" t="s">
        <v>2688</v>
      </c>
      <c r="S1" s="0" t="s">
        <v>2689</v>
      </c>
      <c r="T1" s="0" t="s">
        <v>2661</v>
      </c>
      <c r="U1" s="0" t="s">
        <v>2690</v>
      </c>
      <c r="V1" s="0" t="s">
        <v>2691</v>
      </c>
      <c r="W1" s="0" t="s">
        <v>2692</v>
      </c>
      <c r="X1" s="0" t="s">
        <v>2693</v>
      </c>
      <c r="Y1" s="0" t="s">
        <v>2694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 s="0" t="n">
        <v>3</v>
      </c>
      <c r="C2" s="0" t="n">
        <v>1</v>
      </c>
      <c r="I2" s="0" t="s">
        <v>2695</v>
      </c>
      <c r="P2" s="56" t="s">
        <v>2490</v>
      </c>
      <c r="Q2" s="56" t="s">
        <v>2490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 s="0" t="n">
        <v>3</v>
      </c>
      <c r="C3" s="0" t="n">
        <v>1</v>
      </c>
      <c r="D3" s="0" t="n">
        <v>1</v>
      </c>
      <c r="J3" s="0" t="s">
        <v>2696</v>
      </c>
      <c r="P3" s="56"/>
      <c r="Q3" s="56"/>
      <c r="R3" s="56"/>
      <c r="S3" s="56" t="n">
        <f aca="false">APP_T4</f>
        <v>0</v>
      </c>
      <c r="T3" s="56"/>
      <c r="U3" s="56" t="n">
        <f aca="false">APP_T6</f>
        <v>0</v>
      </c>
      <c r="V3" s="56" t="n">
        <f aca="false">APP_T7</f>
        <v>0</v>
      </c>
      <c r="W3" s="0" t="n">
        <f aca="false">APP_T8</f>
        <v>0</v>
      </c>
      <c r="X3" s="0" t="n">
        <f aca="false">APP_T9</f>
        <v>0</v>
      </c>
      <c r="Y3" s="0" t="n">
        <f aca="false">APP_T10</f>
        <v>0</v>
      </c>
    </row>
    <row r="4" customFormat="false" ht="14.2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 s="0" t="n">
        <v>3</v>
      </c>
      <c r="C4" s="0" t="n">
        <v>1</v>
      </c>
      <c r="D4" s="0" t="n">
        <v>2</v>
      </c>
      <c r="E4" s="0" t="n">
        <v>1</v>
      </c>
      <c r="F4" s="0" t="n">
        <v>1</v>
      </c>
      <c r="J4" s="0" t="s">
        <v>2697</v>
      </c>
      <c r="P4" s="56"/>
      <c r="Q4" s="56"/>
      <c r="R4" s="56"/>
      <c r="S4" s="56" t="n">
        <f aca="false">OTROS_T4</f>
        <v>0</v>
      </c>
      <c r="T4" s="56"/>
      <c r="U4" s="56" t="n">
        <f aca="false">OTROS_T6</f>
        <v>0</v>
      </c>
      <c r="V4" s="56" t="n">
        <f aca="false">OTROS_T7</f>
        <v>0</v>
      </c>
      <c r="W4" s="0" t="n">
        <f aca="false">OTROS_T8</f>
        <v>0</v>
      </c>
      <c r="X4" s="0" t="n">
        <f aca="false">OTROS_T9</f>
        <v>0</v>
      </c>
      <c r="Y4" s="0" t="n">
        <f aca="false">OTROS_T10</f>
        <v>0</v>
      </c>
    </row>
    <row r="5" customFormat="false" ht="14.2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 s="0" t="n">
        <v>3</v>
      </c>
      <c r="C5" s="0" t="n">
        <v>1</v>
      </c>
      <c r="D5" s="0" t="n">
        <v>3</v>
      </c>
      <c r="J5" s="0" t="s">
        <v>2698</v>
      </c>
      <c r="P5" s="56"/>
      <c r="Q5" s="56"/>
      <c r="R5" s="56"/>
      <c r="S5" s="56" t="n">
        <f aca="false">TOTAL_ODF_T4</f>
        <v>0</v>
      </c>
      <c r="T5" s="56"/>
      <c r="U5" s="56" t="n">
        <f aca="false">TOTAL_ODF_T6</f>
        <v>0</v>
      </c>
      <c r="V5" s="56" t="n">
        <f aca="false">TOTAL_ODF_T7</f>
        <v>0</v>
      </c>
      <c r="W5" s="56" t="n">
        <f aca="false">TOTAL_ODF_T8</f>
        <v>0</v>
      </c>
      <c r="X5" s="56" t="n">
        <f aca="false">TOTAL_ODF_T9</f>
        <v>0</v>
      </c>
      <c r="Y5" s="56" t="n">
        <f aca="false"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  <Company>Secretaria de Hacienda y Credito Publico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2017-01-19T17:59:06Z</dcterms:created>
  <dc:creator>Gracia Itzel Monterrubio Mercado</dc:creator>
  <dc:description/>
  <dc:language>es-MX</dc:language>
  <cp:lastModifiedBy>JUMAPASC CORONEO2018-2021</cp:lastModifiedBy>
  <cp:lastPrinted>2017-02-04T00:56:20Z</cp:lastPrinted>
  <dcterms:modified xsi:type="dcterms:W3CDTF">2022-07-12T18:25:51Z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Secretaria de Hacienda y Credito Publico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