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istecad\Ofs2019\Salen\042019\"/>
    </mc:Choice>
  </mc:AlternateContent>
  <bookViews>
    <workbookView xWindow="0" yWindow="0" windowWidth="28800" windowHeight="1233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H50" i="4" l="1"/>
  <c r="G50" i="4"/>
  <c r="F50" i="4"/>
  <c r="E50" i="4"/>
  <c r="D50" i="4"/>
  <c r="C50" i="4"/>
  <c r="H72" i="4"/>
  <c r="G72" i="4"/>
  <c r="F72" i="4"/>
  <c r="E72" i="4"/>
  <c r="D72" i="4"/>
  <c r="C72" i="4"/>
  <c r="H5" i="6" l="1"/>
  <c r="G5" i="6"/>
  <c r="F5" i="6"/>
  <c r="E5" i="6"/>
  <c r="D5" i="6"/>
  <c r="H13" i="6"/>
  <c r="G13" i="6"/>
  <c r="F13" i="6"/>
  <c r="E13" i="6"/>
  <c r="D13" i="6"/>
  <c r="H23" i="6"/>
  <c r="G23" i="6"/>
  <c r="F23" i="6"/>
  <c r="E23" i="6"/>
  <c r="D23" i="6"/>
  <c r="H33" i="6"/>
  <c r="G33" i="6"/>
  <c r="F33" i="6"/>
  <c r="E33" i="6"/>
  <c r="D33" i="6"/>
  <c r="H43" i="6"/>
  <c r="G43" i="6"/>
  <c r="F43" i="6"/>
  <c r="E43" i="6"/>
  <c r="D43" i="6"/>
  <c r="H53" i="6"/>
  <c r="G53" i="6"/>
  <c r="F53" i="6"/>
  <c r="E53" i="6"/>
  <c r="D53" i="6"/>
  <c r="H57" i="6"/>
  <c r="G57" i="6"/>
  <c r="F57" i="6"/>
  <c r="E57" i="6"/>
  <c r="D57" i="6"/>
  <c r="H65" i="6"/>
  <c r="G65" i="6"/>
  <c r="F65" i="6"/>
  <c r="E65" i="6"/>
  <c r="D65" i="6"/>
  <c r="H69" i="6"/>
  <c r="G69" i="6"/>
  <c r="F69" i="6"/>
  <c r="E69" i="6"/>
  <c r="D69" i="6"/>
  <c r="C69" i="6"/>
  <c r="C65" i="6"/>
  <c r="C57" i="6"/>
  <c r="C53" i="6"/>
  <c r="C43" i="6"/>
  <c r="C33" i="6"/>
  <c r="C23" i="6"/>
  <c r="C13" i="6"/>
  <c r="C5" i="6"/>
  <c r="H16" i="8"/>
  <c r="G16" i="8"/>
  <c r="F16" i="8"/>
  <c r="E16" i="8"/>
  <c r="D16" i="8"/>
  <c r="C16" i="8"/>
  <c r="G42" i="5" l="1"/>
  <c r="E42" i="5"/>
  <c r="H42" i="5"/>
  <c r="F42" i="5"/>
  <c r="D42" i="5"/>
  <c r="C42" i="5"/>
  <c r="H77" i="6"/>
  <c r="D77" i="6"/>
  <c r="F77" i="6"/>
  <c r="E77" i="6"/>
  <c r="C77" i="6"/>
  <c r="G77" i="6"/>
</calcChain>
</file>

<file path=xl/sharedStrings.xml><?xml version="1.0" encoding="utf-8"?>
<sst xmlns="http://schemas.openxmlformats.org/spreadsheetml/2006/main" count="219" uniqueCount="161">
  <si>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</si>
  <si>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</si>
  <si>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</si>
  <si>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</si>
  <si>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</si>
  <si>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</si>
  <si>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</si>
  <si>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</si>
  <si>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</si>
  <si>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</si>
  <si>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</si>
  <si>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</si>
  <si>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</si>
  <si>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</si>
  <si>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</si>
  <si>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</si>
  <si>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</si>
  <si>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</si>
  <si>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</si>
  <si>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</si>
  <si>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</si>
  <si>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</si>
  <si>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</si>
  <si>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</si>
  <si>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</si>
  <si>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</si>
  <si>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</si>
  <si>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</si>
  <si>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</si>
  <si>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</si>
  <si>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</si>
  <si>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</si>
  <si>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</si>
  <si>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</si>
  <si>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</si>
  <si>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</si>
  <si>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</si>
  <si>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</si>
  <si>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</si>
  <si>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</si>
  <si>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</si>
  <si>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</si>
  <si>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</si>
  <si>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</si>
  <si>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</si>
  <si>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</si>
  <si>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</si>
  <si>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</si>
  <si>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</si>
  <si>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</si>
  <si>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</si>
  <si>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</si>
  <si>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</si>
  <si>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</si>
  <si>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</si>
  <si>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</si>
  <si>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</si>
  <si>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</si>
  <si>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</si>
  <si>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</si>
  <si>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</si>
  <si>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</si>
  <si>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</si>
  <si>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</si>
  <si>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</si>
  <si>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</si>
  <si>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</si>
  <si>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</si>
  <si>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</si>
  <si>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</si>
  <si>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</si>
  <si>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</si>
  <si>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</si>
  <si>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</si>
  <si>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</si>
  <si>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</si>
  <si>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</si>
  <si>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</si>
  <si>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</si>
  <si>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</si>
  <si>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</si>
  <si>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</si>
  <si>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</si>
  <si>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</si>
  <si>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</si>
  <si>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</si>
  <si>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</si>
  <si>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</si>
  <si>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</si>
  <si>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</si>
  <si>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</si>
  <si>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</si>
  <si>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</si>
  <si>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</si>
  <si>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</si>
  <si>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</si>
  <si>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</si>
  <si>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</si>
  <si>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</si>
  <si>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</si>
  <si>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</si>
  <si>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</si>
  <si>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</si>
  <si>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</si>
  <si>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</si>
  <si>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</si>
  <si>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</si>
  <si>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</si>
  <si>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</si>
  <si>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</si>
  <si>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</si>
  <si>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</si>
  <si>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</si>
  <si>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</si>
  <si>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</si>
  <si>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</si>
  <si>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</si>
  <si>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</si>
  <si>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</si>
  <si>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</si>
  <si>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</si>
  <si>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</si>
  <si>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</si>
  <si>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</si>
  <si>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</si>
  <si>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</si>
  <si>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</si>
  <si>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</si>
  <si>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MUNICIPIO DE CORONEO, GTO.
ESTADO ANALÍTICO DEL EJERCICIO DEL PRESUPUESTO DE EGRESOS POR OBJETO DEL GASTO (CAPÍTULO Y CONCEPTO)
 AL 31 DE DICIEMBRE DEL 2019</t>
  </si>
  <si>
    <t>MUNICIPIO DE CORONEO, GTO.
ESTADO ANALÍTICO DEL EJERCICIO DEL PRESUPUESTO DE EGRESOS 
CLASIFICACIÓN ECONÓMICA (POR TIPO DE GASTO)
 DEL 1 DE ENERO DEL 2019 AL 31 DE DICIEMBRE DEL 2019</t>
  </si>
  <si>
    <t>MUNICIPIO DE CORONEO, GTO.
ESTADO ANALÍTICO DEL EJERCICIO DEL PRESUPUESTO DE EGRESOS 
CLASIFICACIÓN FUNCIONAL (FINALIDAD Y FUNCIÓN)
 DEL 01 DE ENERO DEL 2019 AL 31 DE DICIEMBRE DEL 2019</t>
  </si>
  <si>
    <t>SECTOR PARAESTATAL DEL GOBIERNO MUNICIPAL DE MUNICIPIO DE CORONEO, GTO.
ESTADO ANALÍTICO DEL EJERCICIO DEL PRESUPUESTO DE EGRESOS 
CLASIFICACIÓN ADMINISTRATIVA
DEL 1 DE ENERO DEL 2019 AL 31 DE DICIEMBRE DEL 2019</t>
  </si>
  <si>
    <t>GOBIERNO MUNICIPAL DE MUNICIPIO DE CORONEO, GTO.
ESTADO ANALÍTICO DEL EJERCICIO DEL PRESUPUESTO DE EGRESOS 
CLASIFICACIÓN ADMINISTRATIVA
DEL 1 DE ENERO DEL 2019 AL 31 DE DICIEMBRE DEL 2019</t>
  </si>
  <si>
    <t>01102 Presidente municipal</t>
  </si>
  <si>
    <t>01103 Regidores municipales</t>
  </si>
  <si>
    <t>01104 Sindico municipal</t>
  </si>
  <si>
    <t>01201 Comunicacion social</t>
  </si>
  <si>
    <t>01202 Contraloria municipal</t>
  </si>
  <si>
    <t>01203 Desarrollo economico</t>
  </si>
  <si>
    <t>01204 Direccion de la Mujer y el Migrante</t>
  </si>
  <si>
    <t>01205 Direccion de turismo</t>
  </si>
  <si>
    <t>01206 Oficialia mayor</t>
  </si>
  <si>
    <t>01207 Secretaria de ayuntamiento</t>
  </si>
  <si>
    <t>01208 Tesoreria municipal</t>
  </si>
  <si>
    <t>01209 Unidad de acceso a la informacion public</t>
  </si>
  <si>
    <t>01301 Policia municipal</t>
  </si>
  <si>
    <t>01401 Desarrollo rural</t>
  </si>
  <si>
    <t>01402 Desarrollo social</t>
  </si>
  <si>
    <t>01403 Desarrollo urbano y obras publicas</t>
  </si>
  <si>
    <t>01404 Mantenimiento y bacheo</t>
  </si>
  <si>
    <t>01405 Obras publicas municipales</t>
  </si>
  <si>
    <t>01406 Planeacion para el Desarrollo Municipal</t>
  </si>
  <si>
    <t>01501 Accion civica</t>
  </si>
  <si>
    <t>01504 Direccion de Educacion y Cultura</t>
  </si>
  <si>
    <t>01505 DIRECCION DE VOZ JOVEN</t>
  </si>
  <si>
    <t>01601 Alumbrado publico</t>
  </si>
  <si>
    <t>01608 Servicio de limpia</t>
  </si>
  <si>
    <t>01701 Biblioteca publica municipal</t>
  </si>
  <si>
    <t>01801 Ramo 33 fondo 1 2014</t>
  </si>
  <si>
    <t>01802 Ramo 33 fondo 2 2014</t>
  </si>
  <si>
    <t>MUNICIPIO DE CORONEO, GTO.
ESTADO ANALÍTICO DEL EJERCICIO DEL PRESUPUESTO DE EGRESOS 
CLASIFICACIÓN ADMINISTRATIVA
DEL 1 DE ENERO DEL 2019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</si>
</sst>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2" fillId="0" borderId="2" xfId="0" applyFont="1" applyFill="1" applyBorder="1" applyProtection="1">
      <protection locked="0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left"/>
      <protection locked="0"/>
    </xf>
    <xf numFmtId="4" fontId="2" fillId="0" borderId="5" xfId="0" applyNumberFormat="1" applyFont="1" applyFill="1" applyBorder="1" applyProtection="1">
      <protection locked="0"/>
    </xf>
    <xf numFmtId="4" fontId="2" fillId="0" borderId="6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4" fontId="5" fillId="0" borderId="7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4" xfId="0" applyFont="1" applyBorder="1" applyProtection="1"/>
    <xf numFmtId="0" fontId="5" fillId="0" borderId="2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Fill="1" applyBorder="1" applyProtection="1">
      <protection locked="0"/>
    </xf>
    <xf numFmtId="4" fontId="5" fillId="0" borderId="3" xfId="0" applyNumberFormat="1" applyFont="1" applyFill="1" applyBorder="1" applyProtection="1">
      <protection locked="0"/>
    </xf>
    <xf numFmtId="0" fontId="2" fillId="0" borderId="9" xfId="9" applyFont="1" applyFill="1" applyBorder="1" applyAlignment="1">
      <alignment horizontal="center" vertical="center"/>
    </xf>
    <xf numFmtId="0" fontId="2" fillId="0" borderId="10" xfId="0" applyFont="1" applyFill="1" applyBorder="1" applyProtection="1">
      <protection locked="0"/>
    </xf>
    <xf numFmtId="0" fontId="0" fillId="0" borderId="11" xfId="0" applyBorder="1" applyProtection="1">
      <protection locked="0"/>
    </xf>
    <xf numFmtId="0" fontId="5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2" fillId="0" borderId="5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5" fillId="0" borderId="11" xfId="0" applyFont="1" applyFill="1" applyBorder="1" applyProtection="1">
      <protection locked="0"/>
    </xf>
    <xf numFmtId="0" fontId="5" fillId="0" borderId="14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4" fontId="2" fillId="0" borderId="6" xfId="0" applyNumberFormat="1" applyFont="1" applyBorder="1" applyProtection="1">
      <protection locked="0"/>
    </xf>
    <xf numFmtId="0" fontId="5" fillId="2" borderId="11" xfId="9" applyFont="1" applyFill="1" applyBorder="1" applyAlignment="1" applyProtection="1">
      <alignment horizontal="center" vertical="center" wrapText="1"/>
      <protection locked="0"/>
    </xf>
    <xf numFmtId="0" fontId="5" fillId="2" borderId="14" xfId="9" applyFont="1" applyFill="1" applyBorder="1" applyAlignment="1" applyProtection="1">
      <alignment horizontal="center" vertical="center" wrapText="1"/>
      <protection locked="0"/>
    </xf>
    <xf numFmtId="0" fontId="5" fillId="2" borderId="15" xfId="9" applyFont="1" applyFill="1" applyBorder="1" applyAlignment="1" applyProtection="1">
      <alignment horizontal="center" vertical="center" wrapText="1"/>
      <protection locked="0"/>
    </xf>
    <xf numFmtId="4" fontId="5" fillId="2" borderId="5" xfId="9" applyNumberFormat="1" applyFont="1" applyFill="1" applyBorder="1" applyAlignment="1">
      <alignment horizontal="center" vertical="center" wrapText="1"/>
    </xf>
    <xf numFmtId="4" fontId="5" fillId="2" borderId="7" xfId="9" applyNumberFormat="1" applyFont="1" applyFill="1" applyBorder="1" applyAlignment="1">
      <alignment horizontal="center" vertical="center" wrapText="1"/>
    </xf>
    <xf numFmtId="0" fontId="5" fillId="2" borderId="1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0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77</xdr:row>
      <xdr:rowOff>27835</xdr:rowOff>
    </xdr:from>
    <xdr:to>
      <xdr:col>7</xdr:col>
      <xdr:colOff>981075</xdr:colOff>
      <xdr:row>92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1686435"/>
          <a:ext cx="10096500" cy="2229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18</xdr:row>
      <xdr:rowOff>19050</xdr:rowOff>
    </xdr:from>
    <xdr:to>
      <xdr:col>6</xdr:col>
      <xdr:colOff>942976</xdr:colOff>
      <xdr:row>33</xdr:row>
      <xdr:rowOff>105515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3248025"/>
          <a:ext cx="7848600" cy="2229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74</xdr:row>
      <xdr:rowOff>9525</xdr:rowOff>
    </xdr:from>
    <xdr:to>
      <xdr:col>7</xdr:col>
      <xdr:colOff>990600</xdr:colOff>
      <xdr:row>86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3039725"/>
          <a:ext cx="9715500" cy="1752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43</xdr:row>
      <xdr:rowOff>123825</xdr:rowOff>
    </xdr:from>
    <xdr:to>
      <xdr:col>7</xdr:col>
      <xdr:colOff>800100</xdr:colOff>
      <xdr:row>56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7067550"/>
          <a:ext cx="9715500" cy="175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showGridLines="0" topLeftCell="A61" workbookViewId="0">
      <selection activeCell="B82" sqref="B82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3" t="s">
        <v>128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54</v>
      </c>
      <c r="B2" s="59"/>
      <c r="C2" s="53" t="s">
        <v>60</v>
      </c>
      <c r="D2" s="54"/>
      <c r="E2" s="54"/>
      <c r="F2" s="54"/>
      <c r="G2" s="55"/>
      <c r="H2" s="56" t="s">
        <v>59</v>
      </c>
    </row>
    <row r="3" spans="1:8" ht="24.95" customHeight="1" x14ac:dyDescent="0.2">
      <c r="A3" s="60"/>
      <c r="B3" s="61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7"/>
    </row>
    <row r="4" spans="1:8" x14ac:dyDescent="0.2">
      <c r="A4" s="62"/>
      <c r="B4" s="63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0" t="s">
        <v>61</v>
      </c>
      <c r="B5" s="7"/>
      <c r="C5" s="14">
        <f t="shared" ref="C5:H5" si="0">SUM(C6:C12)</f>
        <v>32401122.980000004</v>
      </c>
      <c r="D5" s="14">
        <f t="shared" si="0"/>
        <v>-1329510.8799999999</v>
      </c>
      <c r="E5" s="14">
        <f t="shared" si="0"/>
        <v>31071612.100000001</v>
      </c>
      <c r="F5" s="14">
        <f t="shared" si="0"/>
        <v>29508554.639999997</v>
      </c>
      <c r="G5" s="14">
        <f t="shared" si="0"/>
        <v>29508024.479999997</v>
      </c>
      <c r="H5" s="14">
        <f t="shared" si="0"/>
        <v>1563057.46</v>
      </c>
    </row>
    <row r="6" spans="1:8" x14ac:dyDescent="0.2">
      <c r="A6" s="5"/>
      <c r="B6" s="11" t="s">
        <v>70</v>
      </c>
      <c r="C6" s="15">
        <v>13719550.560000001</v>
      </c>
      <c r="D6" s="15">
        <v>-970554.4</v>
      </c>
      <c r="E6" s="15">
        <v>12748996.16</v>
      </c>
      <c r="F6" s="15">
        <v>12157902.289999999</v>
      </c>
      <c r="G6" s="15">
        <v>12157902.289999999</v>
      </c>
      <c r="H6" s="15">
        <v>591093.87</v>
      </c>
    </row>
    <row r="7" spans="1:8" x14ac:dyDescent="0.2">
      <c r="A7" s="5"/>
      <c r="B7" s="11" t="s">
        <v>71</v>
      </c>
      <c r="C7" s="15">
        <v>925000</v>
      </c>
      <c r="D7" s="15">
        <v>452787</v>
      </c>
      <c r="E7" s="15">
        <v>1377787</v>
      </c>
      <c r="F7" s="15">
        <v>1394243.77</v>
      </c>
      <c r="G7" s="15">
        <v>1394243.77</v>
      </c>
      <c r="H7" s="15">
        <v>-16456.77</v>
      </c>
    </row>
    <row r="8" spans="1:8" x14ac:dyDescent="0.2">
      <c r="A8" s="5"/>
      <c r="B8" s="11" t="s">
        <v>72</v>
      </c>
      <c r="C8" s="15">
        <v>4090327.25</v>
      </c>
      <c r="D8" s="15">
        <v>-47659.59</v>
      </c>
      <c r="E8" s="15">
        <v>4042667.66</v>
      </c>
      <c r="F8" s="15">
        <v>3693530.97</v>
      </c>
      <c r="G8" s="15">
        <v>3693530.97</v>
      </c>
      <c r="H8" s="15">
        <v>349136.69</v>
      </c>
    </row>
    <row r="9" spans="1:8" x14ac:dyDescent="0.2">
      <c r="A9" s="5"/>
      <c r="B9" s="11" t="s">
        <v>35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</row>
    <row r="10" spans="1:8" x14ac:dyDescent="0.2">
      <c r="A10" s="5"/>
      <c r="B10" s="11" t="s">
        <v>73</v>
      </c>
      <c r="C10" s="15">
        <v>13666245.17</v>
      </c>
      <c r="D10" s="15">
        <v>-764083.89</v>
      </c>
      <c r="E10" s="15">
        <v>12902161.279999999</v>
      </c>
      <c r="F10" s="15">
        <v>12262877.609999999</v>
      </c>
      <c r="G10" s="15">
        <v>12262347.449999999</v>
      </c>
      <c r="H10" s="15">
        <v>639283.67000000004</v>
      </c>
    </row>
    <row r="11" spans="1:8" x14ac:dyDescent="0.2">
      <c r="A11" s="5"/>
      <c r="B11" s="11" t="s">
        <v>36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8" x14ac:dyDescent="0.2">
      <c r="A12" s="5"/>
      <c r="B12" s="11" t="s">
        <v>74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50" t="s">
        <v>62</v>
      </c>
      <c r="B13" s="7"/>
      <c r="C13" s="15">
        <f t="shared" ref="C13:H13" si="1">SUM(C14:C22)</f>
        <v>3946400</v>
      </c>
      <c r="D13" s="15">
        <f t="shared" si="1"/>
        <v>829434.49</v>
      </c>
      <c r="E13" s="15">
        <f t="shared" si="1"/>
        <v>4775834.49</v>
      </c>
      <c r="F13" s="15">
        <f t="shared" si="1"/>
        <v>4431250.8</v>
      </c>
      <c r="G13" s="15">
        <f t="shared" si="1"/>
        <v>4373507.13</v>
      </c>
      <c r="H13" s="15">
        <f t="shared" si="1"/>
        <v>344583.69</v>
      </c>
    </row>
    <row r="14" spans="1:8" x14ac:dyDescent="0.2">
      <c r="A14" s="5"/>
      <c r="B14" s="11" t="s">
        <v>75</v>
      </c>
      <c r="C14" s="15">
        <v>525500</v>
      </c>
      <c r="D14" s="15">
        <v>181412</v>
      </c>
      <c r="E14" s="15">
        <v>706912</v>
      </c>
      <c r="F14" s="15">
        <v>573128.75</v>
      </c>
      <c r="G14" s="15">
        <v>573128.75</v>
      </c>
      <c r="H14" s="15">
        <v>133783.25</v>
      </c>
    </row>
    <row r="15" spans="1:8" x14ac:dyDescent="0.2">
      <c r="A15" s="5"/>
      <c r="B15" s="11" t="s">
        <v>76</v>
      </c>
      <c r="C15" s="15">
        <v>177600</v>
      </c>
      <c r="D15" s="15">
        <v>174092.63</v>
      </c>
      <c r="E15" s="15">
        <v>351692.63</v>
      </c>
      <c r="F15" s="15">
        <v>296623.7</v>
      </c>
      <c r="G15" s="15">
        <v>302154.58</v>
      </c>
      <c r="H15" s="15">
        <v>55068.93</v>
      </c>
    </row>
    <row r="16" spans="1:8" x14ac:dyDescent="0.2">
      <c r="A16" s="5"/>
      <c r="B16" s="11" t="s">
        <v>77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1:8" x14ac:dyDescent="0.2">
      <c r="A17" s="5"/>
      <c r="B17" s="11" t="s">
        <v>78</v>
      </c>
      <c r="C17" s="15">
        <v>241000</v>
      </c>
      <c r="D17" s="15">
        <v>0</v>
      </c>
      <c r="E17" s="15">
        <v>241000</v>
      </c>
      <c r="F17" s="15">
        <v>210868.82</v>
      </c>
      <c r="G17" s="15">
        <v>221865.27</v>
      </c>
      <c r="H17" s="15">
        <v>30131.18</v>
      </c>
    </row>
    <row r="18" spans="1:8" x14ac:dyDescent="0.2">
      <c r="A18" s="5"/>
      <c r="B18" s="11" t="s">
        <v>79</v>
      </c>
      <c r="C18" s="15">
        <v>56500</v>
      </c>
      <c r="D18" s="15">
        <v>-20000</v>
      </c>
      <c r="E18" s="15">
        <v>36500</v>
      </c>
      <c r="F18" s="15">
        <v>22114</v>
      </c>
      <c r="G18" s="15">
        <v>22114</v>
      </c>
      <c r="H18" s="15">
        <v>14386</v>
      </c>
    </row>
    <row r="19" spans="1:8" x14ac:dyDescent="0.2">
      <c r="A19" s="5"/>
      <c r="B19" s="11" t="s">
        <v>80</v>
      </c>
      <c r="C19" s="15">
        <v>2465300</v>
      </c>
      <c r="D19" s="15">
        <v>6252.91</v>
      </c>
      <c r="E19" s="15">
        <v>2471552.91</v>
      </c>
      <c r="F19" s="15">
        <v>2328105.7599999998</v>
      </c>
      <c r="G19" s="15">
        <v>2328105.7599999998</v>
      </c>
      <c r="H19" s="15">
        <v>143447.15</v>
      </c>
    </row>
    <row r="20" spans="1:8" x14ac:dyDescent="0.2">
      <c r="A20" s="5"/>
      <c r="B20" s="11" t="s">
        <v>81</v>
      </c>
      <c r="C20" s="15">
        <v>408000</v>
      </c>
      <c r="D20" s="15">
        <v>42504.33</v>
      </c>
      <c r="E20" s="15">
        <v>450504.33</v>
      </c>
      <c r="F20" s="15">
        <v>424061.73</v>
      </c>
      <c r="G20" s="15">
        <v>424080.73</v>
      </c>
      <c r="H20" s="15">
        <v>26442.6</v>
      </c>
    </row>
    <row r="21" spans="1:8" x14ac:dyDescent="0.2">
      <c r="A21" s="5"/>
      <c r="B21" s="11" t="s">
        <v>82</v>
      </c>
      <c r="C21" s="15">
        <v>0</v>
      </c>
      <c r="D21" s="15">
        <v>414072.62</v>
      </c>
      <c r="E21" s="15">
        <v>414072.62</v>
      </c>
      <c r="F21" s="15">
        <v>414072.62</v>
      </c>
      <c r="G21" s="15">
        <v>414072.62</v>
      </c>
      <c r="H21" s="15">
        <v>0</v>
      </c>
    </row>
    <row r="22" spans="1:8" x14ac:dyDescent="0.2">
      <c r="A22" s="5"/>
      <c r="B22" s="11" t="s">
        <v>83</v>
      </c>
      <c r="C22" s="15">
        <v>72500</v>
      </c>
      <c r="D22" s="15">
        <v>31100</v>
      </c>
      <c r="E22" s="15">
        <v>103600</v>
      </c>
      <c r="F22" s="15">
        <v>162275.42000000001</v>
      </c>
      <c r="G22" s="15">
        <v>87985.42</v>
      </c>
      <c r="H22" s="15">
        <v>-58675.42</v>
      </c>
    </row>
    <row r="23" spans="1:8" x14ac:dyDescent="0.2">
      <c r="A23" s="50" t="s">
        <v>63</v>
      </c>
      <c r="B23" s="7"/>
      <c r="C23" s="15">
        <f t="shared" ref="C23:H23" si="2">SUM(C24:C32)</f>
        <v>25616248</v>
      </c>
      <c r="D23" s="15">
        <f t="shared" si="2"/>
        <v>-7821522.2600000026</v>
      </c>
      <c r="E23" s="15">
        <f t="shared" si="2"/>
        <v>17794725.739999998</v>
      </c>
      <c r="F23" s="15">
        <f t="shared" si="2"/>
        <v>27096507.830000002</v>
      </c>
      <c r="G23" s="15">
        <f t="shared" si="2"/>
        <v>19915032.190000001</v>
      </c>
      <c r="H23" s="15">
        <f t="shared" si="2"/>
        <v>-9301782.0899999999</v>
      </c>
    </row>
    <row r="24" spans="1:8" x14ac:dyDescent="0.2">
      <c r="A24" s="5"/>
      <c r="B24" s="11" t="s">
        <v>84</v>
      </c>
      <c r="C24" s="15">
        <v>9608948</v>
      </c>
      <c r="D24" s="15">
        <v>-4477865.4800000004</v>
      </c>
      <c r="E24" s="15">
        <v>5131082.5199999996</v>
      </c>
      <c r="F24" s="15">
        <v>4665846.9400000004</v>
      </c>
      <c r="G24" s="15">
        <v>4665846.9400000004</v>
      </c>
      <c r="H24" s="15">
        <v>465235.58</v>
      </c>
    </row>
    <row r="25" spans="1:8" x14ac:dyDescent="0.2">
      <c r="A25" s="5"/>
      <c r="B25" s="11" t="s">
        <v>85</v>
      </c>
      <c r="C25" s="15">
        <v>595000</v>
      </c>
      <c r="D25" s="15">
        <v>155000</v>
      </c>
      <c r="E25" s="15">
        <v>750000</v>
      </c>
      <c r="F25" s="15">
        <v>789458.69</v>
      </c>
      <c r="G25" s="15">
        <v>708896.79</v>
      </c>
      <c r="H25" s="15">
        <v>-39458.69</v>
      </c>
    </row>
    <row r="26" spans="1:8" x14ac:dyDescent="0.2">
      <c r="A26" s="5"/>
      <c r="B26" s="11" t="s">
        <v>86</v>
      </c>
      <c r="C26" s="15">
        <v>5797000</v>
      </c>
      <c r="D26" s="15">
        <v>-7258346.9400000004</v>
      </c>
      <c r="E26" s="15">
        <v>-1461346.94</v>
      </c>
      <c r="F26" s="15">
        <v>2878306.25</v>
      </c>
      <c r="G26" s="15">
        <v>2878306.25</v>
      </c>
      <c r="H26" s="15">
        <v>-4339653.1900000004</v>
      </c>
    </row>
    <row r="27" spans="1:8" x14ac:dyDescent="0.2">
      <c r="A27" s="5"/>
      <c r="B27" s="11" t="s">
        <v>87</v>
      </c>
      <c r="C27" s="15">
        <v>706500</v>
      </c>
      <c r="D27" s="15">
        <v>-92539.73</v>
      </c>
      <c r="E27" s="15">
        <v>613960.27</v>
      </c>
      <c r="F27" s="15">
        <v>540346.41</v>
      </c>
      <c r="G27" s="15">
        <v>540346.41</v>
      </c>
      <c r="H27" s="15">
        <v>73613.86</v>
      </c>
    </row>
    <row r="28" spans="1:8" x14ac:dyDescent="0.2">
      <c r="A28" s="5"/>
      <c r="B28" s="11" t="s">
        <v>88</v>
      </c>
      <c r="C28" s="15">
        <v>1631500</v>
      </c>
      <c r="D28" s="15">
        <v>-47211.43</v>
      </c>
      <c r="E28" s="15">
        <v>1584288.57</v>
      </c>
      <c r="F28" s="15">
        <v>1279135.78</v>
      </c>
      <c r="G28" s="15">
        <v>1286768.04</v>
      </c>
      <c r="H28" s="15">
        <v>305152.78999999998</v>
      </c>
    </row>
    <row r="29" spans="1:8" x14ac:dyDescent="0.2">
      <c r="A29" s="5"/>
      <c r="B29" s="11" t="s">
        <v>89</v>
      </c>
      <c r="C29" s="15">
        <v>361600</v>
      </c>
      <c r="D29" s="15">
        <v>-173342.28</v>
      </c>
      <c r="E29" s="15">
        <v>188257.72</v>
      </c>
      <c r="F29" s="15">
        <v>156627.74</v>
      </c>
      <c r="G29" s="15">
        <v>156627.74</v>
      </c>
      <c r="H29" s="15">
        <v>31629.98</v>
      </c>
    </row>
    <row r="30" spans="1:8" x14ac:dyDescent="0.2">
      <c r="A30" s="5"/>
      <c r="B30" s="11" t="s">
        <v>90</v>
      </c>
      <c r="C30" s="15">
        <v>320700</v>
      </c>
      <c r="D30" s="15">
        <v>105128.68</v>
      </c>
      <c r="E30" s="15">
        <v>425828.68</v>
      </c>
      <c r="F30" s="15">
        <v>342254.23</v>
      </c>
      <c r="G30" s="15">
        <v>342254.23</v>
      </c>
      <c r="H30" s="15">
        <v>83574.45</v>
      </c>
    </row>
    <row r="31" spans="1:8" x14ac:dyDescent="0.2">
      <c r="A31" s="5"/>
      <c r="B31" s="11" t="s">
        <v>91</v>
      </c>
      <c r="C31" s="15">
        <v>1610000</v>
      </c>
      <c r="D31" s="15">
        <v>2521247.0299999998</v>
      </c>
      <c r="E31" s="15">
        <v>4131247.03</v>
      </c>
      <c r="F31" s="15">
        <v>4098302.4</v>
      </c>
      <c r="G31" s="15">
        <v>4098302.4</v>
      </c>
      <c r="H31" s="15">
        <v>32944.629999999997</v>
      </c>
    </row>
    <row r="32" spans="1:8" x14ac:dyDescent="0.2">
      <c r="A32" s="5"/>
      <c r="B32" s="11" t="s">
        <v>19</v>
      </c>
      <c r="C32" s="15">
        <v>4985000</v>
      </c>
      <c r="D32" s="15">
        <v>1446407.89</v>
      </c>
      <c r="E32" s="15">
        <v>6431407.8899999997</v>
      </c>
      <c r="F32" s="15">
        <v>12346229.390000001</v>
      </c>
      <c r="G32" s="15">
        <v>5237683.3899999997</v>
      </c>
      <c r="H32" s="15">
        <v>-5914821.5</v>
      </c>
    </row>
    <row r="33" spans="1:8" x14ac:dyDescent="0.2">
      <c r="A33" s="50" t="s">
        <v>64</v>
      </c>
      <c r="B33" s="7"/>
      <c r="C33" s="15">
        <f t="shared" ref="C33:H33" si="3">SUM(C34:C42)</f>
        <v>14613000</v>
      </c>
      <c r="D33" s="15">
        <f t="shared" si="3"/>
        <v>4711458.07</v>
      </c>
      <c r="E33" s="15">
        <f t="shared" si="3"/>
        <v>19324458.07</v>
      </c>
      <c r="F33" s="15">
        <f t="shared" si="3"/>
        <v>13503478.060000002</v>
      </c>
      <c r="G33" s="15">
        <f t="shared" si="3"/>
        <v>13500468.040000003</v>
      </c>
      <c r="H33" s="15">
        <f t="shared" si="3"/>
        <v>5820980.0100000007</v>
      </c>
    </row>
    <row r="34" spans="1:8" x14ac:dyDescent="0.2">
      <c r="A34" s="5"/>
      <c r="B34" s="11" t="s">
        <v>92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5"/>
      <c r="B35" s="11" t="s">
        <v>93</v>
      </c>
      <c r="C35" s="15">
        <v>6317000</v>
      </c>
      <c r="D35" s="15">
        <v>254676</v>
      </c>
      <c r="E35" s="15">
        <v>6571676</v>
      </c>
      <c r="F35" s="15">
        <v>6301675.9199999999</v>
      </c>
      <c r="G35" s="15">
        <v>6301675.9199999999</v>
      </c>
      <c r="H35" s="15">
        <v>270000.08</v>
      </c>
    </row>
    <row r="36" spans="1:8" x14ac:dyDescent="0.2">
      <c r="A36" s="5"/>
      <c r="B36" s="11" t="s">
        <v>94</v>
      </c>
      <c r="C36" s="15">
        <v>100000</v>
      </c>
      <c r="D36" s="15">
        <v>-36000</v>
      </c>
      <c r="E36" s="15">
        <v>64000</v>
      </c>
      <c r="F36" s="15">
        <v>50331.79</v>
      </c>
      <c r="G36" s="15">
        <v>50331.79</v>
      </c>
      <c r="H36" s="15">
        <v>13668.21</v>
      </c>
    </row>
    <row r="37" spans="1:8" x14ac:dyDescent="0.2">
      <c r="A37" s="5"/>
      <c r="B37" s="11" t="s">
        <v>95</v>
      </c>
      <c r="C37" s="15">
        <v>8166000</v>
      </c>
      <c r="D37" s="15">
        <v>4308143.91</v>
      </c>
      <c r="E37" s="15">
        <v>12474143.91</v>
      </c>
      <c r="F37" s="15">
        <v>6959426.3399999999</v>
      </c>
      <c r="G37" s="15">
        <v>6956416.3200000003</v>
      </c>
      <c r="H37" s="15">
        <v>5514717.5700000003</v>
      </c>
    </row>
    <row r="38" spans="1:8" x14ac:dyDescent="0.2">
      <c r="A38" s="5"/>
      <c r="B38" s="11" t="s">
        <v>41</v>
      </c>
      <c r="C38" s="15">
        <v>0</v>
      </c>
      <c r="D38" s="15">
        <v>69638.16</v>
      </c>
      <c r="E38" s="15">
        <v>69638.16</v>
      </c>
      <c r="F38" s="15">
        <v>52850.879999999997</v>
      </c>
      <c r="G38" s="15">
        <v>52850.879999999997</v>
      </c>
      <c r="H38" s="15">
        <v>16787.28</v>
      </c>
    </row>
    <row r="39" spans="1:8" x14ac:dyDescent="0.2">
      <c r="A39" s="5"/>
      <c r="B39" s="11" t="s">
        <v>96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5"/>
      <c r="B40" s="11" t="s">
        <v>97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5"/>
      <c r="B41" s="11" t="s">
        <v>37</v>
      </c>
      <c r="C41" s="15">
        <v>30000</v>
      </c>
      <c r="D41" s="15">
        <v>115000</v>
      </c>
      <c r="E41" s="15">
        <v>145000</v>
      </c>
      <c r="F41" s="15">
        <v>139193.13</v>
      </c>
      <c r="G41" s="15">
        <v>139193.13</v>
      </c>
      <c r="H41" s="15">
        <v>5806.87</v>
      </c>
    </row>
    <row r="42" spans="1:8" x14ac:dyDescent="0.2">
      <c r="A42" s="5"/>
      <c r="B42" s="11" t="s">
        <v>98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</row>
    <row r="43" spans="1:8" x14ac:dyDescent="0.2">
      <c r="A43" s="50" t="s">
        <v>65</v>
      </c>
      <c r="B43" s="7"/>
      <c r="C43" s="15">
        <f t="shared" ref="C43:H43" si="4">SUM(C44:C52)</f>
        <v>613000</v>
      </c>
      <c r="D43" s="15">
        <f t="shared" si="4"/>
        <v>1420547.0299999998</v>
      </c>
      <c r="E43" s="15">
        <f t="shared" si="4"/>
        <v>2033547.0299999998</v>
      </c>
      <c r="F43" s="15">
        <f t="shared" si="4"/>
        <v>1836889.4500000002</v>
      </c>
      <c r="G43" s="15">
        <f t="shared" si="4"/>
        <v>1808336.4900000002</v>
      </c>
      <c r="H43" s="15">
        <f t="shared" si="4"/>
        <v>196657.58000000002</v>
      </c>
    </row>
    <row r="44" spans="1:8" x14ac:dyDescent="0.2">
      <c r="A44" s="5"/>
      <c r="B44" s="11" t="s">
        <v>99</v>
      </c>
      <c r="C44" s="15">
        <v>145000</v>
      </c>
      <c r="D44" s="15">
        <v>608305.15</v>
      </c>
      <c r="E44" s="15">
        <v>753305.15</v>
      </c>
      <c r="F44" s="15">
        <v>637908.49</v>
      </c>
      <c r="G44" s="15">
        <v>609355.53</v>
      </c>
      <c r="H44" s="15">
        <v>115396.66</v>
      </c>
    </row>
    <row r="45" spans="1:8" x14ac:dyDescent="0.2">
      <c r="A45" s="5"/>
      <c r="B45" s="11" t="s">
        <v>100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</row>
    <row r="46" spans="1:8" x14ac:dyDescent="0.2">
      <c r="A46" s="5"/>
      <c r="B46" s="11" t="s">
        <v>101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</row>
    <row r="47" spans="1:8" x14ac:dyDescent="0.2">
      <c r="A47" s="5"/>
      <c r="B47" s="11" t="s">
        <v>102</v>
      </c>
      <c r="C47" s="15">
        <v>140000</v>
      </c>
      <c r="D47" s="15">
        <v>771042</v>
      </c>
      <c r="E47" s="15">
        <v>911042</v>
      </c>
      <c r="F47" s="15">
        <v>911042</v>
      </c>
      <c r="G47" s="15">
        <v>911042</v>
      </c>
      <c r="H47" s="15">
        <v>0</v>
      </c>
    </row>
    <row r="48" spans="1:8" x14ac:dyDescent="0.2">
      <c r="A48" s="5"/>
      <c r="B48" s="11" t="s">
        <v>103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</row>
    <row r="49" spans="1:8" x14ac:dyDescent="0.2">
      <c r="A49" s="5"/>
      <c r="B49" s="11" t="s">
        <v>104</v>
      </c>
      <c r="C49" s="15">
        <v>43000</v>
      </c>
      <c r="D49" s="15">
        <v>248199.88</v>
      </c>
      <c r="E49" s="15">
        <v>291199.88</v>
      </c>
      <c r="F49" s="15">
        <v>219897.88</v>
      </c>
      <c r="G49" s="15">
        <v>219897.88</v>
      </c>
      <c r="H49" s="15">
        <v>71302</v>
      </c>
    </row>
    <row r="50" spans="1:8" x14ac:dyDescent="0.2">
      <c r="A50" s="5"/>
      <c r="B50" s="11" t="s">
        <v>105</v>
      </c>
      <c r="C50" s="15">
        <v>40000</v>
      </c>
      <c r="D50" s="15">
        <v>0</v>
      </c>
      <c r="E50" s="15">
        <v>40000</v>
      </c>
      <c r="F50" s="15">
        <v>35140</v>
      </c>
      <c r="G50" s="15">
        <v>35140</v>
      </c>
      <c r="H50" s="15">
        <v>4860</v>
      </c>
    </row>
    <row r="51" spans="1:8" x14ac:dyDescent="0.2">
      <c r="A51" s="5"/>
      <c r="B51" s="11" t="s">
        <v>106</v>
      </c>
      <c r="C51" s="15">
        <v>220000</v>
      </c>
      <c r="D51" s="15">
        <v>-220000</v>
      </c>
      <c r="E51" s="15">
        <v>0</v>
      </c>
      <c r="F51" s="15">
        <v>0</v>
      </c>
      <c r="G51" s="15">
        <v>0</v>
      </c>
      <c r="H51" s="15">
        <v>0</v>
      </c>
    </row>
    <row r="52" spans="1:8" x14ac:dyDescent="0.2">
      <c r="A52" s="5"/>
      <c r="B52" s="11" t="s">
        <v>107</v>
      </c>
      <c r="C52" s="15">
        <v>25000</v>
      </c>
      <c r="D52" s="15">
        <v>13000</v>
      </c>
      <c r="E52" s="15">
        <v>38000</v>
      </c>
      <c r="F52" s="15">
        <v>32901.08</v>
      </c>
      <c r="G52" s="15">
        <v>32901.08</v>
      </c>
      <c r="H52" s="15">
        <v>5098.92</v>
      </c>
    </row>
    <row r="53" spans="1:8" x14ac:dyDescent="0.2">
      <c r="A53" s="50" t="s">
        <v>66</v>
      </c>
      <c r="B53" s="7"/>
      <c r="C53" s="15">
        <f t="shared" ref="C53:H53" si="5">SUM(C54:C56)</f>
        <v>9165199.5800000001</v>
      </c>
      <c r="D53" s="15">
        <f t="shared" si="5"/>
        <v>-326950.55</v>
      </c>
      <c r="E53" s="15">
        <f t="shared" si="5"/>
        <v>8838249.0299999993</v>
      </c>
      <c r="F53" s="15">
        <f t="shared" si="5"/>
        <v>5402531.9800000004</v>
      </c>
      <c r="G53" s="15">
        <f t="shared" si="5"/>
        <v>5401779.96</v>
      </c>
      <c r="H53" s="15">
        <f t="shared" si="5"/>
        <v>3435717.05</v>
      </c>
    </row>
    <row r="54" spans="1:8" x14ac:dyDescent="0.2">
      <c r="A54" s="5"/>
      <c r="B54" s="11" t="s">
        <v>108</v>
      </c>
      <c r="C54" s="15">
        <v>9165199.5800000001</v>
      </c>
      <c r="D54" s="15">
        <v>-326950.55</v>
      </c>
      <c r="E54" s="15">
        <v>8838249.0299999993</v>
      </c>
      <c r="F54" s="15">
        <v>5402531.9800000004</v>
      </c>
      <c r="G54" s="15">
        <v>5401779.96</v>
      </c>
      <c r="H54" s="15">
        <v>3435717.05</v>
      </c>
    </row>
    <row r="55" spans="1:8" x14ac:dyDescent="0.2">
      <c r="A55" s="5"/>
      <c r="B55" s="11" t="s">
        <v>109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</row>
    <row r="56" spans="1:8" x14ac:dyDescent="0.2">
      <c r="A56" s="5"/>
      <c r="B56" s="11" t="s">
        <v>110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</row>
    <row r="57" spans="1:8" x14ac:dyDescent="0.2">
      <c r="A57" s="50" t="s">
        <v>67</v>
      </c>
      <c r="B57" s="7"/>
      <c r="C57" s="15">
        <f t="shared" ref="C57:H57" si="6">SUM(C58:C64)</f>
        <v>0</v>
      </c>
      <c r="D57" s="15">
        <f t="shared" si="6"/>
        <v>0</v>
      </c>
      <c r="E57" s="15">
        <f t="shared" si="6"/>
        <v>0</v>
      </c>
      <c r="F57" s="15">
        <f t="shared" si="6"/>
        <v>0</v>
      </c>
      <c r="G57" s="15">
        <f t="shared" si="6"/>
        <v>0</v>
      </c>
      <c r="H57" s="15">
        <f t="shared" si="6"/>
        <v>0</v>
      </c>
    </row>
    <row r="58" spans="1:8" x14ac:dyDescent="0.2">
      <c r="A58" s="5"/>
      <c r="B58" s="11" t="s">
        <v>111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1:8" x14ac:dyDescent="0.2">
      <c r="A59" s="5"/>
      <c r="B59" s="11" t="s">
        <v>112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1:8" x14ac:dyDescent="0.2">
      <c r="A60" s="5"/>
      <c r="B60" s="11" t="s">
        <v>113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1:8" x14ac:dyDescent="0.2">
      <c r="A61" s="5"/>
      <c r="B61" s="11" t="s">
        <v>114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1:8" x14ac:dyDescent="0.2">
      <c r="A62" s="5"/>
      <c r="B62" s="11" t="s">
        <v>115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1:8" x14ac:dyDescent="0.2">
      <c r="A63" s="5"/>
      <c r="B63" s="11" t="s">
        <v>116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1:8" x14ac:dyDescent="0.2">
      <c r="A64" s="5"/>
      <c r="B64" s="11" t="s">
        <v>117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1:8" x14ac:dyDescent="0.2">
      <c r="A65" s="50" t="s">
        <v>68</v>
      </c>
      <c r="B65" s="7"/>
      <c r="C65" s="15">
        <f t="shared" ref="C65:H65" si="7">SUM(C66:C68)</f>
        <v>23920000</v>
      </c>
      <c r="D65" s="15">
        <f t="shared" si="7"/>
        <v>579996.18999999994</v>
      </c>
      <c r="E65" s="15">
        <f t="shared" si="7"/>
        <v>24499996.190000001</v>
      </c>
      <c r="F65" s="15">
        <f t="shared" si="7"/>
        <v>16310808.82</v>
      </c>
      <c r="G65" s="15">
        <f t="shared" si="7"/>
        <v>16296273.960000001</v>
      </c>
      <c r="H65" s="15">
        <f t="shared" si="7"/>
        <v>8189187.3700000001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1:8" x14ac:dyDescent="0.2">
      <c r="A67" s="5"/>
      <c r="B67" s="11" t="s">
        <v>39</v>
      </c>
      <c r="C67" s="15">
        <v>0</v>
      </c>
      <c r="D67" s="15">
        <v>660000</v>
      </c>
      <c r="E67" s="15">
        <v>660000</v>
      </c>
      <c r="F67" s="15">
        <v>654356.54</v>
      </c>
      <c r="G67" s="15">
        <v>654356.54</v>
      </c>
      <c r="H67" s="15">
        <v>5643.46</v>
      </c>
    </row>
    <row r="68" spans="1:8" x14ac:dyDescent="0.2">
      <c r="A68" s="5"/>
      <c r="B68" s="11" t="s">
        <v>40</v>
      </c>
      <c r="C68" s="15">
        <v>23920000</v>
      </c>
      <c r="D68" s="15">
        <v>-80003.81</v>
      </c>
      <c r="E68" s="15">
        <v>23839996.190000001</v>
      </c>
      <c r="F68" s="15">
        <v>15656452.279999999</v>
      </c>
      <c r="G68" s="15">
        <v>15641917.42</v>
      </c>
      <c r="H68" s="15">
        <v>8183543.9100000001</v>
      </c>
    </row>
    <row r="69" spans="1:8" x14ac:dyDescent="0.2">
      <c r="A69" s="50" t="s">
        <v>69</v>
      </c>
      <c r="B69" s="7"/>
      <c r="C69" s="15">
        <f t="shared" ref="C69:H69" si="8">SUM(C70:C76)</f>
        <v>0</v>
      </c>
      <c r="D69" s="15">
        <f t="shared" si="8"/>
        <v>0</v>
      </c>
      <c r="E69" s="15">
        <f t="shared" si="8"/>
        <v>0</v>
      </c>
      <c r="F69" s="15">
        <f t="shared" si="8"/>
        <v>0</v>
      </c>
      <c r="G69" s="15">
        <f t="shared" si="8"/>
        <v>0</v>
      </c>
      <c r="H69" s="15">
        <f t="shared" si="8"/>
        <v>0</v>
      </c>
    </row>
    <row r="70" spans="1:8" x14ac:dyDescent="0.2">
      <c r="A70" s="5"/>
      <c r="B70" s="11" t="s">
        <v>118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1:8" x14ac:dyDescent="0.2">
      <c r="A71" s="5"/>
      <c r="B71" s="11" t="s">
        <v>119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</row>
    <row r="72" spans="1:8" x14ac:dyDescent="0.2">
      <c r="A72" s="5"/>
      <c r="B72" s="11" t="s">
        <v>120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1:8" x14ac:dyDescent="0.2">
      <c r="A73" s="5"/>
      <c r="B73" s="11" t="s">
        <v>121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1:8" x14ac:dyDescent="0.2">
      <c r="A74" s="5"/>
      <c r="B74" s="11" t="s">
        <v>122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1:8" x14ac:dyDescent="0.2">
      <c r="A75" s="5"/>
      <c r="B75" s="11" t="s">
        <v>123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1:8" x14ac:dyDescent="0.2">
      <c r="A76" s="6"/>
      <c r="B76" s="12" t="s">
        <v>124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</row>
    <row r="77" spans="1:8" x14ac:dyDescent="0.2">
      <c r="A77" s="8"/>
      <c r="B77" s="13" t="s">
        <v>53</v>
      </c>
      <c r="C77" s="17">
        <f t="shared" ref="C77:H77" si="9">C69+C65+C57+C53+C43+C33+C23+C13+C5</f>
        <v>110274970.56</v>
      </c>
      <c r="D77" s="17">
        <f t="shared" si="9"/>
        <v>-1936547.9100000022</v>
      </c>
      <c r="E77" s="17">
        <f t="shared" si="9"/>
        <v>108338422.65000001</v>
      </c>
      <c r="F77" s="17">
        <f t="shared" si="9"/>
        <v>98090021.579999998</v>
      </c>
      <c r="G77" s="17">
        <f t="shared" si="9"/>
        <v>90803422.25</v>
      </c>
      <c r="H77" s="17">
        <f t="shared" si="9"/>
        <v>10248401.07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workbookViewId="0">
      <selection activeCell="B20" sqref="B20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3" t="s">
        <v>129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54</v>
      </c>
      <c r="B2" s="59"/>
      <c r="C2" s="53" t="s">
        <v>60</v>
      </c>
      <c r="D2" s="54"/>
      <c r="E2" s="54"/>
      <c r="F2" s="54"/>
      <c r="G2" s="55"/>
      <c r="H2" s="56" t="s">
        <v>59</v>
      </c>
    </row>
    <row r="3" spans="1:8" ht="24.95" customHeight="1" x14ac:dyDescent="0.2">
      <c r="A3" s="60"/>
      <c r="B3" s="61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7"/>
    </row>
    <row r="4" spans="1:8" x14ac:dyDescent="0.2">
      <c r="A4" s="62"/>
      <c r="B4" s="63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2">
        <v>76576770.980000004</v>
      </c>
      <c r="D6" s="52">
        <v>-3610140.58</v>
      </c>
      <c r="E6" s="52">
        <v>72966630.400000006</v>
      </c>
      <c r="F6" s="52">
        <v>74539791.329999998</v>
      </c>
      <c r="G6" s="52">
        <v>67297031.840000004</v>
      </c>
      <c r="H6" s="52">
        <v>-1573160.93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52">
        <v>9778199.5800000001</v>
      </c>
      <c r="D8" s="52">
        <v>1093596.48</v>
      </c>
      <c r="E8" s="52">
        <v>10871796.060000001</v>
      </c>
      <c r="F8" s="52">
        <v>7239421.4299999997</v>
      </c>
      <c r="G8" s="52">
        <v>7210116.4500000002</v>
      </c>
      <c r="H8" s="52">
        <v>3632374.63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52">
        <v>23920000</v>
      </c>
      <c r="D14" s="52">
        <v>579996.18999999994</v>
      </c>
      <c r="E14" s="52">
        <v>24499996.190000001</v>
      </c>
      <c r="F14" s="52">
        <v>16310808.82</v>
      </c>
      <c r="G14" s="52">
        <v>16296273.960000001</v>
      </c>
      <c r="H14" s="52">
        <v>8189187.3700000001</v>
      </c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53</v>
      </c>
      <c r="C16" s="17">
        <f t="shared" ref="C16:H16" si="0">C14+C12+C10+C8+C6</f>
        <v>110274970.56</v>
      </c>
      <c r="D16" s="17">
        <f t="shared" si="0"/>
        <v>-1936547.9100000001</v>
      </c>
      <c r="E16" s="17">
        <f t="shared" si="0"/>
        <v>108338422.65000001</v>
      </c>
      <c r="F16" s="17">
        <f t="shared" si="0"/>
        <v>98090021.579999998</v>
      </c>
      <c r="G16" s="17">
        <f t="shared" si="0"/>
        <v>90803422.25</v>
      </c>
      <c r="H16" s="17">
        <f t="shared" si="0"/>
        <v>10248401.07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showGridLines="0" topLeftCell="A62" workbookViewId="0">
      <selection activeCell="B78" sqref="B78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3" t="s">
        <v>160</v>
      </c>
      <c r="B1" s="54"/>
      <c r="C1" s="54"/>
      <c r="D1" s="54"/>
      <c r="E1" s="54"/>
      <c r="F1" s="54"/>
      <c r="G1" s="54"/>
      <c r="H1" s="55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58" t="s">
        <v>54</v>
      </c>
      <c r="B3" s="59"/>
      <c r="C3" s="53" t="s">
        <v>60</v>
      </c>
      <c r="D3" s="54"/>
      <c r="E3" s="54"/>
      <c r="F3" s="54"/>
      <c r="G3" s="55"/>
      <c r="H3" s="56" t="s">
        <v>59</v>
      </c>
    </row>
    <row r="4" spans="1:8" ht="24.95" customHeight="1" x14ac:dyDescent="0.2">
      <c r="A4" s="60"/>
      <c r="B4" s="61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7"/>
    </row>
    <row r="5" spans="1:8" x14ac:dyDescent="0.2">
      <c r="A5" s="62"/>
      <c r="B5" s="63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133</v>
      </c>
      <c r="B7" s="24"/>
      <c r="C7" s="15">
        <v>9635858.5500000007</v>
      </c>
      <c r="D7" s="15">
        <v>3231800.79</v>
      </c>
      <c r="E7" s="15">
        <v>12867659.34</v>
      </c>
      <c r="F7" s="15">
        <v>12579918.58</v>
      </c>
      <c r="G7" s="15">
        <v>12576908.560000001</v>
      </c>
      <c r="H7" s="15">
        <v>287740.76</v>
      </c>
    </row>
    <row r="8" spans="1:8" x14ac:dyDescent="0.2">
      <c r="A8" s="4" t="s">
        <v>134</v>
      </c>
      <c r="B8" s="24"/>
      <c r="C8" s="15">
        <v>2861569.95</v>
      </c>
      <c r="D8" s="15">
        <v>200</v>
      </c>
      <c r="E8" s="15">
        <v>2861769.95</v>
      </c>
      <c r="F8" s="15">
        <v>2803089.86</v>
      </c>
      <c r="G8" s="15">
        <v>2803089.86</v>
      </c>
      <c r="H8" s="15">
        <v>58680.09</v>
      </c>
    </row>
    <row r="9" spans="1:8" x14ac:dyDescent="0.2">
      <c r="A9" s="4" t="s">
        <v>135</v>
      </c>
      <c r="B9" s="24"/>
      <c r="C9" s="15">
        <v>524229.72</v>
      </c>
      <c r="D9" s="15">
        <v>0</v>
      </c>
      <c r="E9" s="15">
        <v>524229.72</v>
      </c>
      <c r="F9" s="15">
        <v>517039.9</v>
      </c>
      <c r="G9" s="15">
        <v>517039.9</v>
      </c>
      <c r="H9" s="15">
        <v>7189.82</v>
      </c>
    </row>
    <row r="10" spans="1:8" x14ac:dyDescent="0.2">
      <c r="A10" s="4" t="s">
        <v>136</v>
      </c>
      <c r="B10" s="24"/>
      <c r="C10" s="15">
        <v>971360</v>
      </c>
      <c r="D10" s="15">
        <v>-67855.28</v>
      </c>
      <c r="E10" s="15">
        <v>903504.72</v>
      </c>
      <c r="F10" s="15">
        <v>763492.33</v>
      </c>
      <c r="G10" s="15">
        <v>763492.33</v>
      </c>
      <c r="H10" s="15">
        <v>140012.39000000001</v>
      </c>
    </row>
    <row r="11" spans="1:8" x14ac:dyDescent="0.2">
      <c r="A11" s="4" t="s">
        <v>137</v>
      </c>
      <c r="B11" s="24"/>
      <c r="C11" s="15">
        <v>703800</v>
      </c>
      <c r="D11" s="15">
        <v>0</v>
      </c>
      <c r="E11" s="15">
        <v>703800</v>
      </c>
      <c r="F11" s="15">
        <v>695182.16</v>
      </c>
      <c r="G11" s="15">
        <v>695182.16</v>
      </c>
      <c r="H11" s="15">
        <v>8617.84</v>
      </c>
    </row>
    <row r="12" spans="1:8" x14ac:dyDescent="0.2">
      <c r="A12" s="4" t="s">
        <v>138</v>
      </c>
      <c r="B12" s="24"/>
      <c r="C12" s="15">
        <v>513314.33</v>
      </c>
      <c r="D12" s="15">
        <v>3081.16</v>
      </c>
      <c r="E12" s="15">
        <v>516395.49</v>
      </c>
      <c r="F12" s="15">
        <v>453640.58</v>
      </c>
      <c r="G12" s="15">
        <v>453640.58</v>
      </c>
      <c r="H12" s="15">
        <v>62754.91</v>
      </c>
    </row>
    <row r="13" spans="1:8" x14ac:dyDescent="0.2">
      <c r="A13" s="4" t="s">
        <v>139</v>
      </c>
      <c r="B13" s="24"/>
      <c r="C13" s="15">
        <v>376670.07</v>
      </c>
      <c r="D13" s="15">
        <v>235327.49</v>
      </c>
      <c r="E13" s="15">
        <v>611997.56000000006</v>
      </c>
      <c r="F13" s="15">
        <v>571542.44999999995</v>
      </c>
      <c r="G13" s="15">
        <v>571542.44999999995</v>
      </c>
      <c r="H13" s="15">
        <v>40455.11</v>
      </c>
    </row>
    <row r="14" spans="1:8" x14ac:dyDescent="0.2">
      <c r="A14" s="4" t="s">
        <v>140</v>
      </c>
      <c r="B14" s="24"/>
      <c r="C14" s="15">
        <v>294400</v>
      </c>
      <c r="D14" s="15">
        <v>119799</v>
      </c>
      <c r="E14" s="15">
        <v>414199</v>
      </c>
      <c r="F14" s="15">
        <v>409231.11</v>
      </c>
      <c r="G14" s="15">
        <v>409231.11</v>
      </c>
      <c r="H14" s="15">
        <v>4967.8900000000003</v>
      </c>
    </row>
    <row r="15" spans="1:8" x14ac:dyDescent="0.2">
      <c r="A15" s="4" t="s">
        <v>141</v>
      </c>
      <c r="B15" s="24"/>
      <c r="C15" s="15">
        <v>3529780.38</v>
      </c>
      <c r="D15" s="15">
        <v>957295.87</v>
      </c>
      <c r="E15" s="15">
        <v>4487076.25</v>
      </c>
      <c r="F15" s="15">
        <v>4128944.25</v>
      </c>
      <c r="G15" s="15">
        <v>4128414.09</v>
      </c>
      <c r="H15" s="15">
        <v>358132</v>
      </c>
    </row>
    <row r="16" spans="1:8" x14ac:dyDescent="0.2">
      <c r="A16" s="4" t="s">
        <v>142</v>
      </c>
      <c r="B16" s="24"/>
      <c r="C16" s="15">
        <v>3206278.33</v>
      </c>
      <c r="D16" s="15">
        <v>-75999</v>
      </c>
      <c r="E16" s="15">
        <v>3130279.33</v>
      </c>
      <c r="F16" s="15">
        <v>2949011.9</v>
      </c>
      <c r="G16" s="15">
        <v>2949011.9</v>
      </c>
      <c r="H16" s="15">
        <v>181267.43</v>
      </c>
    </row>
    <row r="17" spans="1:8" x14ac:dyDescent="0.2">
      <c r="A17" s="4" t="s">
        <v>143</v>
      </c>
      <c r="B17" s="24"/>
      <c r="C17" s="15">
        <v>38842394.93</v>
      </c>
      <c r="D17" s="15">
        <v>-9345189.0500000007</v>
      </c>
      <c r="E17" s="15">
        <v>29497205.879999999</v>
      </c>
      <c r="F17" s="15">
        <v>32786852.440000001</v>
      </c>
      <c r="G17" s="15">
        <v>25571418.620000001</v>
      </c>
      <c r="H17" s="15">
        <v>-3289646.56</v>
      </c>
    </row>
    <row r="18" spans="1:8" x14ac:dyDescent="0.2">
      <c r="A18" s="4" t="s">
        <v>144</v>
      </c>
      <c r="B18" s="24"/>
      <c r="C18" s="15">
        <v>335519.67</v>
      </c>
      <c r="D18" s="15">
        <v>-58327.29</v>
      </c>
      <c r="E18" s="15">
        <v>277192.38</v>
      </c>
      <c r="F18" s="15">
        <v>258483.56</v>
      </c>
      <c r="G18" s="15">
        <v>258483.56</v>
      </c>
      <c r="H18" s="15">
        <v>18708.82</v>
      </c>
    </row>
    <row r="19" spans="1:8" x14ac:dyDescent="0.2">
      <c r="A19" s="4" t="s">
        <v>145</v>
      </c>
      <c r="B19" s="24"/>
      <c r="C19" s="15">
        <v>7897099.2999999998</v>
      </c>
      <c r="D19" s="15">
        <v>-3091959.69</v>
      </c>
      <c r="E19" s="15">
        <v>4805139.6100000003</v>
      </c>
      <c r="F19" s="15">
        <v>4011690.71</v>
      </c>
      <c r="G19" s="15">
        <v>4011690.71</v>
      </c>
      <c r="H19" s="15">
        <v>793448.9</v>
      </c>
    </row>
    <row r="20" spans="1:8" x14ac:dyDescent="0.2">
      <c r="A20" s="4" t="s">
        <v>146</v>
      </c>
      <c r="B20" s="24"/>
      <c r="C20" s="15">
        <v>2289180.27</v>
      </c>
      <c r="D20" s="15">
        <v>24736.73</v>
      </c>
      <c r="E20" s="15">
        <v>2313917</v>
      </c>
      <c r="F20" s="15">
        <v>2157383.2400000002</v>
      </c>
      <c r="G20" s="15">
        <v>2155883.2400000002</v>
      </c>
      <c r="H20" s="15">
        <v>156533.76000000001</v>
      </c>
    </row>
    <row r="21" spans="1:8" x14ac:dyDescent="0.2">
      <c r="A21" s="4" t="s">
        <v>147</v>
      </c>
      <c r="B21" s="24"/>
      <c r="C21" s="15">
        <v>1809317.33</v>
      </c>
      <c r="D21" s="15">
        <v>398464.23</v>
      </c>
      <c r="E21" s="15">
        <v>2207781.56</v>
      </c>
      <c r="F21" s="15">
        <v>2073060.89</v>
      </c>
      <c r="G21" s="15">
        <v>2074104.89</v>
      </c>
      <c r="H21" s="15">
        <v>134720.67000000001</v>
      </c>
    </row>
    <row r="22" spans="1:8" x14ac:dyDescent="0.2">
      <c r="A22" s="4" t="s">
        <v>148</v>
      </c>
      <c r="B22" s="24"/>
      <c r="C22" s="15">
        <v>4259017.07</v>
      </c>
      <c r="D22" s="15">
        <v>822501.84</v>
      </c>
      <c r="E22" s="15">
        <v>5081518.91</v>
      </c>
      <c r="F22" s="15">
        <v>4608080.79</v>
      </c>
      <c r="G22" s="15">
        <v>4599407.16</v>
      </c>
      <c r="H22" s="15">
        <v>473438.12</v>
      </c>
    </row>
    <row r="23" spans="1:8" x14ac:dyDescent="0.2">
      <c r="A23" s="4" t="s">
        <v>149</v>
      </c>
      <c r="B23" s="24"/>
      <c r="C23" s="15">
        <v>250000</v>
      </c>
      <c r="D23" s="15">
        <v>-60285</v>
      </c>
      <c r="E23" s="15">
        <v>189715</v>
      </c>
      <c r="F23" s="15">
        <v>163553.56</v>
      </c>
      <c r="G23" s="15">
        <v>163553.56</v>
      </c>
      <c r="H23" s="15">
        <v>26161.439999999999</v>
      </c>
    </row>
    <row r="24" spans="1:8" x14ac:dyDescent="0.2">
      <c r="A24" s="4" t="s">
        <v>150</v>
      </c>
      <c r="B24" s="24"/>
      <c r="C24" s="15">
        <v>520000</v>
      </c>
      <c r="D24" s="15">
        <v>4547000</v>
      </c>
      <c r="E24" s="15">
        <v>5067000</v>
      </c>
      <c r="F24" s="15">
        <v>946933.24</v>
      </c>
      <c r="G24" s="15">
        <v>946933.24</v>
      </c>
      <c r="H24" s="15">
        <v>4120066.76</v>
      </c>
    </row>
    <row r="25" spans="1:8" x14ac:dyDescent="0.2">
      <c r="A25" s="4" t="s">
        <v>151</v>
      </c>
      <c r="B25" s="24"/>
      <c r="C25" s="15">
        <v>250776.61</v>
      </c>
      <c r="D25" s="15">
        <v>196139.12</v>
      </c>
      <c r="E25" s="15">
        <v>446915.73</v>
      </c>
      <c r="F25" s="15">
        <v>439284.29</v>
      </c>
      <c r="G25" s="15">
        <v>439284.29</v>
      </c>
      <c r="H25" s="15">
        <v>7631.44</v>
      </c>
    </row>
    <row r="26" spans="1:8" x14ac:dyDescent="0.2">
      <c r="A26" s="4" t="s">
        <v>152</v>
      </c>
      <c r="B26" s="24"/>
      <c r="C26" s="15">
        <v>827496.8</v>
      </c>
      <c r="D26" s="15">
        <v>-9115.27</v>
      </c>
      <c r="E26" s="15">
        <v>818381.53</v>
      </c>
      <c r="F26" s="15">
        <v>755165.64</v>
      </c>
      <c r="G26" s="15">
        <v>708969.64</v>
      </c>
      <c r="H26" s="15">
        <v>63215.89</v>
      </c>
    </row>
    <row r="27" spans="1:8" x14ac:dyDescent="0.2">
      <c r="A27" s="4" t="s">
        <v>153</v>
      </c>
      <c r="B27" s="24"/>
      <c r="C27" s="15">
        <v>439304</v>
      </c>
      <c r="D27" s="15">
        <v>-39640.28</v>
      </c>
      <c r="E27" s="15">
        <v>399663.72</v>
      </c>
      <c r="F27" s="15">
        <v>359361.48</v>
      </c>
      <c r="G27" s="15">
        <v>359361.48</v>
      </c>
      <c r="H27" s="15">
        <v>40302.239999999998</v>
      </c>
    </row>
    <row r="28" spans="1:8" x14ac:dyDescent="0.2">
      <c r="A28" s="4" t="s">
        <v>154</v>
      </c>
      <c r="B28" s="24"/>
      <c r="C28" s="15">
        <v>126014.67</v>
      </c>
      <c r="D28" s="15">
        <v>500</v>
      </c>
      <c r="E28" s="15">
        <v>126514.67</v>
      </c>
      <c r="F28" s="15">
        <v>113458.08</v>
      </c>
      <c r="G28" s="15">
        <v>113458.08</v>
      </c>
      <c r="H28" s="15">
        <v>13056.59</v>
      </c>
    </row>
    <row r="29" spans="1:8" x14ac:dyDescent="0.2">
      <c r="A29" s="4" t="s">
        <v>155</v>
      </c>
      <c r="B29" s="24"/>
      <c r="C29" s="15">
        <v>169800</v>
      </c>
      <c r="D29" s="15">
        <v>23300</v>
      </c>
      <c r="E29" s="15">
        <v>193100</v>
      </c>
      <c r="F29" s="15">
        <v>179856</v>
      </c>
      <c r="G29" s="15">
        <v>179856</v>
      </c>
      <c r="H29" s="15">
        <v>13244</v>
      </c>
    </row>
    <row r="30" spans="1:8" x14ac:dyDescent="0.2">
      <c r="A30" s="4" t="s">
        <v>156</v>
      </c>
      <c r="B30" s="24"/>
      <c r="C30" s="15">
        <v>6004631.7400000002</v>
      </c>
      <c r="D30" s="15">
        <v>231528.86</v>
      </c>
      <c r="E30" s="15">
        <v>6236160.5999999996</v>
      </c>
      <c r="F30" s="15">
        <v>5813441.96</v>
      </c>
      <c r="G30" s="15">
        <v>5801894.2800000003</v>
      </c>
      <c r="H30" s="15">
        <v>422718.64</v>
      </c>
    </row>
    <row r="31" spans="1:8" x14ac:dyDescent="0.2">
      <c r="A31" s="4" t="s">
        <v>157</v>
      </c>
      <c r="B31" s="24"/>
      <c r="C31" s="15">
        <v>254309.26</v>
      </c>
      <c r="D31" s="15">
        <v>173147.86</v>
      </c>
      <c r="E31" s="15">
        <v>427457.12</v>
      </c>
      <c r="F31" s="15">
        <v>418977.02</v>
      </c>
      <c r="G31" s="15">
        <v>418977.02</v>
      </c>
      <c r="H31" s="15">
        <v>8480.1</v>
      </c>
    </row>
    <row r="32" spans="1:8" x14ac:dyDescent="0.2">
      <c r="A32" s="4" t="s">
        <v>158</v>
      </c>
      <c r="B32" s="24"/>
      <c r="C32" s="15">
        <v>14930199.58</v>
      </c>
      <c r="D32" s="15">
        <v>-180000</v>
      </c>
      <c r="E32" s="15">
        <v>14750199.58</v>
      </c>
      <c r="F32" s="15">
        <v>10110200.289999999</v>
      </c>
      <c r="G32" s="15">
        <v>10109448.27</v>
      </c>
      <c r="H32" s="15">
        <v>4639999.29</v>
      </c>
    </row>
    <row r="33" spans="1:8" x14ac:dyDescent="0.2">
      <c r="A33" s="4" t="s">
        <v>159</v>
      </c>
      <c r="B33" s="24"/>
      <c r="C33" s="15">
        <v>8166948</v>
      </c>
      <c r="D33" s="15">
        <v>0</v>
      </c>
      <c r="E33" s="15">
        <v>8166948</v>
      </c>
      <c r="F33" s="15">
        <v>6801729.5899999999</v>
      </c>
      <c r="G33" s="15">
        <v>6801729.5899999999</v>
      </c>
      <c r="H33" s="15">
        <v>1365218.41</v>
      </c>
    </row>
    <row r="34" spans="1:8" x14ac:dyDescent="0.2">
      <c r="A34" s="4"/>
      <c r="B34" s="24"/>
      <c r="C34" s="15"/>
      <c r="D34" s="15"/>
      <c r="E34" s="15"/>
      <c r="F34" s="15"/>
      <c r="G34" s="15"/>
      <c r="H34" s="15"/>
    </row>
    <row r="35" spans="1:8" x14ac:dyDescent="0.2">
      <c r="A35" s="4"/>
      <c r="B35" s="27"/>
      <c r="C35" s="16"/>
      <c r="D35" s="16"/>
      <c r="E35" s="16"/>
      <c r="F35" s="16"/>
      <c r="G35" s="16"/>
      <c r="H35" s="16"/>
    </row>
    <row r="36" spans="1:8" x14ac:dyDescent="0.2">
      <c r="A36" s="28"/>
      <c r="B36" s="49" t="s">
        <v>53</v>
      </c>
      <c r="C36" s="25">
        <v>109989270.56</v>
      </c>
      <c r="D36" s="25">
        <v>-1963547.91</v>
      </c>
      <c r="E36" s="25">
        <v>108025722.65000001</v>
      </c>
      <c r="F36" s="25">
        <v>97868605.900000006</v>
      </c>
      <c r="G36" s="25">
        <v>90582006.569999993</v>
      </c>
      <c r="H36" s="25">
        <v>10157116.75</v>
      </c>
    </row>
    <row r="39" spans="1:8" ht="45" customHeight="1" x14ac:dyDescent="0.2">
      <c r="A39" s="53" t="s">
        <v>132</v>
      </c>
      <c r="B39" s="54"/>
      <c r="C39" s="54"/>
      <c r="D39" s="54"/>
      <c r="E39" s="54"/>
      <c r="F39" s="54"/>
      <c r="G39" s="54"/>
      <c r="H39" s="55"/>
    </row>
    <row r="41" spans="1:8" x14ac:dyDescent="0.2">
      <c r="A41" s="58" t="s">
        <v>54</v>
      </c>
      <c r="B41" s="59"/>
      <c r="C41" s="53" t="s">
        <v>60</v>
      </c>
      <c r="D41" s="54"/>
      <c r="E41" s="54"/>
      <c r="F41" s="54"/>
      <c r="G41" s="55"/>
      <c r="H41" s="56" t="s">
        <v>59</v>
      </c>
    </row>
    <row r="42" spans="1:8" ht="22.5" x14ac:dyDescent="0.2">
      <c r="A42" s="60"/>
      <c r="B42" s="61"/>
      <c r="C42" s="9" t="s">
        <v>55</v>
      </c>
      <c r="D42" s="9" t="s">
        <v>125</v>
      </c>
      <c r="E42" s="9" t="s">
        <v>56</v>
      </c>
      <c r="F42" s="9" t="s">
        <v>57</v>
      </c>
      <c r="G42" s="9" t="s">
        <v>58</v>
      </c>
      <c r="H42" s="57"/>
    </row>
    <row r="43" spans="1:8" x14ac:dyDescent="0.2">
      <c r="A43" s="62"/>
      <c r="B43" s="63"/>
      <c r="C43" s="10">
        <v>1</v>
      </c>
      <c r="D43" s="10">
        <v>2</v>
      </c>
      <c r="E43" s="10" t="s">
        <v>126</v>
      </c>
      <c r="F43" s="10">
        <v>4</v>
      </c>
      <c r="G43" s="10">
        <v>5</v>
      </c>
      <c r="H43" s="10" t="s">
        <v>127</v>
      </c>
    </row>
    <row r="44" spans="1:8" x14ac:dyDescent="0.2">
      <c r="A44" s="30"/>
      <c r="B44" s="31"/>
      <c r="C44" s="35"/>
      <c r="D44" s="35"/>
      <c r="E44" s="35"/>
      <c r="F44" s="35"/>
      <c r="G44" s="35"/>
      <c r="H44" s="35"/>
    </row>
    <row r="45" spans="1:8" x14ac:dyDescent="0.2">
      <c r="A45" s="4" t="s">
        <v>8</v>
      </c>
      <c r="B45" s="2"/>
      <c r="C45" s="36">
        <v>109989270.56</v>
      </c>
      <c r="D45" s="36">
        <v>-1963547.91</v>
      </c>
      <c r="E45" s="36">
        <v>108025722.65000001</v>
      </c>
      <c r="F45" s="36">
        <v>97868605.900000006</v>
      </c>
      <c r="G45" s="36">
        <v>90582006.569999993</v>
      </c>
      <c r="H45" s="36">
        <v>10157116.75</v>
      </c>
    </row>
    <row r="46" spans="1:8" x14ac:dyDescent="0.2">
      <c r="A46" s="4" t="s">
        <v>9</v>
      </c>
      <c r="B46" s="2"/>
      <c r="C46" s="36"/>
      <c r="D46" s="36"/>
      <c r="E46" s="36"/>
      <c r="F46" s="36"/>
      <c r="G46" s="36"/>
      <c r="H46" s="36"/>
    </row>
    <row r="47" spans="1:8" x14ac:dyDescent="0.2">
      <c r="A47" s="4" t="s">
        <v>10</v>
      </c>
      <c r="B47" s="2"/>
      <c r="C47" s="36"/>
      <c r="D47" s="36"/>
      <c r="E47" s="36"/>
      <c r="F47" s="36"/>
      <c r="G47" s="36"/>
      <c r="H47" s="36"/>
    </row>
    <row r="48" spans="1:8" x14ac:dyDescent="0.2">
      <c r="A48" s="4" t="s">
        <v>11</v>
      </c>
      <c r="B48" s="2"/>
      <c r="C48" s="36"/>
      <c r="D48" s="36"/>
      <c r="E48" s="36"/>
      <c r="F48" s="36"/>
      <c r="G48" s="36"/>
      <c r="H48" s="36"/>
    </row>
    <row r="49" spans="1:9" x14ac:dyDescent="0.2">
      <c r="A49" s="4"/>
      <c r="B49" s="2"/>
      <c r="C49" s="37"/>
      <c r="D49" s="37"/>
      <c r="E49" s="37"/>
      <c r="F49" s="37"/>
      <c r="G49" s="37"/>
      <c r="H49" s="37"/>
    </row>
    <row r="50" spans="1:9" x14ac:dyDescent="0.2">
      <c r="A50" s="28"/>
      <c r="B50" s="49" t="s">
        <v>53</v>
      </c>
      <c r="C50" s="25">
        <f t="shared" ref="C50:H50" si="0">C48+C47+C46+C45</f>
        <v>109989270.56</v>
      </c>
      <c r="D50" s="25">
        <f t="shared" si="0"/>
        <v>-1963547.91</v>
      </c>
      <c r="E50" s="25">
        <f t="shared" si="0"/>
        <v>108025722.65000001</v>
      </c>
      <c r="F50" s="25">
        <f t="shared" si="0"/>
        <v>97868605.900000006</v>
      </c>
      <c r="G50" s="25">
        <f t="shared" si="0"/>
        <v>90582006.569999993</v>
      </c>
      <c r="H50" s="25">
        <f t="shared" si="0"/>
        <v>10157116.75</v>
      </c>
    </row>
    <row r="53" spans="1:9" ht="45" customHeight="1" x14ac:dyDescent="0.2">
      <c r="A53" s="53" t="s">
        <v>131</v>
      </c>
      <c r="B53" s="54"/>
      <c r="C53" s="54"/>
      <c r="D53" s="54"/>
      <c r="E53" s="54"/>
      <c r="F53" s="54"/>
      <c r="G53" s="54"/>
      <c r="H53" s="55"/>
    </row>
    <row r="54" spans="1:9" x14ac:dyDescent="0.2">
      <c r="A54" s="58" t="s">
        <v>54</v>
      </c>
      <c r="B54" s="59"/>
      <c r="C54" s="53" t="s">
        <v>60</v>
      </c>
      <c r="D54" s="54"/>
      <c r="E54" s="54"/>
      <c r="F54" s="54"/>
      <c r="G54" s="55"/>
      <c r="H54" s="56" t="s">
        <v>59</v>
      </c>
    </row>
    <row r="55" spans="1:9" ht="22.5" x14ac:dyDescent="0.2">
      <c r="A55" s="60"/>
      <c r="B55" s="61"/>
      <c r="C55" s="9" t="s">
        <v>55</v>
      </c>
      <c r="D55" s="9" t="s">
        <v>125</v>
      </c>
      <c r="E55" s="9" t="s">
        <v>56</v>
      </c>
      <c r="F55" s="9" t="s">
        <v>57</v>
      </c>
      <c r="G55" s="9" t="s">
        <v>58</v>
      </c>
      <c r="H55" s="57"/>
    </row>
    <row r="56" spans="1:9" x14ac:dyDescent="0.2">
      <c r="A56" s="62"/>
      <c r="B56" s="63"/>
      <c r="C56" s="10">
        <v>1</v>
      </c>
      <c r="D56" s="10">
        <v>2</v>
      </c>
      <c r="E56" s="10" t="s">
        <v>126</v>
      </c>
      <c r="F56" s="10">
        <v>4</v>
      </c>
      <c r="G56" s="10">
        <v>5</v>
      </c>
      <c r="H56" s="10" t="s">
        <v>127</v>
      </c>
    </row>
    <row r="57" spans="1:9" x14ac:dyDescent="0.2">
      <c r="A57" s="30"/>
      <c r="B57" s="31"/>
      <c r="C57" s="35"/>
      <c r="D57" s="35"/>
      <c r="E57" s="35"/>
      <c r="F57" s="35"/>
      <c r="G57" s="35"/>
      <c r="H57" s="35"/>
    </row>
    <row r="58" spans="1:9" ht="22.5" x14ac:dyDescent="0.2">
      <c r="A58" s="4"/>
      <c r="B58" s="33" t="s">
        <v>13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51"/>
    </row>
    <row r="59" spans="1:9" x14ac:dyDescent="0.2">
      <c r="A59" s="4"/>
      <c r="B59" s="33"/>
      <c r="C59" s="36"/>
      <c r="D59" s="36"/>
      <c r="E59" s="36"/>
      <c r="F59" s="36"/>
      <c r="G59" s="36"/>
      <c r="H59" s="36"/>
    </row>
    <row r="60" spans="1:9" x14ac:dyDescent="0.2">
      <c r="A60" s="4"/>
      <c r="B60" s="33" t="s">
        <v>12</v>
      </c>
      <c r="C60" s="36"/>
      <c r="D60" s="36"/>
      <c r="E60" s="36"/>
      <c r="F60" s="36"/>
      <c r="G60" s="36"/>
      <c r="H60" s="36"/>
    </row>
    <row r="61" spans="1:9" x14ac:dyDescent="0.2">
      <c r="A61" s="4"/>
      <c r="B61" s="33"/>
      <c r="C61" s="36"/>
      <c r="D61" s="36"/>
      <c r="E61" s="36"/>
      <c r="F61" s="36"/>
      <c r="G61" s="36"/>
      <c r="H61" s="36"/>
    </row>
    <row r="62" spans="1:9" ht="22.5" x14ac:dyDescent="0.2">
      <c r="A62" s="4"/>
      <c r="B62" s="33" t="s">
        <v>14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51"/>
    </row>
    <row r="63" spans="1:9" x14ac:dyDescent="0.2">
      <c r="A63" s="4"/>
      <c r="B63" s="33"/>
      <c r="C63" s="36"/>
      <c r="D63" s="36"/>
      <c r="E63" s="36"/>
      <c r="F63" s="36"/>
      <c r="G63" s="36"/>
      <c r="H63" s="36"/>
    </row>
    <row r="64" spans="1:9" ht="22.5" x14ac:dyDescent="0.2">
      <c r="A64" s="4"/>
      <c r="B64" s="33" t="s">
        <v>26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51"/>
    </row>
    <row r="65" spans="1:9" x14ac:dyDescent="0.2">
      <c r="A65" s="4"/>
      <c r="B65" s="33"/>
      <c r="C65" s="36"/>
      <c r="D65" s="36"/>
      <c r="E65" s="36"/>
      <c r="F65" s="36"/>
      <c r="G65" s="36"/>
      <c r="H65" s="36"/>
    </row>
    <row r="66" spans="1:9" ht="22.5" x14ac:dyDescent="0.2">
      <c r="A66" s="4"/>
      <c r="B66" s="33" t="s">
        <v>27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51"/>
    </row>
    <row r="67" spans="1:9" x14ac:dyDescent="0.2">
      <c r="A67" s="4"/>
      <c r="B67" s="33"/>
      <c r="C67" s="36"/>
      <c r="D67" s="36"/>
      <c r="E67" s="36"/>
      <c r="F67" s="36"/>
      <c r="G67" s="36"/>
      <c r="H67" s="36"/>
    </row>
    <row r="68" spans="1:9" ht="22.5" x14ac:dyDescent="0.2">
      <c r="A68" s="4"/>
      <c r="B68" s="33" t="s">
        <v>34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51"/>
    </row>
    <row r="69" spans="1:9" x14ac:dyDescent="0.2">
      <c r="A69" s="4"/>
      <c r="B69" s="33"/>
      <c r="C69" s="36"/>
      <c r="D69" s="36"/>
      <c r="E69" s="36"/>
      <c r="F69" s="36"/>
      <c r="G69" s="36"/>
      <c r="H69" s="36"/>
    </row>
    <row r="70" spans="1:9" x14ac:dyDescent="0.2">
      <c r="A70" s="4"/>
      <c r="B70" s="33" t="s">
        <v>15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</row>
    <row r="71" spans="1:9" x14ac:dyDescent="0.2">
      <c r="A71" s="32"/>
      <c r="B71" s="34"/>
      <c r="C71" s="37"/>
      <c r="D71" s="37"/>
      <c r="E71" s="37"/>
      <c r="F71" s="37"/>
      <c r="G71" s="37"/>
      <c r="H71" s="37"/>
    </row>
    <row r="72" spans="1:9" x14ac:dyDescent="0.2">
      <c r="A72" s="28"/>
      <c r="B72" s="49" t="s">
        <v>53</v>
      </c>
      <c r="C72" s="25">
        <f t="shared" ref="C72:H72" si="1">C70+C68+C66+C64+C62+C60+C58</f>
        <v>0</v>
      </c>
      <c r="D72" s="25">
        <f t="shared" si="1"/>
        <v>0</v>
      </c>
      <c r="E72" s="25">
        <f t="shared" si="1"/>
        <v>0</v>
      </c>
      <c r="F72" s="25">
        <f t="shared" si="1"/>
        <v>0</v>
      </c>
      <c r="G72" s="25">
        <f t="shared" si="1"/>
        <v>0</v>
      </c>
      <c r="H72" s="25">
        <f t="shared" si="1"/>
        <v>0</v>
      </c>
    </row>
  </sheetData>
  <sheetProtection formatCells="0" formatColumns="0" formatRows="0" insertRows="0" deleteRows="0" autoFilter="0"/>
  <mergeCells count="12">
    <mergeCell ref="A53:H53"/>
    <mergeCell ref="A54:B56"/>
    <mergeCell ref="C54:G54"/>
    <mergeCell ref="H54:H55"/>
    <mergeCell ref="A1:H1"/>
    <mergeCell ref="A3:B5"/>
    <mergeCell ref="A39:H39"/>
    <mergeCell ref="A41:B43"/>
    <mergeCell ref="C3:G3"/>
    <mergeCell ref="H3:H4"/>
    <mergeCell ref="C41:G41"/>
    <mergeCell ref="H41:H4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tabSelected="1" topLeftCell="A22" workbookViewId="0">
      <selection activeCell="B49" sqref="B49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3" t="s">
        <v>130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54</v>
      </c>
      <c r="B2" s="59"/>
      <c r="C2" s="53" t="s">
        <v>60</v>
      </c>
      <c r="D2" s="54"/>
      <c r="E2" s="54"/>
      <c r="F2" s="54"/>
      <c r="G2" s="55"/>
      <c r="H2" s="56" t="s">
        <v>59</v>
      </c>
    </row>
    <row r="3" spans="1:8" ht="24.95" customHeight="1" x14ac:dyDescent="0.2">
      <c r="A3" s="60"/>
      <c r="B3" s="61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7"/>
    </row>
    <row r="4" spans="1:8" x14ac:dyDescent="0.2">
      <c r="A4" s="62"/>
      <c r="B4" s="63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>
        <v>76674838.829999998</v>
      </c>
      <c r="D6" s="15">
        <v>-8450033.6500000004</v>
      </c>
      <c r="E6" s="15">
        <v>68224805.180000007</v>
      </c>
      <c r="F6" s="15">
        <v>68295435.280000001</v>
      </c>
      <c r="G6" s="15">
        <v>61076461.280000001</v>
      </c>
      <c r="H6" s="15">
        <v>-70630.100000000006</v>
      </c>
    </row>
    <row r="7" spans="1:8" x14ac:dyDescent="0.2">
      <c r="A7" s="40"/>
      <c r="B7" s="44" t="s">
        <v>42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x14ac:dyDescent="0.2">
      <c r="A8" s="40"/>
      <c r="B8" s="44" t="s">
        <v>17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</row>
    <row r="9" spans="1:8" x14ac:dyDescent="0.2">
      <c r="A9" s="40"/>
      <c r="B9" s="44" t="s">
        <v>43</v>
      </c>
      <c r="C9" s="15">
        <v>21432876.93</v>
      </c>
      <c r="D9" s="15">
        <v>4045442.38</v>
      </c>
      <c r="E9" s="15">
        <v>25478319.309999999</v>
      </c>
      <c r="F9" s="15">
        <v>24436678.98</v>
      </c>
      <c r="G9" s="15">
        <v>24433138.800000001</v>
      </c>
      <c r="H9" s="15">
        <v>1041640.33</v>
      </c>
    </row>
    <row r="10" spans="1:8" x14ac:dyDescent="0.2">
      <c r="A10" s="40"/>
      <c r="B10" s="44" t="s">
        <v>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</row>
    <row r="11" spans="1:8" x14ac:dyDescent="0.2">
      <c r="A11" s="40"/>
      <c r="B11" s="44" t="s">
        <v>23</v>
      </c>
      <c r="C11" s="15">
        <v>38842394.93</v>
      </c>
      <c r="D11" s="15">
        <v>-9345189.0500000007</v>
      </c>
      <c r="E11" s="15">
        <v>29497205.879999999</v>
      </c>
      <c r="F11" s="15">
        <v>32786852.440000001</v>
      </c>
      <c r="G11" s="15">
        <v>25571418.620000001</v>
      </c>
      <c r="H11" s="15">
        <v>-3289646.56</v>
      </c>
    </row>
    <row r="12" spans="1:8" x14ac:dyDescent="0.2">
      <c r="A12" s="40"/>
      <c r="B12" s="44" t="s">
        <v>18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40"/>
      <c r="B13" s="44" t="s">
        <v>44</v>
      </c>
      <c r="C13" s="15">
        <v>16064047.300000001</v>
      </c>
      <c r="D13" s="15">
        <v>-3091959.69</v>
      </c>
      <c r="E13" s="15">
        <v>12972087.609999999</v>
      </c>
      <c r="F13" s="15">
        <v>10813420.300000001</v>
      </c>
      <c r="G13" s="15">
        <v>10813420.300000001</v>
      </c>
      <c r="H13" s="15">
        <v>2158667.31</v>
      </c>
    </row>
    <row r="14" spans="1:8" x14ac:dyDescent="0.2">
      <c r="A14" s="40"/>
      <c r="B14" s="44" t="s">
        <v>19</v>
      </c>
      <c r="C14" s="15">
        <v>335519.67</v>
      </c>
      <c r="D14" s="15">
        <v>-58327.29</v>
      </c>
      <c r="E14" s="15">
        <v>277192.38</v>
      </c>
      <c r="F14" s="15">
        <v>258483.56</v>
      </c>
      <c r="G14" s="15">
        <v>258483.56</v>
      </c>
      <c r="H14" s="15">
        <v>18708.82</v>
      </c>
    </row>
    <row r="15" spans="1:8" x14ac:dyDescent="0.2">
      <c r="A15" s="42"/>
      <c r="B15" s="44"/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</row>
    <row r="16" spans="1:8" x14ac:dyDescent="0.2">
      <c r="A16" s="43" t="s">
        <v>20</v>
      </c>
      <c r="B16" s="45"/>
      <c r="C16" s="15">
        <v>30047737.129999999</v>
      </c>
      <c r="D16" s="15">
        <v>6315568.8499999996</v>
      </c>
      <c r="E16" s="15">
        <v>36363305.979999997</v>
      </c>
      <c r="F16" s="15">
        <v>26373059.690000001</v>
      </c>
      <c r="G16" s="15">
        <v>26306934.359999999</v>
      </c>
      <c r="H16" s="15">
        <v>9990246.2899999991</v>
      </c>
    </row>
    <row r="17" spans="1:8" x14ac:dyDescent="0.2">
      <c r="A17" s="40"/>
      <c r="B17" s="44" t="s">
        <v>45</v>
      </c>
      <c r="C17" s="15">
        <v>6004631.7400000002</v>
      </c>
      <c r="D17" s="15">
        <v>231528.86</v>
      </c>
      <c r="E17" s="15">
        <v>6236160.5999999996</v>
      </c>
      <c r="F17" s="15">
        <v>5813441.96</v>
      </c>
      <c r="G17" s="15">
        <v>5801894.2800000003</v>
      </c>
      <c r="H17" s="15">
        <v>422718.64</v>
      </c>
    </row>
    <row r="18" spans="1:8" x14ac:dyDescent="0.2">
      <c r="A18" s="40"/>
      <c r="B18" s="44" t="s">
        <v>28</v>
      </c>
      <c r="C18" s="15">
        <v>22019310.59</v>
      </c>
      <c r="D18" s="15">
        <v>5723820.1900000004</v>
      </c>
      <c r="E18" s="15">
        <v>27743130.780000001</v>
      </c>
      <c r="F18" s="15">
        <v>18341113.059999999</v>
      </c>
      <c r="G18" s="15">
        <v>18332731.41</v>
      </c>
      <c r="H18" s="15">
        <v>9402017.7200000007</v>
      </c>
    </row>
    <row r="19" spans="1:8" x14ac:dyDescent="0.2">
      <c r="A19" s="40"/>
      <c r="B19" s="44" t="s">
        <v>21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1:8" x14ac:dyDescent="0.2">
      <c r="A20" s="40"/>
      <c r="B20" s="44" t="s">
        <v>46</v>
      </c>
      <c r="C20" s="15">
        <v>1081806.06</v>
      </c>
      <c r="D20" s="15">
        <v>164032.59</v>
      </c>
      <c r="E20" s="15">
        <v>1245838.6499999999</v>
      </c>
      <c r="F20" s="15">
        <v>1174142.6599999999</v>
      </c>
      <c r="G20" s="15">
        <v>1127946.6599999999</v>
      </c>
      <c r="H20" s="15">
        <v>71695.990000000005</v>
      </c>
    </row>
    <row r="21" spans="1:8" x14ac:dyDescent="0.2">
      <c r="A21" s="40"/>
      <c r="B21" s="44" t="s">
        <v>47</v>
      </c>
      <c r="C21" s="15">
        <v>565318.67000000004</v>
      </c>
      <c r="D21" s="15">
        <v>-39140.28</v>
      </c>
      <c r="E21" s="15">
        <v>526178.39</v>
      </c>
      <c r="F21" s="15">
        <v>472819.56</v>
      </c>
      <c r="G21" s="15">
        <v>472819.56</v>
      </c>
      <c r="H21" s="15">
        <v>53358.83</v>
      </c>
    </row>
    <row r="22" spans="1:8" x14ac:dyDescent="0.2">
      <c r="A22" s="40"/>
      <c r="B22" s="44" t="s">
        <v>48</v>
      </c>
      <c r="C22" s="15">
        <v>376670.07</v>
      </c>
      <c r="D22" s="15">
        <v>235327.49</v>
      </c>
      <c r="E22" s="15">
        <v>611997.56000000006</v>
      </c>
      <c r="F22" s="15">
        <v>571542.44999999995</v>
      </c>
      <c r="G22" s="15">
        <v>571542.44999999995</v>
      </c>
      <c r="H22" s="15">
        <v>40455.11</v>
      </c>
    </row>
    <row r="23" spans="1:8" x14ac:dyDescent="0.2">
      <c r="A23" s="40"/>
      <c r="B23" s="44" t="s">
        <v>4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1:8" x14ac:dyDescent="0.2">
      <c r="A24" s="42"/>
      <c r="B24" s="44"/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1:8" x14ac:dyDescent="0.2">
      <c r="A25" s="43" t="s">
        <v>49</v>
      </c>
      <c r="B25" s="45"/>
      <c r="C25" s="15">
        <v>3266694.6</v>
      </c>
      <c r="D25" s="15">
        <v>170916.89</v>
      </c>
      <c r="E25" s="15">
        <v>3437611.49</v>
      </c>
      <c r="F25" s="15">
        <v>3200110.93</v>
      </c>
      <c r="G25" s="15">
        <v>3198610.93</v>
      </c>
      <c r="H25" s="15">
        <v>237500.56</v>
      </c>
    </row>
    <row r="26" spans="1:8" x14ac:dyDescent="0.2">
      <c r="A26" s="40"/>
      <c r="B26" s="44" t="s">
        <v>29</v>
      </c>
      <c r="C26" s="15">
        <v>513314.33</v>
      </c>
      <c r="D26" s="15">
        <v>3081.16</v>
      </c>
      <c r="E26" s="15">
        <v>516395.49</v>
      </c>
      <c r="F26" s="15">
        <v>453640.58</v>
      </c>
      <c r="G26" s="15">
        <v>453640.58</v>
      </c>
      <c r="H26" s="15">
        <v>62754.91</v>
      </c>
    </row>
    <row r="27" spans="1:8" x14ac:dyDescent="0.2">
      <c r="A27" s="40"/>
      <c r="B27" s="44" t="s">
        <v>24</v>
      </c>
      <c r="C27" s="15">
        <v>2289180.27</v>
      </c>
      <c r="D27" s="15">
        <v>24736.73</v>
      </c>
      <c r="E27" s="15">
        <v>2313917</v>
      </c>
      <c r="F27" s="15">
        <v>2157383.2400000002</v>
      </c>
      <c r="G27" s="15">
        <v>2155883.2400000002</v>
      </c>
      <c r="H27" s="15">
        <v>156533.76000000001</v>
      </c>
    </row>
    <row r="28" spans="1:8" x14ac:dyDescent="0.2">
      <c r="A28" s="40"/>
      <c r="B28" s="44" t="s">
        <v>30</v>
      </c>
      <c r="C28" s="15">
        <v>169800</v>
      </c>
      <c r="D28" s="15">
        <v>23300</v>
      </c>
      <c r="E28" s="15">
        <v>193100</v>
      </c>
      <c r="F28" s="15">
        <v>179856</v>
      </c>
      <c r="G28" s="15">
        <v>179856</v>
      </c>
      <c r="H28" s="15">
        <v>13244</v>
      </c>
    </row>
    <row r="29" spans="1:8" x14ac:dyDescent="0.2">
      <c r="A29" s="40"/>
      <c r="B29" s="44" t="s">
        <v>50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1:8" x14ac:dyDescent="0.2">
      <c r="A30" s="40"/>
      <c r="B30" s="44" t="s">
        <v>22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1:8" x14ac:dyDescent="0.2">
      <c r="A31" s="40"/>
      <c r="B31" s="44" t="s">
        <v>5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1:8" x14ac:dyDescent="0.2">
      <c r="A32" s="40"/>
      <c r="B32" s="44" t="s">
        <v>6</v>
      </c>
      <c r="C32" s="15">
        <v>294400</v>
      </c>
      <c r="D32" s="15">
        <v>119799</v>
      </c>
      <c r="E32" s="15">
        <v>414199</v>
      </c>
      <c r="F32" s="15">
        <v>409231.11</v>
      </c>
      <c r="G32" s="15">
        <v>409231.11</v>
      </c>
      <c r="H32" s="15">
        <v>4967.8900000000003</v>
      </c>
    </row>
    <row r="33" spans="1:8" x14ac:dyDescent="0.2">
      <c r="A33" s="40"/>
      <c r="B33" s="44" t="s">
        <v>51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1:8" x14ac:dyDescent="0.2">
      <c r="A34" s="40"/>
      <c r="B34" s="44" t="s">
        <v>31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42"/>
      <c r="B35" s="44"/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 x14ac:dyDescent="0.2">
      <c r="A36" s="43" t="s">
        <v>32</v>
      </c>
      <c r="B36" s="45"/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40"/>
      <c r="B37" s="44" t="s">
        <v>52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1:8" ht="22.5" x14ac:dyDescent="0.2">
      <c r="A38" s="40"/>
      <c r="B38" s="44" t="s">
        <v>25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40"/>
      <c r="B39" s="44" t="s">
        <v>33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40"/>
      <c r="B40" s="44" t="s">
        <v>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53</v>
      </c>
      <c r="C42" s="25">
        <f t="shared" ref="C42:H42" si="0">C36+C25+C16+C6</f>
        <v>109989270.56</v>
      </c>
      <c r="D42" s="25">
        <f t="shared" si="0"/>
        <v>-1963547.9100000011</v>
      </c>
      <c r="E42" s="25">
        <f t="shared" si="0"/>
        <v>108025722.65000001</v>
      </c>
      <c r="F42" s="25">
        <f t="shared" si="0"/>
        <v>97868605.900000006</v>
      </c>
      <c r="G42" s="25">
        <f t="shared" si="0"/>
        <v>90582006.569999993</v>
      </c>
      <c r="H42" s="25">
        <f t="shared" si="0"/>
        <v>10157116.75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39"/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</sheetData>
  <sheetProtection formatCells="0" formatColumns="0" formatRows="0" autoFilter="0"/>
  <mergeCells count="4">
    <mergeCell ref="A1:H1"/>
    <mergeCell ref="A2:B4"/>
    <mergeCell ref="C2:G2"/>
    <mergeCell ref="H2:H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2020-01-31T22:45:49Z</cp:lastPrinted>
  <dcterms:created xsi:type="dcterms:W3CDTF">2014-02-10T03:37:14Z</dcterms:created>
  <dcterms:modified xsi:type="dcterms:W3CDTF">2020-01-31T22:45:53Z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