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16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62" l="1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03" i="62"/>
  <c r="D102" i="62" s="1"/>
  <c r="C103" i="62"/>
  <c r="C102" i="62" s="1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D61" i="62"/>
  <c r="C61" i="62"/>
  <c r="A1" i="59"/>
  <c r="A1" i="64" s="1"/>
  <c r="D48" i="62" l="1"/>
  <c r="C48" i="62"/>
  <c r="A1" i="63"/>
  <c r="E1" i="62" l="1"/>
  <c r="E2" i="62"/>
  <c r="E3" i="62"/>
  <c r="D113" i="62" l="1"/>
  <c r="C113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<sst xmlns="http://schemas.openxmlformats.org/spreadsheetml/2006/main" count="907" uniqueCount="653">
  <si>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</si>
  <si>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</si>
  <si>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</si>
  <si>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</si>
  <si>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</si>
  <si>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</si>
  <si>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</si>
  <si>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</si>
  <si>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</si>
  <si>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</si>
  <si>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</si>
  <si>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</si>
  <si>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</si>
  <si>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</si>
  <si>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</si>
  <si>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</si>
  <si>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</si>
  <si>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</si>
  <si>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</si>
  <si>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</si>
  <si>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</si>
  <si>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</si>
  <si>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</si>
  <si>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</si>
  <si>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</si>
  <si>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</si>
  <si>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</si>
  <si>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</si>
  <si>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</si>
  <si>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</si>
  <si>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</si>
  <si>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</si>
  <si>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</si>
  <si>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</si>
  <si>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</si>
  <si>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</si>
  <si>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</si>
  <si>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</si>
  <si>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</si>
  <si>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</si>
  <si>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</si>
  <si>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</si>
  <si>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</si>
  <si>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</si>
  <si>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</si>
  <si>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</si>
  <si>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</si>
  <si>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</si>
  <si>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</si>
  <si>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</si>
  <si>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</si>
  <si>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</si>
  <si>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</si>
  <si>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</si>
  <si>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</si>
  <si>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</si>
  <si>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</si>
  <si>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</si>
  <si>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</si>
  <si>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</si>
  <si>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</si>
  <si>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</si>
  <si>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</si>
  <si>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</si>
  <si>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</si>
  <si>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</si>
  <si>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</si>
  <si>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</si>
  <si>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</si>
  <si>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</si>
  <si>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</si>
  <si>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</si>
  <si>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</si>
  <si>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</si>
  <si>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</si>
  <si>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</si>
  <si>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</si>
  <si>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</si>
  <si>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</si>
  <si>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</si>
  <si>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</si>
  <si>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</si>
  <si>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</si>
  <si>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</si>
  <si>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</si>
  <si>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</si>
  <si>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</si>
  <si>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</si>
  <si>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</si>
  <si>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</si>
  <si>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</si>
  <si>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</si>
  <si>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</si>
  <si>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</si>
  <si>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</si>
  <si>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</si>
  <si>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</si>
  <si>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</si>
  <si>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</si>
  <si>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</si>
  <si>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</si>
  <si>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</si>
  <si>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</si>
  <si>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</si>
  <si>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</si>
  <si>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</si>
  <si>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</si>
  <si>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</si>
  <si>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</si>
  <si>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</si>
  <si>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</si>
  <si>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</si>
  <si>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</si>
  <si>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</si>
  <si>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</si>
  <si>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</si>
  <si>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</si>
  <si>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</si>
  <si>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</si>
  <si>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</si>
  <si>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</si>
  <si>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</si>
  <si>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</si>
  <si>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</si>
  <si>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</si>
  <si>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</si>
  <si>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</si>
  <si>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</si>
  <si>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</si>
  <si>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</si>
  <si>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</si>
  <si>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</si>
  <si>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</si>
  <si>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</si>
  <si>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</si>
  <si>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</si>
  <si>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</si>
  <si>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</si>
  <si>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</si>
  <si>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</si>
  <si>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</si>
  <si>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</si>
  <si>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</si>
  <si>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</si>
  <si>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</si>
  <si>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</si>
  <si>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</si>
  <si>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</si>
  <si>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</si>
  <si>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</si>
  <si>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</si>
  <si>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</si>
  <si>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</si>
  <si>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</si>
  <si>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</si>
  <si>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</si>
  <si>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</si>
  <si>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</si>
  <si>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</si>
  <si>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</si>
  <si>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</si>
  <si>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</si>
  <si>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</si>
  <si>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</si>
  <si>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</si>
  <si>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</si>
  <si>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</si>
  <si>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</si>
  <si>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</si>
  <si>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</si>
  <si>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</si>
  <si>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</si>
  <si>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</si>
  <si>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</si>
  <si>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</si>
  <si>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</si>
  <si>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</si>
  <si>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</si>
  <si>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</si>
  <si>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</si>
  <si>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</si>
  <si>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</si>
  <si>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</si>
  <si>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</si>
  <si>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</si>
  <si>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</si>
  <si>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</si>
  <si>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</si>
  <si>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</si>
  <si>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</si>
  <si>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</si>
  <si>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</si>
  <si>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</si>
  <si>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</si>
  <si>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</si>
  <si>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</si>
  <si>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</si>
  <si>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</si>
  <si>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</si>
  <si>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</si>
  <si>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</si>
  <si>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</si>
  <si>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</si>
  <si>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</si>
  <si>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</si>
  <si>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</si>
  <si>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</si>
  <si>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</si>
  <si>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</si>
  <si>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</si>
  <si>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</si>
  <si>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</si>
  <si>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</si>
  <si>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</si>
  <si>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</si>
  <si>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</si>
  <si>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</si>
  <si>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</si>
  <si>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</si>
  <si>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</si>
  <si>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</si>
  <si>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</si>
  <si>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</si>
  <si>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</si>
  <si>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</si>
  <si>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</si>
  <si>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</si>
  <si>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</si>
  <si>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</si>
  <si>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</si>
  <si>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</si>
  <si>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</si>
  <si>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</si>
  <si>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</si>
  <si>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</si>
  <si>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</si>
  <si>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</si>
  <si>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</si>
  <si>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</si>
  <si>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</si>
  <si>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</si>
  <si>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</si>
  <si>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</si>
  <si>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</si>
  <si>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</si>
  <si>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</si>
  <si>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</si>
  <si>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</si>
  <si>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</si>
  <si>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</si>
  <si>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</si>
  <si>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</si>
  <si>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</si>
  <si>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</si>
  <si>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</si>
  <si>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</si>
  <si>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</si>
  <si>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</si>
  <si>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</si>
  <si>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</si>
  <si>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</si>
  <si>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</si>
  <si>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</si>
  <si>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</si>
  <si>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</si>
  <si>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</si>
  <si>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</si>
  <si>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</si>
  <si>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</si>
  <si>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</si>
  <si>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</si>
  <si>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</si>
  <si>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</si>
  <si>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</si>
  <si>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</si>
  <si>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</si>
  <si>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</si>
  <si>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</si>
  <si>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</si>
  <si>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</si>
  <si>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</si>
  <si>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</si>
  <si>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</si>
  <si>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</si>
  <si>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</si>
  <si>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</si>
  <si>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</si>
  <si>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</si>
  <si>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</si>
  <si>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</si>
  <si>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</si>
  <si>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</si>
  <si>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</si>
  <si>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</si>
  <si>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</si>
  <si>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</si>
  <si>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</si>
  <si>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</si>
  <si>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</si>
  <si>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</si>
  <si>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</si>
  <si>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</si>
  <si>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</si>
  <si>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</si>
  <si>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</si>
  <si>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</si>
  <si>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</si>
  <si>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</si>
  <si>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</si>
  <si>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</si>
  <si>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</si>
  <si>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</si>
  <si>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</si>
  <si>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</si>
  <si>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</si>
  <si>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</si>
  <si>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</si>
  <si>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</si>
  <si>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</si>
  <si>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</si>
  <si>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</si>
  <si>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</si>
  <si>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</si>
  <si>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</si>
  <si>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</si>
  <si>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</si>
  <si>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</si>
  <si>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</si>
  <si>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</si>
  <si>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</si>
  <si>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</si>
  <si>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</si>
  <si>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</si>
  <si>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</si>
  <si>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</si>
  <si>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</si>
  <si>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</si>
  <si>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</si>
  <si>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</si>
  <si>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</si>
  <si>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</si>
  <si>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</si>
  <si>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</si>
  <si>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</si>
  <si>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</si>
  <si>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</si>
  <si>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</si>
  <si>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</si>
  <si>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</si>
  <si>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</si>
  <si>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</si>
  <si>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</si>
  <si>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</si>
  <si>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</si>
  <si>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</si>
  <si>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</si>
  <si>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</si>
  <si>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</si>
  <si>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</si>
  <si>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</si>
  <si>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</si>
  <si>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</si>
  <si>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</si>
  <si>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</si>
  <si>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</si>
  <si>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</si>
  <si>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</si>
  <si>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</si>
  <si>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</si>
  <si>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</si>
  <si>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</si>
  <si>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</si>
  <si>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</si>
  <si>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</si>
  <si>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</si>
  <si>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</si>
  <si>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</si>
  <si>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</si>
  <si>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</si>
  <si>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</si>
  <si>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</si>
  <si>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</si>
  <si>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</si>
  <si>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</si>
  <si>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</si>
  <si>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</si>
  <si>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</si>
  <si>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</si>
  <si>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</si>
  <si>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</si>
  <si>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</si>
  <si>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</si>
  <si>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</si>
  <si>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</si>
  <si>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</si>
  <si>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</si>
  <si>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</si>
  <si>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</si>
  <si>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</si>
  <si>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</si>
  <si>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</si>
  <si>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</si>
  <si>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</si>
  <si>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</si>
  <si>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</si>
  <si>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</si>
  <si>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</si>
  <si>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</si>
  <si>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</si>
  <si>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</si>
  <si>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</si>
  <si>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</si>
  <si>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</si>
  <si>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</si>
  <si>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</si>
  <si>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</si>
  <si>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</si>
  <si>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</si>
  <si>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</si>
  <si>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</si>
  <si>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</si>
  <si>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</si>
  <si>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</si>
  <si>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</si>
  <si>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</si>
  <si>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</si>
  <si>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</si>
  <si>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</si>
  <si>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</si>
  <si>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</si>
  <si>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</si>
  <si>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</si>
  <si>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</si>
  <si>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</si>
  <si>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</si>
  <si>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</si>
  <si>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</si>
  <si>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</si>
  <si>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</si>
  <si>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</si>
  <si>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</si>
  <si>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</si>
  <si>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</si>
  <si>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</si>
  <si>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</si>
  <si>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</si>
  <si>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</si>
  <si>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</si>
  <si>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</si>
  <si>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</si>
  <si>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</si>
  <si>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</si>
  <si>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</si>
  <si>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</si>
  <si>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</si>
  <si>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</si>
  <si>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</si>
  <si>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</si>
  <si>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</si>
  <si>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</si>
  <si>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</si>
  <si>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</si>
  <si>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</si>
  <si>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</si>
  <si>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</si>
  <si>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</si>
  <si>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</si>
  <si>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</si>
  <si>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</si>
  <si>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</si>
  <si>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</si>
  <si>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</si>
  <si>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</si>
  <si>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</si>
  <si>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</si>
  <si>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</si>
  <si>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</si>
  <si>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</si>
  <si>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</si>
  <si>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</si>
  <si>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</si>
  <si>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</si>
  <si>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</si>
  <si>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</si>
  <si>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</si>
  <si>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</si>
  <si>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</si>
  <si>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</si>
  <si>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</si>
  <si>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</si>
  <si>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</si>
  <si>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</si>
  <si>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</si>
  <si>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</si>
  <si>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</si>
  <si>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</si>
  <si>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</si>
  <si>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</si>
  <si>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</si>
  <si>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</si>
  <si>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</si>
  <si>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</si>
  <si>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</si>
  <si>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</si>
  <si>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</si>
  <si>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</si>
  <si>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</si>
  <si>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</si>
  <si>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</si>
  <si>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</si>
  <si>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</si>
  <si>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</si>
  <si>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</si>
  <si>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</si>
  <si>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</si>
  <si>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</si>
  <si>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</si>
  <si>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</si>
  <si>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</si>
  <si>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</si>
  <si>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</si>
  <si>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</si>
  <si>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</si>
  <si>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</si>
  <si>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</si>
  <si>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</si>
  <si>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</si>
  <si>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</si>
  <si>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</si>
  <si>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</si>
  <si>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</si>
  <si>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</si>
  <si>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</si>
  <si>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</si>
  <si>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</si>
  <si>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</si>
  <si>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</si>
  <si>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</si>
  <si>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</si>
  <si>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</si>
  <si>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</si>
  <si>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</si>
  <si>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</si>
  <si>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</si>
  <si>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</si>
  <si>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</si>
  <si>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</si>
  <si>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</si>
  <si>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</si>
  <si>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</si>
  <si>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</si>
  <si>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</si>
  <si>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</si>
  <si>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</si>
  <si>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</si>
  <si>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</si>
  <si>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</si>
  <si>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</si>
  <si>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</si>
  <si>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</si>
  <si>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</si>
  <si>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</si>
  <si>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</si>
  <si>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</si>
  <si>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</si>
  <si>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</si>
  <si>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</si>
  <si>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</si>
  <si>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</si>
  <si>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</si>
  <si>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</si>
  <si>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</si>
  <si>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</si>
  <si>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</si>
  <si>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</si>
  <si>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</si>
  <si>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</si>
  <si>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</si>
  <si>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</si>
  <si>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</si>
  <si>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</si>
  <si>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</si>
  <si>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</si>
  <si>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</si>
  <si>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</si>
  <si>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</si>
  <si>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</si>
  <si>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</si>
  <si>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</si>
  <si>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</si>
  <si>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</si>
  <si>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</si>
  <si>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</si>
  <si>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</si>
  <si>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</si>
  <si>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</si>
  <si>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</si>
  <si>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</si>
  <si>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</si>
  <si>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</si>
  <si>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</si>
  <si>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</si>
  <si>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</si>
  <si>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</si>
  <si>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</si>
  <si>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</si>
  <si>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</si>
  <si>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</si>
  <si>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</si>
  <si>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</si>
  <si>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</si>
  <si>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</si>
  <si>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</si>
  <si>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</si>
  <si>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</si>
  <si>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</si>
  <si>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</si>
  <si>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</si>
  <si>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</si>
  <si>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</si>
  <si>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</si>
  <si>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</si>
  <si>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</si>
  <si>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</si>
  <si>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</si>
  <si>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</si>
  <si>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</si>
  <si>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</si>
  <si>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</si>
  <si>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</si>
  <si>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</si>
  <si>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</si>
  <si>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</si>
  <si>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</si>
  <si>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</si>
  <si>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</si>
  <si>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</si>
  <si>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</si>
  <si>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</si>
  <si>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</si>
  <si>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</si>
  <si>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</si>
  <si>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</si>
  <si>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</si>
  <si>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</si>
  <si>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</si>
  <si>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</si>
  <si>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</si>
  <si>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</si>
  <si>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</si>
  <si>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</si>
  <si>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CASA DE LA CULTURA  DE CORONEO, GTO. 2021</t>
  </si>
  <si>
    <t>CORRESPONDIENTE DEL 01 DE ENERO DEL 2021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</si>
</sst>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2" sqref="D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51" t="s">
        <v>651</v>
      </c>
      <c r="B1" s="151"/>
      <c r="C1" s="36" t="s">
        <v>179</v>
      </c>
      <c r="D1" s="37">
        <v>2021</v>
      </c>
    </row>
    <row r="2" spans="1:5" x14ac:dyDescent="0.2">
      <c r="A2" s="152" t="s">
        <v>485</v>
      </c>
      <c r="B2" s="152"/>
      <c r="C2" s="36" t="s">
        <v>181</v>
      </c>
      <c r="D2" s="39" t="s">
        <v>606</v>
      </c>
    </row>
    <row r="3" spans="1:5" x14ac:dyDescent="0.2">
      <c r="A3" s="153" t="s">
        <v>652</v>
      </c>
      <c r="B3" s="153"/>
      <c r="C3" s="36" t="s">
        <v>182</v>
      </c>
      <c r="D3" s="37">
        <v>1</v>
      </c>
      <c r="E3" s="14">
        <v>4</v>
      </c>
    </row>
    <row r="4" spans="1:5" x14ac:dyDescent="0.2">
      <c r="A4" s="130" t="s">
        <v>650</v>
      </c>
      <c r="B4" s="130"/>
      <c r="C4" s="131"/>
      <c r="D4" s="132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  <c r="C11" s="125"/>
    </row>
    <row r="12" spans="1:5" x14ac:dyDescent="0.2">
      <c r="A12" s="64" t="s">
        <v>5</v>
      </c>
      <c r="B12" s="65" t="s">
        <v>6</v>
      </c>
      <c r="C12" s="125"/>
    </row>
    <row r="13" spans="1:5" x14ac:dyDescent="0.2">
      <c r="A13" s="64" t="s">
        <v>133</v>
      </c>
      <c r="B13" s="65" t="s">
        <v>601</v>
      </c>
      <c r="C13" s="125"/>
    </row>
    <row r="14" spans="1:5" x14ac:dyDescent="0.2">
      <c r="A14" s="64" t="s">
        <v>7</v>
      </c>
      <c r="B14" s="65" t="s">
        <v>597</v>
      </c>
      <c r="C14" s="125"/>
    </row>
    <row r="15" spans="1:5" x14ac:dyDescent="0.2">
      <c r="A15" s="64" t="s">
        <v>8</v>
      </c>
      <c r="B15" s="65" t="s">
        <v>132</v>
      </c>
      <c r="C15" s="125"/>
    </row>
    <row r="16" spans="1:5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4" t="s">
        <v>649</v>
      </c>
      <c r="B43" s="154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13" sqref="C1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58" t="str">
        <f>ESF!A1</f>
        <v>CASA DE LA CULTURA  DE CORONEO, GTO. 2021</v>
      </c>
      <c r="B1" s="159"/>
      <c r="C1" s="160"/>
    </row>
    <row r="2" spans="1:3" s="58" customFormat="1" ht="18" customHeight="1" x14ac:dyDescent="0.25">
      <c r="A2" s="161" t="s">
        <v>482</v>
      </c>
      <c r="B2" s="162"/>
      <c r="C2" s="163"/>
    </row>
    <row r="3" spans="1:3" s="58" customFormat="1" ht="18" customHeight="1" x14ac:dyDescent="0.25">
      <c r="A3" s="161" t="str">
        <f>ESF!A3</f>
        <v>CORRESPONDIENTE DEL 01 DE ENERO DEL 2021 AL 31 DE DICIEMBRE DEL 2021</v>
      </c>
      <c r="B3" s="162"/>
      <c r="C3" s="163"/>
    </row>
    <row r="4" spans="1:3" s="60" customFormat="1" x14ac:dyDescent="0.2">
      <c r="A4" s="164" t="s">
        <v>478</v>
      </c>
      <c r="B4" s="165"/>
      <c r="C4" s="166"/>
    </row>
    <row r="5" spans="1:3" x14ac:dyDescent="0.2">
      <c r="A5" s="75" t="s">
        <v>517</v>
      </c>
      <c r="B5" s="75"/>
      <c r="C5" s="76">
        <v>1704100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1704100</v>
      </c>
    </row>
    <row r="22" spans="1:3" x14ac:dyDescent="0.2">
      <c r="B22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workbookViewId="0">
      <selection activeCell="C31" sqref="C31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67" t="str">
        <f>ESF!A1</f>
        <v>CASA DE LA CULTURA  DE CORONEO, GTO. 2021</v>
      </c>
      <c r="B1" s="168"/>
      <c r="C1" s="169"/>
    </row>
    <row r="2" spans="1:3" s="61" customFormat="1" ht="18.95" customHeight="1" x14ac:dyDescent="0.25">
      <c r="A2" s="170" t="s">
        <v>483</v>
      </c>
      <c r="B2" s="171"/>
      <c r="C2" s="172"/>
    </row>
    <row r="3" spans="1:3" s="61" customFormat="1" ht="18.95" customHeight="1" x14ac:dyDescent="0.25">
      <c r="A3" s="170" t="str">
        <f>ESF!A3</f>
        <v>CORRESPONDIENTE DEL 01 DE ENERO DEL 2021 AL 31 DE DICIEMBRE DEL 2021</v>
      </c>
      <c r="B3" s="171"/>
      <c r="C3" s="172"/>
    </row>
    <row r="4" spans="1:3" x14ac:dyDescent="0.2">
      <c r="A4" s="164" t="s">
        <v>478</v>
      </c>
      <c r="B4" s="165"/>
      <c r="C4" s="166"/>
    </row>
    <row r="5" spans="1:3" x14ac:dyDescent="0.2">
      <c r="A5" s="105" t="s">
        <v>530</v>
      </c>
      <c r="B5" s="75"/>
      <c r="C5" s="98">
        <v>1648459.11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0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0</v>
      </c>
    </row>
    <row r="31" spans="1:3" x14ac:dyDescent="0.2">
      <c r="A31" s="115" t="s">
        <v>552</v>
      </c>
      <c r="B31" s="97" t="s">
        <v>427</v>
      </c>
      <c r="C31" s="108">
        <v>0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1648459.11</v>
      </c>
    </row>
    <row r="41" spans="1:3" x14ac:dyDescent="0.2">
      <c r="B41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57" t="str">
        <f>'Notas a los Edos Financieros'!A1</f>
        <v>CASA DE LA CULTURA  DE CORONEO, GTO. 2021</v>
      </c>
      <c r="B1" s="173"/>
      <c r="C1" s="173"/>
      <c r="D1" s="173"/>
      <c r="E1" s="173"/>
      <c r="F1" s="173"/>
      <c r="G1" s="49" t="s">
        <v>179</v>
      </c>
      <c r="H1" s="50">
        <f>'Notas a los Edos Financieros'!D1</f>
        <v>2021</v>
      </c>
    </row>
    <row r="2" spans="1:10" ht="18.95" customHeight="1" x14ac:dyDescent="0.2">
      <c r="A2" s="157" t="s">
        <v>484</v>
      </c>
      <c r="B2" s="173"/>
      <c r="C2" s="173"/>
      <c r="D2" s="173"/>
      <c r="E2" s="173"/>
      <c r="F2" s="173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57" t="str">
        <f>'Notas a los Edos Financieros'!A3</f>
        <v>CORRESPONDIENTE DEL 01 DE ENERO DEL 2021 AL 31 DE DICIEMBRE DEL 2021</v>
      </c>
      <c r="B3" s="173"/>
      <c r="C3" s="173"/>
      <c r="D3" s="173"/>
      <c r="E3" s="173"/>
      <c r="F3" s="173"/>
      <c r="G3" s="49" t="s">
        <v>182</v>
      </c>
      <c r="H3" s="50">
        <f>'Notas a los Edos Financieros'!D3</f>
        <v>1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11107684.529999999</v>
      </c>
      <c r="E35" s="63">
        <v>11107684.529999999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1448865.53</v>
      </c>
      <c r="D36" s="56">
        <v>0</v>
      </c>
      <c r="E36" s="56">
        <v>0</v>
      </c>
      <c r="F36" s="56">
        <v>1448865.53</v>
      </c>
    </row>
    <row r="37" spans="1:6" x14ac:dyDescent="0.2">
      <c r="A37" s="51">
        <v>8120</v>
      </c>
      <c r="B37" s="51" t="s">
        <v>95</v>
      </c>
      <c r="C37" s="56">
        <v>1448865.53</v>
      </c>
      <c r="D37" s="56">
        <v>1811624.23</v>
      </c>
      <c r="E37" s="56">
        <v>369858.7</v>
      </c>
      <c r="F37" s="56">
        <v>7100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369858.7</v>
      </c>
      <c r="E38" s="56">
        <v>107524.23</v>
      </c>
      <c r="F38" s="56">
        <v>262334.46999999997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1704100</v>
      </c>
      <c r="E39" s="56">
        <v>1704100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1704100</v>
      </c>
      <c r="F40" s="56">
        <v>1704100</v>
      </c>
    </row>
    <row r="41" spans="1:6" x14ac:dyDescent="0.2">
      <c r="A41" s="51">
        <v>8210</v>
      </c>
      <c r="B41" s="51" t="s">
        <v>91</v>
      </c>
      <c r="C41" s="56">
        <v>1448865.53</v>
      </c>
      <c r="D41" s="56">
        <v>0</v>
      </c>
      <c r="E41" s="56">
        <v>0</v>
      </c>
      <c r="F41" s="56">
        <v>1448865.53</v>
      </c>
    </row>
    <row r="42" spans="1:6" x14ac:dyDescent="0.2">
      <c r="A42" s="51">
        <v>8220</v>
      </c>
      <c r="B42" s="51" t="s">
        <v>90</v>
      </c>
      <c r="C42" s="56">
        <v>1448865.53</v>
      </c>
      <c r="D42" s="56">
        <v>463086.56</v>
      </c>
      <c r="E42" s="56">
        <v>1813637.71</v>
      </c>
      <c r="F42" s="56">
        <v>98314.38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184206.39</v>
      </c>
      <c r="E43" s="56">
        <v>446540.76</v>
      </c>
      <c r="F43" s="56">
        <v>262334.37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1629431.32</v>
      </c>
      <c r="E44" s="56">
        <v>1665004.91</v>
      </c>
      <c r="F44" s="56">
        <v>-35573.589999999997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1648459.11</v>
      </c>
      <c r="E45" s="56">
        <v>1648459.11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1648459.11</v>
      </c>
      <c r="E46" s="56">
        <v>1648459.11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1648459.11</v>
      </c>
      <c r="E47" s="56">
        <v>0</v>
      </c>
      <c r="F47" s="56">
        <v>1648459.11</v>
      </c>
    </row>
    <row r="48" spans="1:6" x14ac:dyDescent="0.2">
      <c r="A48" s="138"/>
    </row>
    <row r="49" spans="1:2" x14ac:dyDescent="0.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4" t="s">
        <v>34</v>
      </c>
      <c r="B5" s="174"/>
      <c r="C5" s="174"/>
      <c r="D5" s="174"/>
      <c r="E5" s="17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5" t="s">
        <v>36</v>
      </c>
      <c r="C10" s="175"/>
      <c r="D10" s="175"/>
      <c r="E10" s="175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5" t="s">
        <v>38</v>
      </c>
      <c r="C12" s="175"/>
      <c r="D12" s="175"/>
      <c r="E12" s="175"/>
    </row>
    <row r="13" spans="1:8" s="6" customFormat="1" ht="26.1" customHeight="1" x14ac:dyDescent="0.2">
      <c r="A13" s="122" t="s">
        <v>593</v>
      </c>
      <c r="B13" s="175" t="s">
        <v>39</v>
      </c>
      <c r="C13" s="175"/>
      <c r="D13" s="175"/>
      <c r="E13" s="17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activeCell="A8" sqref="A8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5" t="str">
        <f>'Notas a los Edos Financieros'!A1</f>
        <v>CASA DE LA CULTURA  DE CORONEO, GTO. 2021</v>
      </c>
      <c r="B1" s="156"/>
      <c r="C1" s="156"/>
      <c r="D1" s="156"/>
      <c r="E1" s="156"/>
      <c r="F1" s="156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55" t="s">
        <v>180</v>
      </c>
      <c r="B2" s="156"/>
      <c r="C2" s="156"/>
      <c r="D2" s="156"/>
      <c r="E2" s="156"/>
      <c r="F2" s="156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55" t="str">
        <f>'Notas a los Edos Financieros'!A3</f>
        <v>CORRESPONDIENTE DEL 01 DE ENERO DEL 2021 AL 31 DE DICIEMBRE DEL 2021</v>
      </c>
      <c r="B3" s="156"/>
      <c r="C3" s="156"/>
      <c r="D3" s="156"/>
      <c r="E3" s="156"/>
      <c r="F3" s="156"/>
      <c r="G3" s="36" t="s">
        <v>182</v>
      </c>
      <c r="H3" s="47">
        <f>'Notas a los Edos Financieros'!D3</f>
        <v>1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1812.75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55984.66</v>
      </c>
      <c r="D20" s="46">
        <v>55984.66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0.03</v>
      </c>
      <c r="D24" s="46">
        <v>0.03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5916</v>
      </c>
    </row>
    <row r="42" spans="1:8" x14ac:dyDescent="0.2">
      <c r="A42" s="44">
        <v>1151</v>
      </c>
      <c r="B42" s="42" t="s">
        <v>211</v>
      </c>
      <c r="C42" s="46">
        <v>5916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1094250.55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19988.8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959133.32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0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63408.43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51720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0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0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13238.33</v>
      </c>
      <c r="D103" s="46">
        <v>13238.33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44.04</v>
      </c>
      <c r="D104" s="46">
        <v>44.04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0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13194.29</v>
      </c>
      <c r="D110" s="46">
        <v>13194.29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zoomScaleNormal="100" workbookViewId="0">
      <selection activeCell="D31" sqref="D31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2" t="str">
        <f>ESF!A1</f>
        <v>CASA DE LA CULTURA  DE CORONEO, GTO. 2021</v>
      </c>
      <c r="B1" s="152"/>
      <c r="C1" s="152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52" t="s">
        <v>290</v>
      </c>
      <c r="B2" s="152"/>
      <c r="C2" s="152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2" t="str">
        <f>ESF!A3</f>
        <v>CORRESPONDIENTE DEL 01 DE ENERO DEL 2021 AL 31 DE DICIEMBRE DEL 2021</v>
      </c>
      <c r="B3" s="152"/>
      <c r="C3" s="152"/>
      <c r="D3" s="36" t="s">
        <v>182</v>
      </c>
      <c r="E3" s="47">
        <f>'Notas a los Edos Financieros'!D3</f>
        <v>1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2100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2100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2100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1702000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232000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232000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1470000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1470000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4.29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4.29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1645709.11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1645709.11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1383477.82</v>
      </c>
      <c r="D100" s="74">
        <f t="shared" ref="D100:D163" si="0">C100/$C$99</f>
        <v>0.84065756918608781</v>
      </c>
      <c r="E100" s="70"/>
    </row>
    <row r="101" spans="1:5" x14ac:dyDescent="0.2">
      <c r="A101" s="72">
        <v>5111</v>
      </c>
      <c r="B101" s="70" t="s">
        <v>349</v>
      </c>
      <c r="C101" s="73">
        <v>403300.42</v>
      </c>
      <c r="D101" s="74">
        <f t="shared" si="0"/>
        <v>0.24506178980804205</v>
      </c>
      <c r="E101" s="70"/>
    </row>
    <row r="102" spans="1:5" x14ac:dyDescent="0.2">
      <c r="A102" s="72">
        <v>5112</v>
      </c>
      <c r="B102" s="70" t="s">
        <v>350</v>
      </c>
      <c r="C102" s="73">
        <v>213500</v>
      </c>
      <c r="D102" s="74">
        <f t="shared" si="0"/>
        <v>0.1297313107782456</v>
      </c>
      <c r="E102" s="70"/>
    </row>
    <row r="103" spans="1:5" x14ac:dyDescent="0.2">
      <c r="A103" s="72">
        <v>5113</v>
      </c>
      <c r="B103" s="70" t="s">
        <v>351</v>
      </c>
      <c r="C103" s="73">
        <v>99130.12</v>
      </c>
      <c r="D103" s="74">
        <f t="shared" si="0"/>
        <v>6.0235505410795219E-2</v>
      </c>
      <c r="E103" s="70"/>
    </row>
    <row r="104" spans="1:5" x14ac:dyDescent="0.2">
      <c r="A104" s="72">
        <v>5114</v>
      </c>
      <c r="B104" s="70" t="s">
        <v>352</v>
      </c>
      <c r="C104" s="73">
        <v>0</v>
      </c>
      <c r="D104" s="74">
        <f t="shared" si="0"/>
        <v>0</v>
      </c>
      <c r="E104" s="70"/>
    </row>
    <row r="105" spans="1:5" x14ac:dyDescent="0.2">
      <c r="A105" s="72">
        <v>5115</v>
      </c>
      <c r="B105" s="70" t="s">
        <v>353</v>
      </c>
      <c r="C105" s="73">
        <v>667547.28</v>
      </c>
      <c r="D105" s="74">
        <f t="shared" si="0"/>
        <v>0.40562896318900488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177945.9</v>
      </c>
      <c r="D107" s="74">
        <f t="shared" si="0"/>
        <v>0.10812718901458836</v>
      </c>
      <c r="E107" s="70"/>
    </row>
    <row r="108" spans="1:5" x14ac:dyDescent="0.2">
      <c r="A108" s="72">
        <v>5121</v>
      </c>
      <c r="B108" s="70" t="s">
        <v>356</v>
      </c>
      <c r="C108" s="73">
        <v>31591.47</v>
      </c>
      <c r="D108" s="74">
        <f t="shared" si="0"/>
        <v>1.9196266100757017E-2</v>
      </c>
      <c r="E108" s="70"/>
    </row>
    <row r="109" spans="1:5" x14ac:dyDescent="0.2">
      <c r="A109" s="72">
        <v>5122</v>
      </c>
      <c r="B109" s="70" t="s">
        <v>357</v>
      </c>
      <c r="C109" s="73">
        <v>36394.639999999999</v>
      </c>
      <c r="D109" s="74">
        <f t="shared" si="0"/>
        <v>2.2114868161603601E-2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v>1318.5</v>
      </c>
      <c r="D111" s="74">
        <f t="shared" si="0"/>
        <v>8.0117439466565257E-4</v>
      </c>
      <c r="E111" s="70"/>
    </row>
    <row r="112" spans="1:5" x14ac:dyDescent="0.2">
      <c r="A112" s="72">
        <v>5125</v>
      </c>
      <c r="B112" s="70" t="s">
        <v>360</v>
      </c>
      <c r="C112" s="73">
        <v>0</v>
      </c>
      <c r="D112" s="74">
        <f t="shared" si="0"/>
        <v>0</v>
      </c>
      <c r="E112" s="70"/>
    </row>
    <row r="113" spans="1:5" x14ac:dyDescent="0.2">
      <c r="A113" s="72">
        <v>5126</v>
      </c>
      <c r="B113" s="70" t="s">
        <v>361</v>
      </c>
      <c r="C113" s="73">
        <v>106282.79</v>
      </c>
      <c r="D113" s="74">
        <f t="shared" si="0"/>
        <v>6.4581759531002411E-2</v>
      </c>
      <c r="E113" s="70"/>
    </row>
    <row r="114" spans="1:5" x14ac:dyDescent="0.2">
      <c r="A114" s="72">
        <v>5127</v>
      </c>
      <c r="B114" s="70" t="s">
        <v>362</v>
      </c>
      <c r="C114" s="73">
        <v>0</v>
      </c>
      <c r="D114" s="74">
        <f t="shared" si="0"/>
        <v>0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2358.5</v>
      </c>
      <c r="D116" s="74">
        <f t="shared" si="0"/>
        <v>1.4331208265596826E-3</v>
      </c>
      <c r="E116" s="70"/>
    </row>
    <row r="117" spans="1:5" x14ac:dyDescent="0.2">
      <c r="A117" s="72">
        <v>5130</v>
      </c>
      <c r="B117" s="70" t="s">
        <v>365</v>
      </c>
      <c r="C117" s="73">
        <v>84285.39</v>
      </c>
      <c r="D117" s="74">
        <f t="shared" si="0"/>
        <v>5.1215241799323817E-2</v>
      </c>
      <c r="E117" s="70"/>
    </row>
    <row r="118" spans="1:5" x14ac:dyDescent="0.2">
      <c r="A118" s="72">
        <v>5131</v>
      </c>
      <c r="B118" s="70" t="s">
        <v>366</v>
      </c>
      <c r="C118" s="73">
        <v>22933</v>
      </c>
      <c r="D118" s="74">
        <f t="shared" si="0"/>
        <v>1.3935026464063263E-2</v>
      </c>
      <c r="E118" s="70"/>
    </row>
    <row r="119" spans="1:5" x14ac:dyDescent="0.2">
      <c r="A119" s="72">
        <v>5132</v>
      </c>
      <c r="B119" s="70" t="s">
        <v>367</v>
      </c>
      <c r="C119" s="73">
        <v>0</v>
      </c>
      <c r="D119" s="74">
        <f t="shared" si="0"/>
        <v>0</v>
      </c>
      <c r="E119" s="70"/>
    </row>
    <row r="120" spans="1:5" x14ac:dyDescent="0.2">
      <c r="A120" s="72">
        <v>5133</v>
      </c>
      <c r="B120" s="70" t="s">
        <v>368</v>
      </c>
      <c r="C120" s="73">
        <v>0</v>
      </c>
      <c r="D120" s="74">
        <f t="shared" si="0"/>
        <v>0</v>
      </c>
      <c r="E120" s="70"/>
    </row>
    <row r="121" spans="1:5" x14ac:dyDescent="0.2">
      <c r="A121" s="72">
        <v>5134</v>
      </c>
      <c r="B121" s="70" t="s">
        <v>369</v>
      </c>
      <c r="C121" s="73">
        <v>17162.82</v>
      </c>
      <c r="D121" s="74">
        <f t="shared" si="0"/>
        <v>1.0428829673307209E-2</v>
      </c>
      <c r="E121" s="70"/>
    </row>
    <row r="122" spans="1:5" x14ac:dyDescent="0.2">
      <c r="A122" s="72">
        <v>5135</v>
      </c>
      <c r="B122" s="70" t="s">
        <v>370</v>
      </c>
      <c r="C122" s="73">
        <v>23232</v>
      </c>
      <c r="D122" s="74">
        <f t="shared" si="0"/>
        <v>1.4116711063232796E-2</v>
      </c>
      <c r="E122" s="70"/>
    </row>
    <row r="123" spans="1:5" x14ac:dyDescent="0.2">
      <c r="A123" s="72">
        <v>5136</v>
      </c>
      <c r="B123" s="70" t="s">
        <v>371</v>
      </c>
      <c r="C123" s="73">
        <v>0</v>
      </c>
      <c r="D123" s="74">
        <f t="shared" si="0"/>
        <v>0</v>
      </c>
      <c r="E123" s="70"/>
    </row>
    <row r="124" spans="1:5" x14ac:dyDescent="0.2">
      <c r="A124" s="72">
        <v>5137</v>
      </c>
      <c r="B124" s="70" t="s">
        <v>372</v>
      </c>
      <c r="C124" s="73">
        <v>962</v>
      </c>
      <c r="D124" s="74">
        <f t="shared" si="0"/>
        <v>5.8455044950197783E-4</v>
      </c>
      <c r="E124" s="70"/>
    </row>
    <row r="125" spans="1:5" x14ac:dyDescent="0.2">
      <c r="A125" s="72">
        <v>5138</v>
      </c>
      <c r="B125" s="70" t="s">
        <v>373</v>
      </c>
      <c r="C125" s="73">
        <v>2860.57</v>
      </c>
      <c r="D125" s="74">
        <f t="shared" si="0"/>
        <v>1.7381990429645249E-3</v>
      </c>
      <c r="E125" s="70"/>
    </row>
    <row r="126" spans="1:5" x14ac:dyDescent="0.2">
      <c r="A126" s="72">
        <v>5139</v>
      </c>
      <c r="B126" s="70" t="s">
        <v>374</v>
      </c>
      <c r="C126" s="73">
        <v>17135</v>
      </c>
      <c r="D126" s="74">
        <f t="shared" si="0"/>
        <v>1.0411925106254044E-2</v>
      </c>
      <c r="E126" s="70"/>
    </row>
    <row r="127" spans="1:5" x14ac:dyDescent="0.2">
      <c r="A127" s="72">
        <v>5200</v>
      </c>
      <c r="B127" s="70" t="s">
        <v>375</v>
      </c>
      <c r="C127" s="73">
        <v>0</v>
      </c>
      <c r="D127" s="74">
        <f t="shared" si="0"/>
        <v>0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0</v>
      </c>
      <c r="D137" s="74">
        <f t="shared" si="0"/>
        <v>0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>
        <f t="shared" si="0"/>
        <v>0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>
        <f t="shared" si="1"/>
        <v>0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0</v>
      </c>
      <c r="D191" s="74">
        <f t="shared" si="1"/>
        <v>0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1"/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1"/>
        <v>0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57" t="str">
        <f>ESF!A1</f>
        <v>CASA DE LA CULTURA  DE CORONEO, GTO. 2021</v>
      </c>
      <c r="B1" s="157"/>
      <c r="C1" s="157"/>
      <c r="D1" s="49" t="s">
        <v>179</v>
      </c>
      <c r="E1" s="50">
        <f>'Notas a los Edos Financieros'!D1</f>
        <v>2021</v>
      </c>
    </row>
    <row r="2" spans="1:5" ht="18.95" customHeight="1" x14ac:dyDescent="0.2">
      <c r="A2" s="157" t="s">
        <v>454</v>
      </c>
      <c r="B2" s="157"/>
      <c r="C2" s="157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57" t="str">
        <f>ESF!A3</f>
        <v>CORRESPONDIENTE DEL 01 DE ENERO DEL 2021 AL 31 DE DICIEMBRE DEL 2021</v>
      </c>
      <c r="B3" s="157"/>
      <c r="C3" s="157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562072.71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133914.76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58395.18</v>
      </c>
    </row>
    <row r="15" spans="1:5" x14ac:dyDescent="0.2">
      <c r="A15" s="55">
        <v>3220</v>
      </c>
      <c r="B15" s="51" t="s">
        <v>459</v>
      </c>
      <c r="C15" s="56">
        <v>6690.69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30"/>
  <sheetViews>
    <sheetView tabSelected="1" topLeftCell="A71" workbookViewId="0">
      <selection activeCell="C102" sqref="C102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57" t="str">
        <f>ESF!A1</f>
        <v>CASA DE LA CULTURA  DE CORONEO, GTO. 2021</v>
      </c>
      <c r="B1" s="157"/>
      <c r="C1" s="157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57" t="s">
        <v>472</v>
      </c>
      <c r="B2" s="157"/>
      <c r="C2" s="157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57" t="str">
        <f>ESF!A3</f>
        <v>CORRESPONDIENTE DEL 01 DE ENERO DEL 2021 AL 31 DE DICIEMBRE DEL 2021</v>
      </c>
      <c r="B3" s="157"/>
      <c r="C3" s="157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4531.99</v>
      </c>
      <c r="D8" s="56">
        <v>4531.99</v>
      </c>
    </row>
    <row r="9" spans="1:5" x14ac:dyDescent="0.2">
      <c r="A9" s="55">
        <v>1112</v>
      </c>
      <c r="B9" s="51" t="s">
        <v>474</v>
      </c>
      <c r="C9" s="56">
        <v>0</v>
      </c>
      <c r="D9" s="56">
        <v>0</v>
      </c>
    </row>
    <row r="10" spans="1:5" x14ac:dyDescent="0.2">
      <c r="A10" s="55">
        <v>1113</v>
      </c>
      <c r="B10" s="51" t="s">
        <v>475</v>
      </c>
      <c r="C10" s="56">
        <v>22746.720000000001</v>
      </c>
      <c r="D10" s="56">
        <v>15536.34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27278.71</v>
      </c>
      <c r="D15" s="124">
        <f>SUM(D8:D14)</f>
        <v>20068.330000000002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0</v>
      </c>
      <c r="D20" s="124">
        <f>SUM(D21:D27)</f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1094250.55</v>
      </c>
      <c r="D28" s="124">
        <f>SUM(D29:D36)</f>
        <v>2750</v>
      </c>
    </row>
    <row r="29" spans="1:4" x14ac:dyDescent="0.2">
      <c r="A29" s="55">
        <v>1241</v>
      </c>
      <c r="B29" s="51" t="s">
        <v>224</v>
      </c>
      <c r="C29" s="56">
        <v>19988.8</v>
      </c>
      <c r="D29" s="56">
        <v>0</v>
      </c>
    </row>
    <row r="30" spans="1:4" x14ac:dyDescent="0.2">
      <c r="A30" s="55">
        <v>1242</v>
      </c>
      <c r="B30" s="51" t="s">
        <v>225</v>
      </c>
      <c r="C30" s="56">
        <v>959133.32</v>
      </c>
      <c r="D30" s="56">
        <v>2750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63408.43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51720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0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1094250.55</v>
      </c>
      <c r="D43" s="124">
        <f>D20+D28+D37</f>
        <v>2750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612</v>
      </c>
      <c r="C47" s="124">
        <v>58395.18</v>
      </c>
      <c r="D47" s="124">
        <v>77176.460000000006</v>
      </c>
    </row>
    <row r="48" spans="1:4" x14ac:dyDescent="0.2">
      <c r="A48" s="55"/>
      <c r="B48" s="140" t="s">
        <v>617</v>
      </c>
      <c r="C48" s="124">
        <f>C49+C61+C93+C96</f>
        <v>0</v>
      </c>
      <c r="D48" s="124">
        <f>D49+D61+D93+D96</f>
        <v>0</v>
      </c>
    </row>
    <row r="49" spans="1:4" x14ac:dyDescent="0.2">
      <c r="A49" s="62">
        <v>5400</v>
      </c>
      <c r="B49" s="63" t="s">
        <v>412</v>
      </c>
      <c r="C49" s="124">
        <f>C50+C52+C54+C56+C58</f>
        <v>0</v>
      </c>
      <c r="D49" s="124">
        <f>D50+D52+D54+D56+D58</f>
        <v>0</v>
      </c>
    </row>
    <row r="50" spans="1:4" x14ac:dyDescent="0.2">
      <c r="A50" s="55">
        <v>5410</v>
      </c>
      <c r="B50" s="51" t="s">
        <v>621</v>
      </c>
      <c r="C50" s="56">
        <f>C51</f>
        <v>0</v>
      </c>
      <c r="D50" s="56">
        <f>D51</f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0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0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0</v>
      </c>
      <c r="D93" s="124">
        <f>D94</f>
        <v>0</v>
      </c>
    </row>
    <row r="94" spans="1:4" x14ac:dyDescent="0.2">
      <c r="A94" s="55">
        <v>5610</v>
      </c>
      <c r="B94" s="51" t="s">
        <v>452</v>
      </c>
      <c r="C94" s="56">
        <f>C95</f>
        <v>0</v>
      </c>
      <c r="D94" s="56">
        <f>D95</f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</f>
        <v>0</v>
      </c>
      <c r="D102" s="124">
        <f>D103</f>
        <v>0</v>
      </c>
    </row>
    <row r="103" spans="1:4" x14ac:dyDescent="0.2">
      <c r="A103" s="62">
        <v>1120</v>
      </c>
      <c r="B103" s="141" t="s">
        <v>620</v>
      </c>
      <c r="C103" s="124">
        <f>SUM(C104:C112)</f>
        <v>0</v>
      </c>
      <c r="D103" s="124">
        <f>SUM(D104:D112)</f>
        <v>0</v>
      </c>
    </row>
    <row r="104" spans="1:4" x14ac:dyDescent="0.2">
      <c r="A104" s="55">
        <v>1124</v>
      </c>
      <c r="B104" s="139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635</v>
      </c>
      <c r="C112" s="56">
        <v>0</v>
      </c>
      <c r="D112" s="56">
        <v>0</v>
      </c>
    </row>
    <row r="113" spans="1:4" x14ac:dyDescent="0.2">
      <c r="A113" s="55"/>
      <c r="B113" s="143" t="s">
        <v>632</v>
      </c>
      <c r="C113" s="124">
        <f>C47+C48-C102</f>
        <v>58395.18</v>
      </c>
      <c r="D113" s="124">
        <f>D47+D48-D102</f>
        <v>77176.460000000006</v>
      </c>
    </row>
    <row r="115" spans="1:4" x14ac:dyDescent="0.2">
      <c r="B115" s="42" t="s">
        <v>649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2020-02-04T18:43:53Z</cp:lastPrinted>
  <dcterms:created xsi:type="dcterms:W3CDTF">2012-12-11T20:36:24Z</dcterms:created>
  <dcterms:modified xsi:type="dcterms:W3CDTF">2022-01-12T19:15:57Z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