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5\Desktop\CUENTA PUBLICA 2021-2024\1ER TRIMESTRE 2022\Imprimir\"/>
    </mc:Choice>
  </mc:AlternateContent>
  <bookViews>
    <workbookView xWindow="120" yWindow="45" windowWidth="15600" windowHeight="8250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H50" i="4" l="1"/>
  <c r="G50" i="4"/>
  <c r="F50" i="4"/>
  <c r="E50" i="4"/>
  <c r="D50" i="4"/>
  <c r="C50" i="4"/>
  <c r="H28" i="4"/>
  <c r="G28" i="4"/>
  <c r="F28" i="4"/>
  <c r="E28" i="4"/>
  <c r="D28" i="4"/>
  <c r="C28" i="4"/>
  <c r="H16" i="8"/>
  <c r="G16" i="8"/>
  <c r="F16" i="8"/>
  <c r="E16" i="8"/>
  <c r="D16" i="8"/>
  <c r="C16" i="8"/>
  <c r="H69" i="6"/>
  <c r="G69" i="6"/>
  <c r="F69" i="6"/>
  <c r="E69" i="6"/>
  <c r="D69" i="6"/>
  <c r="C69" i="6"/>
  <c r="H65" i="6"/>
  <c r="G65" i="6"/>
  <c r="F65" i="6"/>
  <c r="E65" i="6"/>
  <c r="D65" i="6"/>
  <c r="C65" i="6"/>
  <c r="H57" i="6"/>
  <c r="G57" i="6"/>
  <c r="F57" i="6"/>
  <c r="E57" i="6"/>
  <c r="D57" i="6"/>
  <c r="C57" i="6"/>
  <c r="H53" i="6"/>
  <c r="G53" i="6"/>
  <c r="F53" i="6"/>
  <c r="E53" i="6"/>
  <c r="D53" i="6"/>
  <c r="C53" i="6"/>
  <c r="H43" i="6"/>
  <c r="G43" i="6"/>
  <c r="F43" i="6"/>
  <c r="E43" i="6"/>
  <c r="D43" i="6"/>
  <c r="C43" i="6"/>
  <c r="H33" i="6"/>
  <c r="G33" i="6"/>
  <c r="F33" i="6"/>
  <c r="E33" i="6"/>
  <c r="D33" i="6"/>
  <c r="C33" i="6"/>
  <c r="H23" i="6"/>
  <c r="G23" i="6"/>
  <c r="F23" i="6"/>
  <c r="E23" i="6"/>
  <c r="D23" i="6"/>
  <c r="C23" i="6"/>
  <c r="H13" i="6"/>
  <c r="G13" i="6"/>
  <c r="F13" i="6"/>
  <c r="E13" i="6"/>
  <c r="D13" i="6"/>
  <c r="C13" i="6"/>
  <c r="H5" i="6"/>
  <c r="G5" i="6"/>
  <c r="F5" i="6"/>
  <c r="E5" i="6"/>
  <c r="D5" i="6"/>
  <c r="C5" i="6"/>
  <c r="C42" i="5" l="1"/>
  <c r="H77" i="6"/>
  <c r="D77" i="6"/>
  <c r="E77" i="6"/>
  <c r="D42" i="5"/>
  <c r="F77" i="6"/>
  <c r="E42" i="5"/>
  <c r="G77" i="6"/>
  <c r="F42" i="5"/>
  <c r="G42" i="5"/>
  <c r="C77" i="6"/>
  <c r="H42" i="5"/>
</calcChain>
</file>

<file path=xl/sharedStrings.xml><?xml version="1.0" encoding="utf-8"?>
<sst xmlns="http://schemas.openxmlformats.org/spreadsheetml/2006/main" count="225" uniqueCount="146">
  <si>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</si>
  <si>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</si>
  <si>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</si>
  <si>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</si>
  <si>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</si>
  <si>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</si>
  <si>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</si>
  <si>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</si>
  <si>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</si>
  <si>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</si>
  <si>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</si>
  <si>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</si>
  <si>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</si>
  <si>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</si>
  <si>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</si>
  <si>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</si>
  <si>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</si>
  <si>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</si>
  <si>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</si>
  <si>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</si>
  <si>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</si>
  <si>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</si>
  <si>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</si>
  <si>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</si>
  <si>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</si>
  <si>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</si>
  <si>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</si>
  <si>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</si>
  <si>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</si>
  <si>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</si>
  <si>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</si>
  <si>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</si>
  <si>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</si>
  <si>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</si>
  <si>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</si>
  <si>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</si>
  <si>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</si>
  <si>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</si>
  <si>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</si>
  <si>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</si>
  <si>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</si>
  <si>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</si>
  <si>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</si>
  <si>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</si>
  <si>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</si>
  <si>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</si>
  <si>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</si>
  <si>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</si>
  <si>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</si>
  <si>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</si>
  <si>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</si>
  <si>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</si>
  <si>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</si>
  <si>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</si>
  <si>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</si>
  <si>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</si>
  <si>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</si>
  <si>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</si>
  <si>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</si>
  <si>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</si>
  <si>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</si>
  <si>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</si>
  <si>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</si>
  <si>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</si>
  <si>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</si>
  <si>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</si>
  <si>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</si>
  <si>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</si>
  <si>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</si>
  <si>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</si>
  <si>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</si>
  <si>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</si>
  <si>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</si>
  <si>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</si>
  <si>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</si>
  <si>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</si>
  <si>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</si>
  <si>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</si>
  <si>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</si>
  <si>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</si>
  <si>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</si>
  <si>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</si>
  <si>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</si>
  <si>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</si>
  <si>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</si>
  <si>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</si>
  <si>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</si>
  <si>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</si>
  <si>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</si>
  <si>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</si>
  <si>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</si>
  <si>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</si>
  <si>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</si>
  <si>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</si>
  <si>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</si>
  <si>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</si>
  <si>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</si>
  <si>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</si>
  <si>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</si>
  <si>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</si>
  <si>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</si>
  <si>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</si>
  <si>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</si>
  <si>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</si>
  <si>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</si>
  <si>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</si>
  <si>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</si>
  <si>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</si>
  <si>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</si>
  <si>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</si>
  <si>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</si>
  <si>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</si>
  <si>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</si>
  <si>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</si>
  <si>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</si>
  <si>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</si>
  <si>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</si>
  <si>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</si>
  <si>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</si>
  <si>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</si>
  <si>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</si>
  <si>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</si>
  <si>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</si>
  <si>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</si>
  <si>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</si>
  <si>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</si>
  <si>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</si>
  <si>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</si>
  <si>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SISTEMA PARA EL DESARROLLO INTEGRAL DE LA FAMILIA DEL MUNICIPIO DE CORONEO GTO
ESTADO ANALÍTICO DEL EJERCICIO DEL PRESUPUESTO DE EGRESOS POR OBJETO DEL GASTO (CAPÍTULO Y CONCEPTO)
 AL 31 DE MARZO DEL 2022</t>
  </si>
  <si>
    <t>SISTEMA PARA EL DESARROLLO INTEGRAL DE LA FAMILIA DEL MUNICIPIO DE CORONEO GTO
ESTADO ANALÍTICO DEL EJERCICIO DEL PRESUPUESTO DE EGRESOS 
CLASIFICACIÓN ECONÓMICA (POR TIPO DE GASTO)
 DEL 1 DE ENERO DEL 2022 AL 31 DE MARZO DEL 2022</t>
  </si>
  <si>
    <t>SISTEMA PARA EL DESARROLLO INTEGRAL DE LA FAMILIA DEL MUNICIPIO DE CORONEO GTO
ESTADO ANALÍTICO DEL EJERCICIO DEL PRESUPUESTO DE EGRESOS 
CLASIFICACIÓN FUNCIONAL (FINALIDAD Y FUNCIÓN)
 DEL 01 DE ENERO DEL 2022 AL 31 DE MARZO DEL 2022</t>
  </si>
  <si>
    <t>SECTOR PARAESTATAL DEL GOBIERNO MUNICIPAL DE SISTEMA PARA EL DESARROLLO INTEGRAL DE LA FAMILIA DEL MUNICIPIO DE CORONEO GTO
ESTADO ANALÍTICO DEL EJERCICIO DEL PRESUPUESTO DE EGRESOS 
CLASIFICACIÓN ADMINISTRATIVA
DEL 1 DE ENERO DEL 2022 AL 31 DE MARZO DEL 2022</t>
  </si>
  <si>
    <t>GOBIERNO MUNICIPAL DE SISTEMA PARA EL DESARROLLO INTEGRAL DE LA FAMILIA DEL MUNICIPIO DE CORONEO GTO
ESTADO ANALÍTICO DEL EJERCICIO DEL PRESUPUESTO DE EGRESOS 
CLASIFICACIÓN ADMINISTRATIVA
DEL 1 DE ENERO DEL 2022 AL 31 DE MARZO DEL 2022</t>
  </si>
  <si>
    <t>04102 Direccion</t>
  </si>
  <si>
    <t>04201 Cadi</t>
  </si>
  <si>
    <t>04203 Centro gerontologico</t>
  </si>
  <si>
    <t>04207 Procuraduria auxiliar</t>
  </si>
  <si>
    <t>04208 Programa alimentario</t>
  </si>
  <si>
    <t>SISTEMA PARA EL DESARROLLO INTEGRAL DE LA FAMILIA DEL MUNICIPIO DE CORONEO GTO
ESTADO ANALÍTICO DEL EJERCICIO DEL PRESUPUESTO DE EGRESOS 
CLASIFICACIÓN ADMINISTRATIVA
DEL 1 DE ENERO DEL 2022 AL 31 DE MARZO DEL 2022</t>
  </si>
  <si>
    <t>Bajo protesta de decir verdad declaramos que los Estados Financieros y sus notas, son razonablemente correctos y son responsabilidad del emisor.</t>
  </si>
  <si>
    <t>C. ARACELI PEREZ GRANADOS</t>
  </si>
  <si>
    <t>L.P. JAVIER PARRALES GARDUÑO</t>
  </si>
  <si>
    <t>PRESIDENTA MUNIICIPAL</t>
  </si>
  <si>
    <t>COMISIONADO DE HACIENDA</t>
  </si>
  <si>
    <t>L.A. PATRICIA URIBE CARREON</t>
  </si>
  <si>
    <t>DIRECTORA GENERAL DEL SMDIF CORONEO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</si>
</sst>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9" fillId="0" borderId="0"/>
    <xf numFmtId="0" fontId="1" fillId="0" borderId="0"/>
  </cellStyleXfs>
  <cellXfs count="71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3" fillId="0" borderId="1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7" fillId="0" borderId="0" xfId="0" applyFont="1" applyFill="1" applyBorder="1" applyProtection="1"/>
    <xf numFmtId="0" fontId="3" fillId="0" borderId="5" xfId="0" applyFont="1" applyFill="1" applyBorder="1" applyProtection="1"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8" xfId="9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/>
    </xf>
    <xf numFmtId="0" fontId="3" fillId="0" borderId="6" xfId="0" applyFont="1" applyFill="1" applyBorder="1" applyAlignment="1" applyProtection="1">
      <alignment horizontal="left"/>
    </xf>
    <xf numFmtId="0" fontId="7" fillId="0" borderId="6" xfId="0" applyFont="1" applyFill="1" applyBorder="1" applyAlignment="1" applyProtection="1">
      <alignment horizontal="left"/>
      <protection locked="0"/>
    </xf>
    <xf numFmtId="4" fontId="3" fillId="0" borderId="13" xfId="0" applyNumberFormat="1" applyFont="1" applyFill="1" applyBorder="1" applyProtection="1">
      <protection locked="0"/>
    </xf>
    <xf numFmtId="4" fontId="3" fillId="0" borderId="15" xfId="0" applyNumberFormat="1" applyFont="1" applyFill="1" applyBorder="1" applyProtection="1">
      <protection locked="0"/>
    </xf>
    <xf numFmtId="4" fontId="3" fillId="0" borderId="14" xfId="0" applyNumberFormat="1" applyFont="1" applyFill="1" applyBorder="1" applyProtection="1">
      <protection locked="0"/>
    </xf>
    <xf numFmtId="4" fontId="7" fillId="0" borderId="14" xfId="0" applyNumberFormat="1" applyFont="1" applyFill="1" applyBorder="1" applyProtection="1">
      <protection locked="0"/>
    </xf>
    <xf numFmtId="0" fontId="3" fillId="0" borderId="0" xfId="0" applyFont="1" applyBorder="1" applyProtection="1"/>
    <xf numFmtId="0" fontId="3" fillId="0" borderId="6" xfId="0" applyFont="1" applyBorder="1" applyProtection="1"/>
    <xf numFmtId="0" fontId="7" fillId="0" borderId="5" xfId="0" applyFont="1" applyFill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0" borderId="15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3" fillId="0" borderId="4" xfId="0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3" fillId="0" borderId="3" xfId="9" applyFont="1" applyFill="1" applyBorder="1" applyAlignment="1">
      <alignment horizontal="center" vertical="center"/>
    </xf>
    <xf numFmtId="0" fontId="3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7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3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wrapText="1"/>
    </xf>
    <xf numFmtId="0" fontId="7" fillId="0" borderId="9" xfId="0" applyFont="1" applyFill="1" applyBorder="1" applyProtection="1">
      <protection locked="0"/>
    </xf>
    <xf numFmtId="0" fontId="7" fillId="0" borderId="10" xfId="0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left"/>
    </xf>
    <xf numFmtId="0" fontId="0" fillId="0" borderId="1" xfId="0" applyBorder="1" applyAlignment="1" applyProtection="1">
      <alignment horizontal="center"/>
    </xf>
    <xf numFmtId="4" fontId="3" fillId="0" borderId="15" xfId="0" applyNumberFormat="1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10" fillId="0" borderId="0" xfId="16" applyFont="1" applyAlignment="1">
      <alignment horizontal="center"/>
    </xf>
    <xf numFmtId="0" fontId="8" fillId="0" borderId="0" xfId="7" applyFont="1" applyFill="1" applyBorder="1" applyAlignment="1" applyProtection="1">
      <alignment vertical="top"/>
      <protection locked="0"/>
    </xf>
    <xf numFmtId="0" fontId="8" fillId="0" borderId="0" xfId="17" applyFont="1"/>
    <xf numFmtId="0" fontId="3" fillId="0" borderId="0" xfId="0" applyFont="1" applyFill="1" applyBorder="1" applyAlignment="1" applyProtection="1">
      <alignment horizontal="left" wrapText="1"/>
    </xf>
    <xf numFmtId="0" fontId="10" fillId="0" borderId="0" xfId="9" applyFont="1"/>
    <xf numFmtId="0" fontId="3" fillId="0" borderId="0" xfId="0" applyFont="1" applyBorder="1" applyAlignment="1" applyProtection="1">
      <alignment wrapText="1"/>
    </xf>
    <xf numFmtId="0" fontId="11" fillId="0" borderId="0" xfId="9" applyFont="1"/>
  </cellXfs>
  <cellStyles count="18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2 3" xfId="16"/>
    <cellStyle name="Normal 3" xfId="9"/>
    <cellStyle name="Normal 3 2" xfId="17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showGridLines="0" workbookViewId="0">
      <selection activeCell="B85" sqref="B85"/>
    </sheetView>
  </sheetViews>
  <sheetFormatPr baseColWidth="10" defaultRowHeight="11.25" x14ac:dyDescent="0.2"/>
  <cols>
    <col min="1" max="1" width="5.83203125" style="1" customWidth="1"/>
    <col min="2" max="2" width="47.6640625" style="1" customWidth="1"/>
    <col min="3" max="8" width="12.83203125" style="1" customWidth="1"/>
    <col min="9" max="16384" width="12" style="1"/>
  </cols>
  <sheetData>
    <row r="1" spans="1:8" ht="50.1" customHeight="1" x14ac:dyDescent="0.2">
      <c r="A1" s="53" t="s">
        <v>128</v>
      </c>
      <c r="B1" s="54"/>
      <c r="C1" s="54"/>
      <c r="D1" s="54"/>
      <c r="E1" s="54"/>
      <c r="F1" s="54"/>
      <c r="G1" s="54"/>
      <c r="H1" s="55"/>
    </row>
    <row r="2" spans="1:8" x14ac:dyDescent="0.2">
      <c r="A2" s="58" t="s">
        <v>54</v>
      </c>
      <c r="B2" s="59"/>
      <c r="C2" s="53" t="s">
        <v>60</v>
      </c>
      <c r="D2" s="54"/>
      <c r="E2" s="54"/>
      <c r="F2" s="54"/>
      <c r="G2" s="55"/>
      <c r="H2" s="56" t="s">
        <v>59</v>
      </c>
    </row>
    <row r="3" spans="1:8" ht="24.95" customHeight="1" x14ac:dyDescent="0.2">
      <c r="A3" s="60"/>
      <c r="B3" s="61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7"/>
    </row>
    <row r="4" spans="1:8" x14ac:dyDescent="0.2">
      <c r="A4" s="62"/>
      <c r="B4" s="63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0" t="s">
        <v>61</v>
      </c>
      <c r="B5" s="7"/>
      <c r="C5" s="14">
        <f t="shared" ref="C5:H5" si="0">SUM(C6:C12)</f>
        <v>3776986.24</v>
      </c>
      <c r="D5" s="14">
        <f t="shared" si="0"/>
        <v>260926.76</v>
      </c>
      <c r="E5" s="14">
        <f t="shared" si="0"/>
        <v>4037913</v>
      </c>
      <c r="F5" s="14">
        <f t="shared" si="0"/>
        <v>805541.11</v>
      </c>
      <c r="G5" s="14">
        <f t="shared" si="0"/>
        <v>805541.11</v>
      </c>
      <c r="H5" s="14">
        <f t="shared" si="0"/>
        <v>3232371.8900000006</v>
      </c>
    </row>
    <row r="6" spans="1:8" x14ac:dyDescent="0.2">
      <c r="A6" s="5"/>
      <c r="B6" s="11" t="s">
        <v>70</v>
      </c>
      <c r="C6" s="15">
        <v>2603255.04</v>
      </c>
      <c r="D6" s="15">
        <v>163302</v>
      </c>
      <c r="E6" s="15">
        <v>2766557.04</v>
      </c>
      <c r="F6" s="15">
        <v>618472.31999999995</v>
      </c>
      <c r="G6" s="15">
        <v>618472.31999999995</v>
      </c>
      <c r="H6" s="15">
        <v>2148084.7200000002</v>
      </c>
    </row>
    <row r="7" spans="1:8" x14ac:dyDescent="0.2">
      <c r="A7" s="5"/>
      <c r="B7" s="11" t="s">
        <v>71</v>
      </c>
      <c r="C7" s="15">
        <v>5000</v>
      </c>
      <c r="D7" s="15">
        <v>23500</v>
      </c>
      <c r="E7" s="15">
        <v>28500</v>
      </c>
      <c r="F7" s="15">
        <v>20818.8</v>
      </c>
      <c r="G7" s="15">
        <v>20818.8</v>
      </c>
      <c r="H7" s="15">
        <v>7681.2</v>
      </c>
    </row>
    <row r="8" spans="1:8" x14ac:dyDescent="0.2">
      <c r="A8" s="5"/>
      <c r="B8" s="11" t="s">
        <v>72</v>
      </c>
      <c r="C8" s="15">
        <v>410611.24</v>
      </c>
      <c r="D8" s="15">
        <v>26192.2</v>
      </c>
      <c r="E8" s="15">
        <v>436803.44</v>
      </c>
      <c r="F8" s="15">
        <v>0</v>
      </c>
      <c r="G8" s="15">
        <v>0</v>
      </c>
      <c r="H8" s="15">
        <v>436803.44</v>
      </c>
    </row>
    <row r="9" spans="1:8" x14ac:dyDescent="0.2">
      <c r="A9" s="5"/>
      <c r="B9" s="11" t="s">
        <v>35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</row>
    <row r="10" spans="1:8" x14ac:dyDescent="0.2">
      <c r="A10" s="5"/>
      <c r="B10" s="11" t="s">
        <v>73</v>
      </c>
      <c r="C10" s="15">
        <v>758119.96</v>
      </c>
      <c r="D10" s="15">
        <v>47932.56</v>
      </c>
      <c r="E10" s="15">
        <v>806052.52</v>
      </c>
      <c r="F10" s="15">
        <v>166249.99</v>
      </c>
      <c r="G10" s="15">
        <v>166249.99</v>
      </c>
      <c r="H10" s="15">
        <v>639802.53</v>
      </c>
    </row>
    <row r="11" spans="1:8" x14ac:dyDescent="0.2">
      <c r="A11" s="5"/>
      <c r="B11" s="11" t="s">
        <v>36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</row>
    <row r="12" spans="1:8" x14ac:dyDescent="0.2">
      <c r="A12" s="5"/>
      <c r="B12" s="11" t="s">
        <v>74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</row>
    <row r="13" spans="1:8" x14ac:dyDescent="0.2">
      <c r="A13" s="50" t="s">
        <v>62</v>
      </c>
      <c r="B13" s="7"/>
      <c r="C13" s="15">
        <f t="shared" ref="C13:H13" si="1">SUM(C14:C22)</f>
        <v>461000</v>
      </c>
      <c r="D13" s="15">
        <f t="shared" si="1"/>
        <v>-92266.76</v>
      </c>
      <c r="E13" s="15">
        <f t="shared" si="1"/>
        <v>368733.24</v>
      </c>
      <c r="F13" s="15">
        <f t="shared" si="1"/>
        <v>41397.850000000006</v>
      </c>
      <c r="G13" s="15">
        <f t="shared" si="1"/>
        <v>41397.850000000006</v>
      </c>
      <c r="H13" s="15">
        <f t="shared" si="1"/>
        <v>327335.39</v>
      </c>
    </row>
    <row r="14" spans="1:8" ht="22.5" x14ac:dyDescent="0.2">
      <c r="A14" s="5"/>
      <c r="B14" s="67" t="s">
        <v>75</v>
      </c>
      <c r="C14" s="15">
        <v>102000</v>
      </c>
      <c r="D14" s="15">
        <v>-30266.76</v>
      </c>
      <c r="E14" s="15">
        <v>71733.240000000005</v>
      </c>
      <c r="F14" s="15">
        <v>15686.26</v>
      </c>
      <c r="G14" s="15">
        <v>15686.26</v>
      </c>
      <c r="H14" s="15">
        <v>56046.98</v>
      </c>
    </row>
    <row r="15" spans="1:8" x14ac:dyDescent="0.2">
      <c r="A15" s="5"/>
      <c r="B15" s="11" t="s">
        <v>76</v>
      </c>
      <c r="C15" s="15">
        <v>72000</v>
      </c>
      <c r="D15" s="15">
        <v>0</v>
      </c>
      <c r="E15" s="15">
        <v>72000</v>
      </c>
      <c r="F15" s="15">
        <v>3069.73</v>
      </c>
      <c r="G15" s="15">
        <v>3069.73</v>
      </c>
      <c r="H15" s="15">
        <v>68930.27</v>
      </c>
    </row>
    <row r="16" spans="1:8" ht="22.5" x14ac:dyDescent="0.2">
      <c r="A16" s="5"/>
      <c r="B16" s="67" t="s">
        <v>77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</row>
    <row r="17" spans="1:8" x14ac:dyDescent="0.2">
      <c r="A17" s="5"/>
      <c r="B17" s="11" t="s">
        <v>78</v>
      </c>
      <c r="C17" s="15">
        <v>10000</v>
      </c>
      <c r="D17" s="15">
        <v>-5000</v>
      </c>
      <c r="E17" s="15">
        <v>5000</v>
      </c>
      <c r="F17" s="15">
        <v>718</v>
      </c>
      <c r="G17" s="15">
        <v>718</v>
      </c>
      <c r="H17" s="15">
        <v>4282</v>
      </c>
    </row>
    <row r="18" spans="1:8" x14ac:dyDescent="0.2">
      <c r="A18" s="5"/>
      <c r="B18" s="11" t="s">
        <v>79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</row>
    <row r="19" spans="1:8" x14ac:dyDescent="0.2">
      <c r="A19" s="5"/>
      <c r="B19" s="11" t="s">
        <v>80</v>
      </c>
      <c r="C19" s="15">
        <v>240000</v>
      </c>
      <c r="D19" s="15">
        <v>-40000</v>
      </c>
      <c r="E19" s="15">
        <v>200000</v>
      </c>
      <c r="F19" s="15">
        <v>20630.22</v>
      </c>
      <c r="G19" s="15">
        <v>20630.22</v>
      </c>
      <c r="H19" s="15">
        <v>179369.78</v>
      </c>
    </row>
    <row r="20" spans="1:8" ht="22.5" x14ac:dyDescent="0.2">
      <c r="A20" s="5"/>
      <c r="B20" s="67" t="s">
        <v>81</v>
      </c>
      <c r="C20" s="15">
        <v>7000</v>
      </c>
      <c r="D20" s="15">
        <v>0</v>
      </c>
      <c r="E20" s="15">
        <v>7000</v>
      </c>
      <c r="F20" s="15">
        <v>0</v>
      </c>
      <c r="G20" s="15">
        <v>0</v>
      </c>
      <c r="H20" s="15">
        <v>7000</v>
      </c>
    </row>
    <row r="21" spans="1:8" x14ac:dyDescent="0.2">
      <c r="A21" s="5"/>
      <c r="B21" s="11" t="s">
        <v>82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</row>
    <row r="22" spans="1:8" x14ac:dyDescent="0.2">
      <c r="A22" s="5"/>
      <c r="B22" s="11" t="s">
        <v>83</v>
      </c>
      <c r="C22" s="15">
        <v>30000</v>
      </c>
      <c r="D22" s="15">
        <v>-17000</v>
      </c>
      <c r="E22" s="15">
        <v>13000</v>
      </c>
      <c r="F22" s="15">
        <v>1293.6400000000001</v>
      </c>
      <c r="G22" s="15">
        <v>1293.6400000000001</v>
      </c>
      <c r="H22" s="15">
        <v>11706.36</v>
      </c>
    </row>
    <row r="23" spans="1:8" x14ac:dyDescent="0.2">
      <c r="A23" s="50" t="s">
        <v>63</v>
      </c>
      <c r="B23" s="7"/>
      <c r="C23" s="15">
        <f t="shared" ref="C23:H23" si="2">SUM(C24:C32)</f>
        <v>888000</v>
      </c>
      <c r="D23" s="15">
        <f t="shared" si="2"/>
        <v>-36660</v>
      </c>
      <c r="E23" s="15">
        <f t="shared" si="2"/>
        <v>851340</v>
      </c>
      <c r="F23" s="15">
        <f t="shared" si="2"/>
        <v>467146.7</v>
      </c>
      <c r="G23" s="15">
        <f t="shared" si="2"/>
        <v>467146.7</v>
      </c>
      <c r="H23" s="15">
        <f t="shared" si="2"/>
        <v>384193.3</v>
      </c>
    </row>
    <row r="24" spans="1:8" x14ac:dyDescent="0.2">
      <c r="A24" s="5"/>
      <c r="B24" s="11" t="s">
        <v>84</v>
      </c>
      <c r="C24" s="15">
        <v>46000</v>
      </c>
      <c r="D24" s="15">
        <v>0</v>
      </c>
      <c r="E24" s="15">
        <v>46000</v>
      </c>
      <c r="F24" s="15">
        <v>7972.3</v>
      </c>
      <c r="G24" s="15">
        <v>7972.3</v>
      </c>
      <c r="H24" s="15">
        <v>38027.699999999997</v>
      </c>
    </row>
    <row r="25" spans="1:8" x14ac:dyDescent="0.2">
      <c r="A25" s="5"/>
      <c r="B25" s="11" t="s">
        <v>85</v>
      </c>
      <c r="C25" s="15">
        <v>1000</v>
      </c>
      <c r="D25" s="15">
        <v>0</v>
      </c>
      <c r="E25" s="15">
        <v>1000</v>
      </c>
      <c r="F25" s="15">
        <v>0</v>
      </c>
      <c r="G25" s="15">
        <v>0</v>
      </c>
      <c r="H25" s="15">
        <v>1000</v>
      </c>
    </row>
    <row r="26" spans="1:8" ht="22.5" x14ac:dyDescent="0.2">
      <c r="A26" s="5"/>
      <c r="B26" s="67" t="s">
        <v>86</v>
      </c>
      <c r="C26" s="15">
        <v>70000</v>
      </c>
      <c r="D26" s="15">
        <v>-15000</v>
      </c>
      <c r="E26" s="15">
        <v>55000</v>
      </c>
      <c r="F26" s="15">
        <v>10788</v>
      </c>
      <c r="G26" s="15">
        <v>10788</v>
      </c>
      <c r="H26" s="15">
        <v>44212</v>
      </c>
    </row>
    <row r="27" spans="1:8" x14ac:dyDescent="0.2">
      <c r="A27" s="5"/>
      <c r="B27" s="11" t="s">
        <v>87</v>
      </c>
      <c r="C27" s="15">
        <v>101000</v>
      </c>
      <c r="D27" s="15">
        <v>0</v>
      </c>
      <c r="E27" s="15">
        <v>101000</v>
      </c>
      <c r="F27" s="15">
        <v>29569.61</v>
      </c>
      <c r="G27" s="15">
        <v>29569.61</v>
      </c>
      <c r="H27" s="15">
        <v>71430.39</v>
      </c>
    </row>
    <row r="28" spans="1:8" ht="22.5" x14ac:dyDescent="0.2">
      <c r="A28" s="5"/>
      <c r="B28" s="67" t="s">
        <v>88</v>
      </c>
      <c r="C28" s="15">
        <v>75000</v>
      </c>
      <c r="D28" s="15">
        <v>-30000</v>
      </c>
      <c r="E28" s="15">
        <v>45000</v>
      </c>
      <c r="F28" s="15">
        <v>17495.29</v>
      </c>
      <c r="G28" s="15">
        <v>17495.29</v>
      </c>
      <c r="H28" s="15">
        <v>27504.71</v>
      </c>
    </row>
    <row r="29" spans="1:8" x14ac:dyDescent="0.2">
      <c r="A29" s="5"/>
      <c r="B29" s="11" t="s">
        <v>89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</row>
    <row r="30" spans="1:8" x14ac:dyDescent="0.2">
      <c r="A30" s="5"/>
      <c r="B30" s="11" t="s">
        <v>90</v>
      </c>
      <c r="C30" s="15">
        <v>50000</v>
      </c>
      <c r="D30" s="15">
        <v>-10000</v>
      </c>
      <c r="E30" s="15">
        <v>40000</v>
      </c>
      <c r="F30" s="15">
        <v>5632</v>
      </c>
      <c r="G30" s="15">
        <v>5632</v>
      </c>
      <c r="H30" s="15">
        <v>34368</v>
      </c>
    </row>
    <row r="31" spans="1:8" x14ac:dyDescent="0.2">
      <c r="A31" s="5"/>
      <c r="B31" s="11" t="s">
        <v>91</v>
      </c>
      <c r="C31" s="15">
        <v>70000</v>
      </c>
      <c r="D31" s="15">
        <v>-45000</v>
      </c>
      <c r="E31" s="15">
        <v>25000</v>
      </c>
      <c r="F31" s="15">
        <v>0</v>
      </c>
      <c r="G31" s="15">
        <v>0</v>
      </c>
      <c r="H31" s="15">
        <v>25000</v>
      </c>
    </row>
    <row r="32" spans="1:8" x14ac:dyDescent="0.2">
      <c r="A32" s="5"/>
      <c r="B32" s="11" t="s">
        <v>19</v>
      </c>
      <c r="C32" s="15">
        <v>475000</v>
      </c>
      <c r="D32" s="15">
        <v>63340</v>
      </c>
      <c r="E32" s="15">
        <v>538340</v>
      </c>
      <c r="F32" s="15">
        <v>395689.5</v>
      </c>
      <c r="G32" s="15">
        <v>395689.5</v>
      </c>
      <c r="H32" s="15">
        <v>142650.5</v>
      </c>
    </row>
    <row r="33" spans="1:8" x14ac:dyDescent="0.2">
      <c r="A33" s="50" t="s">
        <v>64</v>
      </c>
      <c r="B33" s="7"/>
      <c r="C33" s="15">
        <f t="shared" ref="C33:H33" si="3">SUM(C34:C42)</f>
        <v>15000</v>
      </c>
      <c r="D33" s="15">
        <f t="shared" si="3"/>
        <v>-5000</v>
      </c>
      <c r="E33" s="15">
        <f t="shared" si="3"/>
        <v>10000</v>
      </c>
      <c r="F33" s="15">
        <f t="shared" si="3"/>
        <v>472</v>
      </c>
      <c r="G33" s="15">
        <f t="shared" si="3"/>
        <v>472</v>
      </c>
      <c r="H33" s="15">
        <f t="shared" si="3"/>
        <v>9528</v>
      </c>
    </row>
    <row r="34" spans="1:8" x14ac:dyDescent="0.2">
      <c r="A34" s="5"/>
      <c r="B34" s="11" t="s">
        <v>92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</row>
    <row r="35" spans="1:8" x14ac:dyDescent="0.2">
      <c r="A35" s="5"/>
      <c r="B35" s="11" t="s">
        <v>93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</row>
    <row r="36" spans="1:8" x14ac:dyDescent="0.2">
      <c r="A36" s="5"/>
      <c r="B36" s="11" t="s">
        <v>94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</row>
    <row r="37" spans="1:8" x14ac:dyDescent="0.2">
      <c r="A37" s="5"/>
      <c r="B37" s="11" t="s">
        <v>95</v>
      </c>
      <c r="C37" s="15">
        <v>15000</v>
      </c>
      <c r="D37" s="15">
        <v>-5000</v>
      </c>
      <c r="E37" s="15">
        <v>10000</v>
      </c>
      <c r="F37" s="15">
        <v>472</v>
      </c>
      <c r="G37" s="15">
        <v>472</v>
      </c>
      <c r="H37" s="15">
        <v>9528</v>
      </c>
    </row>
    <row r="38" spans="1:8" x14ac:dyDescent="0.2">
      <c r="A38" s="5"/>
      <c r="B38" s="11" t="s">
        <v>41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</row>
    <row r="39" spans="1:8" x14ac:dyDescent="0.2">
      <c r="A39" s="5"/>
      <c r="B39" s="11" t="s">
        <v>96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</row>
    <row r="40" spans="1:8" x14ac:dyDescent="0.2">
      <c r="A40" s="5"/>
      <c r="B40" s="11" t="s">
        <v>97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</row>
    <row r="41" spans="1:8" x14ac:dyDescent="0.2">
      <c r="A41" s="5"/>
      <c r="B41" s="11" t="s">
        <v>37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</row>
    <row r="42" spans="1:8" x14ac:dyDescent="0.2">
      <c r="A42" s="5"/>
      <c r="B42" s="11" t="s">
        <v>98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</row>
    <row r="43" spans="1:8" x14ac:dyDescent="0.2">
      <c r="A43" s="50" t="s">
        <v>65</v>
      </c>
      <c r="B43" s="7"/>
      <c r="C43" s="15">
        <f t="shared" ref="C43:H43" si="4">SUM(C44:C52)</f>
        <v>45000</v>
      </c>
      <c r="D43" s="15">
        <f t="shared" si="4"/>
        <v>-30000</v>
      </c>
      <c r="E43" s="15">
        <f t="shared" si="4"/>
        <v>15000</v>
      </c>
      <c r="F43" s="15">
        <f t="shared" si="4"/>
        <v>0</v>
      </c>
      <c r="G43" s="15">
        <f t="shared" si="4"/>
        <v>0</v>
      </c>
      <c r="H43" s="15">
        <f t="shared" si="4"/>
        <v>15000</v>
      </c>
    </row>
    <row r="44" spans="1:8" x14ac:dyDescent="0.2">
      <c r="A44" s="5"/>
      <c r="B44" s="11" t="s">
        <v>99</v>
      </c>
      <c r="C44" s="15">
        <v>45000</v>
      </c>
      <c r="D44" s="15">
        <v>-30000</v>
      </c>
      <c r="E44" s="15">
        <v>15000</v>
      </c>
      <c r="F44" s="15">
        <v>0</v>
      </c>
      <c r="G44" s="15">
        <v>0</v>
      </c>
      <c r="H44" s="15">
        <v>15000</v>
      </c>
    </row>
    <row r="45" spans="1:8" x14ac:dyDescent="0.2">
      <c r="A45" s="5"/>
      <c r="B45" s="11" t="s">
        <v>100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</row>
    <row r="46" spans="1:8" x14ac:dyDescent="0.2">
      <c r="A46" s="5"/>
      <c r="B46" s="11" t="s">
        <v>101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</row>
    <row r="47" spans="1:8" x14ac:dyDescent="0.2">
      <c r="A47" s="5"/>
      <c r="B47" s="11" t="s">
        <v>102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</row>
    <row r="48" spans="1:8" x14ac:dyDescent="0.2">
      <c r="A48" s="5"/>
      <c r="B48" s="11" t="s">
        <v>103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</row>
    <row r="49" spans="1:8" x14ac:dyDescent="0.2">
      <c r="A49" s="5"/>
      <c r="B49" s="11" t="s">
        <v>104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</row>
    <row r="50" spans="1:8" x14ac:dyDescent="0.2">
      <c r="A50" s="5"/>
      <c r="B50" s="11" t="s">
        <v>105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</row>
    <row r="51" spans="1:8" x14ac:dyDescent="0.2">
      <c r="A51" s="5"/>
      <c r="B51" s="11" t="s">
        <v>106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</row>
    <row r="52" spans="1:8" x14ac:dyDescent="0.2">
      <c r="A52" s="5"/>
      <c r="B52" s="11" t="s">
        <v>107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</row>
    <row r="53" spans="1:8" x14ac:dyDescent="0.2">
      <c r="A53" s="50" t="s">
        <v>66</v>
      </c>
      <c r="B53" s="7"/>
      <c r="C53" s="15">
        <f t="shared" ref="C53:H53" si="5">SUM(C54:C56)</f>
        <v>0</v>
      </c>
      <c r="D53" s="15">
        <f t="shared" si="5"/>
        <v>0</v>
      </c>
      <c r="E53" s="15">
        <f t="shared" si="5"/>
        <v>0</v>
      </c>
      <c r="F53" s="15">
        <f t="shared" si="5"/>
        <v>0</v>
      </c>
      <c r="G53" s="15">
        <f t="shared" si="5"/>
        <v>0</v>
      </c>
      <c r="H53" s="15">
        <f t="shared" si="5"/>
        <v>0</v>
      </c>
    </row>
    <row r="54" spans="1:8" x14ac:dyDescent="0.2">
      <c r="A54" s="5"/>
      <c r="B54" s="11" t="s">
        <v>108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</row>
    <row r="55" spans="1:8" x14ac:dyDescent="0.2">
      <c r="A55" s="5"/>
      <c r="B55" s="11" t="s">
        <v>109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</row>
    <row r="56" spans="1:8" x14ac:dyDescent="0.2">
      <c r="A56" s="5"/>
      <c r="B56" s="11" t="s">
        <v>110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</row>
    <row r="57" spans="1:8" x14ac:dyDescent="0.2">
      <c r="A57" s="50" t="s">
        <v>67</v>
      </c>
      <c r="B57" s="7"/>
      <c r="C57" s="15">
        <f t="shared" ref="C57:H57" si="6">SUM(C58:C64)</f>
        <v>0</v>
      </c>
      <c r="D57" s="15">
        <f t="shared" si="6"/>
        <v>0</v>
      </c>
      <c r="E57" s="15">
        <f t="shared" si="6"/>
        <v>0</v>
      </c>
      <c r="F57" s="15">
        <f t="shared" si="6"/>
        <v>0</v>
      </c>
      <c r="G57" s="15">
        <f t="shared" si="6"/>
        <v>0</v>
      </c>
      <c r="H57" s="15">
        <f t="shared" si="6"/>
        <v>0</v>
      </c>
    </row>
    <row r="58" spans="1:8" x14ac:dyDescent="0.2">
      <c r="A58" s="5"/>
      <c r="B58" s="11" t="s">
        <v>111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</row>
    <row r="59" spans="1:8" x14ac:dyDescent="0.2">
      <c r="A59" s="5"/>
      <c r="B59" s="11" t="s">
        <v>112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</row>
    <row r="60" spans="1:8" x14ac:dyDescent="0.2">
      <c r="A60" s="5"/>
      <c r="B60" s="11" t="s">
        <v>113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</row>
    <row r="61" spans="1:8" x14ac:dyDescent="0.2">
      <c r="A61" s="5"/>
      <c r="B61" s="11" t="s">
        <v>114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</row>
    <row r="62" spans="1:8" x14ac:dyDescent="0.2">
      <c r="A62" s="5"/>
      <c r="B62" s="11" t="s">
        <v>115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</row>
    <row r="63" spans="1:8" x14ac:dyDescent="0.2">
      <c r="A63" s="5"/>
      <c r="B63" s="11" t="s">
        <v>116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</row>
    <row r="64" spans="1:8" ht="22.5" x14ac:dyDescent="0.2">
      <c r="A64" s="5"/>
      <c r="B64" s="67" t="s">
        <v>117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</row>
    <row r="65" spans="1:8" x14ac:dyDescent="0.2">
      <c r="A65" s="50" t="s">
        <v>68</v>
      </c>
      <c r="B65" s="7"/>
      <c r="C65" s="15">
        <f t="shared" ref="C65:H65" si="7">SUM(C66:C68)</f>
        <v>0</v>
      </c>
      <c r="D65" s="15">
        <f t="shared" si="7"/>
        <v>0</v>
      </c>
      <c r="E65" s="15">
        <f t="shared" si="7"/>
        <v>0</v>
      </c>
      <c r="F65" s="15">
        <f t="shared" si="7"/>
        <v>0</v>
      </c>
      <c r="G65" s="15">
        <f t="shared" si="7"/>
        <v>0</v>
      </c>
      <c r="H65" s="15">
        <f t="shared" si="7"/>
        <v>0</v>
      </c>
    </row>
    <row r="66" spans="1:8" x14ac:dyDescent="0.2">
      <c r="A66" s="5"/>
      <c r="B66" s="11" t="s">
        <v>38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</row>
    <row r="67" spans="1:8" x14ac:dyDescent="0.2">
      <c r="A67" s="5"/>
      <c r="B67" s="11" t="s">
        <v>39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</row>
    <row r="68" spans="1:8" x14ac:dyDescent="0.2">
      <c r="A68" s="5"/>
      <c r="B68" s="11" t="s">
        <v>40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</row>
    <row r="69" spans="1:8" x14ac:dyDescent="0.2">
      <c r="A69" s="50" t="s">
        <v>69</v>
      </c>
      <c r="B69" s="7"/>
      <c r="C69" s="15">
        <f t="shared" ref="C69:H69" si="8">SUM(C70:C76)</f>
        <v>0</v>
      </c>
      <c r="D69" s="15">
        <f t="shared" si="8"/>
        <v>0</v>
      </c>
      <c r="E69" s="15">
        <f t="shared" si="8"/>
        <v>0</v>
      </c>
      <c r="F69" s="15">
        <f t="shared" si="8"/>
        <v>0</v>
      </c>
      <c r="G69" s="15">
        <f t="shared" si="8"/>
        <v>0</v>
      </c>
      <c r="H69" s="15">
        <f t="shared" si="8"/>
        <v>0</v>
      </c>
    </row>
    <row r="70" spans="1:8" x14ac:dyDescent="0.2">
      <c r="A70" s="5"/>
      <c r="B70" s="11" t="s">
        <v>118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</row>
    <row r="71" spans="1:8" x14ac:dyDescent="0.2">
      <c r="A71" s="5"/>
      <c r="B71" s="11" t="s">
        <v>119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</row>
    <row r="72" spans="1:8" x14ac:dyDescent="0.2">
      <c r="A72" s="5"/>
      <c r="B72" s="11" t="s">
        <v>120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</row>
    <row r="73" spans="1:8" x14ac:dyDescent="0.2">
      <c r="A73" s="5"/>
      <c r="B73" s="11" t="s">
        <v>121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</row>
    <row r="74" spans="1:8" x14ac:dyDescent="0.2">
      <c r="A74" s="5"/>
      <c r="B74" s="11" t="s">
        <v>122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</row>
    <row r="75" spans="1:8" x14ac:dyDescent="0.2">
      <c r="A75" s="5"/>
      <c r="B75" s="11" t="s">
        <v>123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</row>
    <row r="76" spans="1:8" x14ac:dyDescent="0.2">
      <c r="A76" s="6"/>
      <c r="B76" s="12" t="s">
        <v>124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</row>
    <row r="77" spans="1:8" x14ac:dyDescent="0.2">
      <c r="A77" s="8"/>
      <c r="B77" s="13" t="s">
        <v>53</v>
      </c>
      <c r="C77" s="17">
        <f t="shared" ref="C77:H77" si="9">C69+C65+C57+C53+C43+C33+C23+C13+C5</f>
        <v>5185986.24</v>
      </c>
      <c r="D77" s="17">
        <f t="shared" si="9"/>
        <v>97000</v>
      </c>
      <c r="E77" s="17">
        <f t="shared" si="9"/>
        <v>5282986.24</v>
      </c>
      <c r="F77" s="17">
        <f t="shared" si="9"/>
        <v>1314557.6600000001</v>
      </c>
      <c r="G77" s="17">
        <f t="shared" si="9"/>
        <v>1314557.6600000001</v>
      </c>
      <c r="H77" s="17">
        <f t="shared" si="9"/>
        <v>3968428.5800000005</v>
      </c>
    </row>
    <row r="80" spans="1:8" x14ac:dyDescent="0.2">
      <c r="A80" s="68" t="s">
        <v>139</v>
      </c>
    </row>
    <row r="88" spans="1:7" x14ac:dyDescent="0.2">
      <c r="A88" s="64" t="s">
        <v>140</v>
      </c>
      <c r="B88" s="64"/>
      <c r="C88" s="65"/>
      <c r="E88" s="64" t="s">
        <v>141</v>
      </c>
      <c r="F88" s="64"/>
      <c r="G88" s="64"/>
    </row>
    <row r="89" spans="1:7" x14ac:dyDescent="0.2">
      <c r="A89" s="64" t="s">
        <v>142</v>
      </c>
      <c r="B89" s="64"/>
      <c r="C89" s="65"/>
      <c r="E89" s="64" t="s">
        <v>143</v>
      </c>
      <c r="F89" s="64"/>
      <c r="G89" s="64"/>
    </row>
    <row r="90" spans="1:7" x14ac:dyDescent="0.2">
      <c r="A90" s="66"/>
      <c r="B90" s="66"/>
      <c r="C90" s="66"/>
      <c r="D90" s="65"/>
      <c r="E90" s="65"/>
      <c r="F90" s="65"/>
      <c r="G90" s="65"/>
    </row>
    <row r="91" spans="1:7" x14ac:dyDescent="0.2">
      <c r="A91" s="66"/>
      <c r="B91" s="66"/>
      <c r="C91" s="66"/>
      <c r="D91" s="65"/>
      <c r="E91" s="65"/>
      <c r="F91" s="65"/>
      <c r="G91" s="65"/>
    </row>
    <row r="92" spans="1:7" x14ac:dyDescent="0.2">
      <c r="A92" s="66"/>
      <c r="B92" s="66"/>
      <c r="C92" s="66"/>
      <c r="D92" s="65"/>
      <c r="E92" s="65"/>
      <c r="F92" s="65"/>
      <c r="G92" s="65"/>
    </row>
    <row r="93" spans="1:7" x14ac:dyDescent="0.2">
      <c r="A93" s="66"/>
      <c r="B93" s="66"/>
      <c r="C93" s="66"/>
      <c r="D93" s="65"/>
      <c r="E93" s="65"/>
      <c r="F93" s="65"/>
      <c r="G93" s="65"/>
    </row>
    <row r="94" spans="1:7" x14ac:dyDescent="0.2">
      <c r="A94" s="66"/>
      <c r="B94" s="66"/>
      <c r="C94" s="66"/>
      <c r="D94" s="65"/>
      <c r="E94" s="65"/>
      <c r="F94" s="65"/>
      <c r="G94" s="65"/>
    </row>
    <row r="95" spans="1:7" x14ac:dyDescent="0.2">
      <c r="A95" s="64" t="s">
        <v>144</v>
      </c>
      <c r="B95" s="64"/>
      <c r="C95" s="64"/>
      <c r="D95" s="64"/>
      <c r="E95" s="64"/>
      <c r="F95" s="64"/>
      <c r="G95" s="64"/>
    </row>
    <row r="96" spans="1:7" x14ac:dyDescent="0.2">
      <c r="A96" s="64" t="s">
        <v>145</v>
      </c>
      <c r="B96" s="64"/>
      <c r="C96" s="64"/>
      <c r="D96" s="64"/>
      <c r="E96" s="64"/>
      <c r="F96" s="64"/>
      <c r="G96" s="64"/>
    </row>
  </sheetData>
  <sheetProtection formatCells="0" formatColumns="0" formatRows="0" autoFilter="0"/>
  <mergeCells count="10">
    <mergeCell ref="A89:B89"/>
    <mergeCell ref="E89:G89"/>
    <mergeCell ref="A95:G95"/>
    <mergeCell ref="A96:G96"/>
    <mergeCell ref="A1:H1"/>
    <mergeCell ref="C2:G2"/>
    <mergeCell ref="H2:H3"/>
    <mergeCell ref="A2:B4"/>
    <mergeCell ref="A88:B88"/>
    <mergeCell ref="E88:G88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showGridLines="0" workbookViewId="0">
      <selection activeCell="F28" sqref="F28:F29"/>
    </sheetView>
  </sheetViews>
  <sheetFormatPr baseColWidth="10" defaultRowHeight="11.25" x14ac:dyDescent="0.2"/>
  <cols>
    <col min="1" max="1" width="2.83203125" style="1" customWidth="1"/>
    <col min="2" max="2" width="29.1640625" style="1" customWidth="1"/>
    <col min="3" max="8" width="13.1640625" style="1" customWidth="1"/>
    <col min="9" max="16384" width="12" style="1"/>
  </cols>
  <sheetData>
    <row r="1" spans="1:8" ht="50.1" customHeight="1" x14ac:dyDescent="0.2">
      <c r="A1" s="53" t="s">
        <v>129</v>
      </c>
      <c r="B1" s="54"/>
      <c r="C1" s="54"/>
      <c r="D1" s="54"/>
      <c r="E1" s="54"/>
      <c r="F1" s="54"/>
      <c r="G1" s="54"/>
      <c r="H1" s="55"/>
    </row>
    <row r="2" spans="1:8" x14ac:dyDescent="0.2">
      <c r="A2" s="58" t="s">
        <v>54</v>
      </c>
      <c r="B2" s="59"/>
      <c r="C2" s="53" t="s">
        <v>60</v>
      </c>
      <c r="D2" s="54"/>
      <c r="E2" s="54"/>
      <c r="F2" s="54"/>
      <c r="G2" s="55"/>
      <c r="H2" s="56" t="s">
        <v>59</v>
      </c>
    </row>
    <row r="3" spans="1:8" ht="24.95" customHeight="1" x14ac:dyDescent="0.2">
      <c r="A3" s="60"/>
      <c r="B3" s="61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7"/>
    </row>
    <row r="4" spans="1:8" x14ac:dyDescent="0.2">
      <c r="A4" s="62"/>
      <c r="B4" s="63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2">
        <v>5140986.24</v>
      </c>
      <c r="D6" s="52">
        <v>127000</v>
      </c>
      <c r="E6" s="52">
        <v>5267986.24</v>
      </c>
      <c r="F6" s="52">
        <v>1314557.6599999999</v>
      </c>
      <c r="G6" s="52">
        <v>1314557.6599999999</v>
      </c>
      <c r="H6" s="52">
        <v>3953428.58</v>
      </c>
    </row>
    <row r="7" spans="1:8" x14ac:dyDescent="0.2">
      <c r="A7" s="5"/>
      <c r="B7" s="18"/>
      <c r="C7" s="22"/>
      <c r="D7" s="22"/>
      <c r="E7" s="22"/>
      <c r="F7" s="22"/>
      <c r="G7" s="22"/>
      <c r="H7" s="22"/>
    </row>
    <row r="8" spans="1:8" x14ac:dyDescent="0.2">
      <c r="A8" s="5"/>
      <c r="B8" s="18" t="s">
        <v>1</v>
      </c>
      <c r="C8" s="52">
        <v>45000</v>
      </c>
      <c r="D8" s="52">
        <v>-30000</v>
      </c>
      <c r="E8" s="52">
        <v>15000</v>
      </c>
      <c r="F8" s="22">
        <v>0</v>
      </c>
      <c r="G8" s="22">
        <v>0</v>
      </c>
      <c r="H8" s="52">
        <v>15000</v>
      </c>
    </row>
    <row r="9" spans="1:8" x14ac:dyDescent="0.2">
      <c r="A9" s="5"/>
      <c r="B9" s="18"/>
      <c r="C9" s="22"/>
      <c r="D9" s="22"/>
      <c r="E9" s="22"/>
      <c r="F9" s="22"/>
      <c r="G9" s="22"/>
      <c r="H9" s="22"/>
    </row>
    <row r="10" spans="1:8" ht="22.5" x14ac:dyDescent="0.2">
      <c r="A10" s="5"/>
      <c r="B10" s="69" t="s">
        <v>2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</row>
    <row r="11" spans="1:8" x14ac:dyDescent="0.2">
      <c r="A11" s="5"/>
      <c r="B11" s="18"/>
      <c r="C11" s="22"/>
      <c r="D11" s="22"/>
      <c r="E11" s="22"/>
      <c r="F11" s="22"/>
      <c r="G11" s="22"/>
      <c r="H11" s="22"/>
    </row>
    <row r="12" spans="1:8" x14ac:dyDescent="0.2">
      <c r="A12" s="5"/>
      <c r="B12" s="18" t="s">
        <v>41</v>
      </c>
      <c r="C12" s="22"/>
      <c r="D12" s="22"/>
      <c r="E12" s="22"/>
      <c r="F12" s="22"/>
      <c r="G12" s="22"/>
      <c r="H12" s="22"/>
    </row>
    <row r="13" spans="1:8" x14ac:dyDescent="0.2">
      <c r="A13" s="5"/>
      <c r="B13" s="18"/>
      <c r="C13" s="22"/>
      <c r="D13" s="22"/>
      <c r="E13" s="22"/>
      <c r="F13" s="22"/>
      <c r="G13" s="22"/>
      <c r="H13" s="22"/>
    </row>
    <row r="14" spans="1:8" x14ac:dyDescent="0.2">
      <c r="A14" s="5"/>
      <c r="B14" s="18" t="s">
        <v>38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</row>
    <row r="15" spans="1:8" x14ac:dyDescent="0.2">
      <c r="A15" s="6"/>
      <c r="B15" s="19"/>
      <c r="C15" s="23"/>
      <c r="D15" s="23"/>
      <c r="E15" s="23"/>
      <c r="F15" s="23"/>
      <c r="G15" s="23"/>
      <c r="H15" s="23"/>
    </row>
    <row r="16" spans="1:8" x14ac:dyDescent="0.2">
      <c r="A16" s="20"/>
      <c r="B16" s="13" t="s">
        <v>53</v>
      </c>
      <c r="C16" s="17">
        <f t="shared" ref="C16:H16" si="0">C14+C12+C10+C8+C6</f>
        <v>5185986.24</v>
      </c>
      <c r="D16" s="17">
        <f t="shared" si="0"/>
        <v>97000</v>
      </c>
      <c r="E16" s="17">
        <f t="shared" si="0"/>
        <v>5282986.24</v>
      </c>
      <c r="F16" s="17">
        <f t="shared" si="0"/>
        <v>1314557.6599999999</v>
      </c>
      <c r="G16" s="17">
        <f t="shared" si="0"/>
        <v>1314557.6599999999</v>
      </c>
      <c r="H16" s="17">
        <f t="shared" si="0"/>
        <v>3968428.58</v>
      </c>
    </row>
    <row r="19" spans="1:8" x14ac:dyDescent="0.2">
      <c r="A19" s="70" t="s">
        <v>139</v>
      </c>
    </row>
    <row r="25" spans="1:8" x14ac:dyDescent="0.2">
      <c r="B25" s="64" t="s">
        <v>140</v>
      </c>
      <c r="C25" s="64"/>
      <c r="D25" s="65"/>
      <c r="F25" s="64" t="s">
        <v>141</v>
      </c>
      <c r="G25" s="64"/>
      <c r="H25" s="64"/>
    </row>
    <row r="26" spans="1:8" x14ac:dyDescent="0.2">
      <c r="B26" s="64" t="s">
        <v>142</v>
      </c>
      <c r="C26" s="64"/>
      <c r="D26" s="65"/>
      <c r="F26" s="64" t="s">
        <v>143</v>
      </c>
      <c r="G26" s="64"/>
      <c r="H26" s="64"/>
    </row>
    <row r="27" spans="1:8" x14ac:dyDescent="0.2">
      <c r="B27" s="66"/>
      <c r="C27" s="66"/>
      <c r="D27" s="66"/>
      <c r="E27" s="65"/>
      <c r="F27" s="65"/>
      <c r="G27" s="65"/>
      <c r="H27" s="65"/>
    </row>
    <row r="28" spans="1:8" x14ac:dyDescent="0.2">
      <c r="B28" s="66"/>
      <c r="C28" s="66"/>
      <c r="D28" s="66"/>
      <c r="E28" s="65"/>
      <c r="F28" s="65"/>
      <c r="G28" s="65"/>
      <c r="H28" s="65"/>
    </row>
    <row r="29" spans="1:8" x14ac:dyDescent="0.2">
      <c r="B29" s="66"/>
      <c r="C29" s="66"/>
      <c r="D29" s="66"/>
      <c r="E29" s="65"/>
      <c r="F29" s="65"/>
      <c r="G29" s="65"/>
      <c r="H29" s="65"/>
    </row>
    <row r="30" spans="1:8" x14ac:dyDescent="0.2">
      <c r="B30" s="66"/>
      <c r="C30" s="66"/>
      <c r="D30" s="66"/>
      <c r="E30" s="65"/>
      <c r="F30" s="65"/>
      <c r="G30" s="65"/>
      <c r="H30" s="65"/>
    </row>
    <row r="31" spans="1:8" x14ac:dyDescent="0.2">
      <c r="B31" s="66"/>
      <c r="C31" s="66"/>
      <c r="D31" s="66"/>
      <c r="E31" s="65"/>
      <c r="F31" s="65"/>
      <c r="G31" s="65"/>
      <c r="H31" s="65"/>
    </row>
    <row r="32" spans="1:8" x14ac:dyDescent="0.2">
      <c r="B32" s="64" t="s">
        <v>144</v>
      </c>
      <c r="C32" s="64"/>
      <c r="D32" s="64"/>
      <c r="E32" s="64"/>
      <c r="F32" s="64"/>
      <c r="G32" s="64"/>
      <c r="H32" s="64"/>
    </row>
    <row r="33" spans="2:8" x14ac:dyDescent="0.2">
      <c r="B33" s="64" t="s">
        <v>145</v>
      </c>
      <c r="C33" s="64"/>
      <c r="D33" s="64"/>
      <c r="E33" s="64"/>
      <c r="F33" s="64"/>
      <c r="G33" s="64"/>
      <c r="H33" s="64"/>
    </row>
    <row r="34" spans="2:8" x14ac:dyDescent="0.2">
      <c r="B34" s="65"/>
      <c r="C34" s="65"/>
      <c r="D34" s="65"/>
      <c r="E34" s="65"/>
      <c r="F34" s="65"/>
      <c r="G34" s="65"/>
      <c r="H34" s="65"/>
    </row>
  </sheetData>
  <sheetProtection formatCells="0" formatColumns="0" formatRows="0" autoFilter="0"/>
  <mergeCells count="10">
    <mergeCell ref="B26:C26"/>
    <mergeCell ref="F26:H26"/>
    <mergeCell ref="B32:H32"/>
    <mergeCell ref="B33:H33"/>
    <mergeCell ref="A1:H1"/>
    <mergeCell ref="C2:G2"/>
    <mergeCell ref="H2:H3"/>
    <mergeCell ref="A2:B4"/>
    <mergeCell ref="B25:C25"/>
    <mergeCell ref="F25:H25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showGridLines="0" workbookViewId="0">
      <selection activeCell="F59" sqref="F59"/>
    </sheetView>
  </sheetViews>
  <sheetFormatPr baseColWidth="10" defaultRowHeight="11.25" x14ac:dyDescent="0.2"/>
  <cols>
    <col min="1" max="1" width="2.83203125" style="1" customWidth="1"/>
    <col min="2" max="2" width="37.6640625" style="1" customWidth="1"/>
    <col min="3" max="8" width="14" style="1" customWidth="1"/>
    <col min="9" max="16384" width="12" style="1"/>
  </cols>
  <sheetData>
    <row r="1" spans="1:8" ht="45" customHeight="1" x14ac:dyDescent="0.2">
      <c r="A1" s="53" t="s">
        <v>138</v>
      </c>
      <c r="B1" s="54"/>
      <c r="C1" s="54"/>
      <c r="D1" s="54"/>
      <c r="E1" s="54"/>
      <c r="F1" s="54"/>
      <c r="G1" s="54"/>
      <c r="H1" s="55"/>
    </row>
    <row r="2" spans="1:8" x14ac:dyDescent="0.2">
      <c r="B2" s="29"/>
      <c r="C2" s="29"/>
      <c r="D2" s="29"/>
      <c r="E2" s="29"/>
      <c r="F2" s="29"/>
      <c r="G2" s="29"/>
      <c r="H2" s="29"/>
    </row>
    <row r="3" spans="1:8" x14ac:dyDescent="0.2">
      <c r="A3" s="58" t="s">
        <v>54</v>
      </c>
      <c r="B3" s="59"/>
      <c r="C3" s="53" t="s">
        <v>60</v>
      </c>
      <c r="D3" s="54"/>
      <c r="E3" s="54"/>
      <c r="F3" s="54"/>
      <c r="G3" s="55"/>
      <c r="H3" s="56" t="s">
        <v>59</v>
      </c>
    </row>
    <row r="4" spans="1:8" ht="24.95" customHeight="1" x14ac:dyDescent="0.2">
      <c r="A4" s="60"/>
      <c r="B4" s="61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7"/>
    </row>
    <row r="5" spans="1:8" x14ac:dyDescent="0.2">
      <c r="A5" s="62"/>
      <c r="B5" s="63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30"/>
      <c r="B6" s="26"/>
      <c r="C6" s="38"/>
      <c r="D6" s="38"/>
      <c r="E6" s="38"/>
      <c r="F6" s="38"/>
      <c r="G6" s="38"/>
      <c r="H6" s="38"/>
    </row>
    <row r="7" spans="1:8" x14ac:dyDescent="0.2">
      <c r="A7" s="4" t="s">
        <v>133</v>
      </c>
      <c r="B7" s="24"/>
      <c r="C7" s="15">
        <v>2492562.0499999998</v>
      </c>
      <c r="D7" s="15">
        <v>16062.14</v>
      </c>
      <c r="E7" s="15">
        <v>2508624.19</v>
      </c>
      <c r="F7" s="15">
        <v>792159.28</v>
      </c>
      <c r="G7" s="15">
        <v>792159.28</v>
      </c>
      <c r="H7" s="15">
        <v>1716464.91</v>
      </c>
    </row>
    <row r="8" spans="1:8" x14ac:dyDescent="0.2">
      <c r="A8" s="4" t="s">
        <v>134</v>
      </c>
      <c r="B8" s="24"/>
      <c r="C8" s="15">
        <v>1220709.78</v>
      </c>
      <c r="D8" s="15">
        <v>-25000</v>
      </c>
      <c r="E8" s="15">
        <v>1195709.78</v>
      </c>
      <c r="F8" s="15">
        <v>227257.47</v>
      </c>
      <c r="G8" s="15">
        <v>227257.47</v>
      </c>
      <c r="H8" s="15">
        <v>968452.31</v>
      </c>
    </row>
    <row r="9" spans="1:8" x14ac:dyDescent="0.2">
      <c r="A9" s="4" t="s">
        <v>135</v>
      </c>
      <c r="B9" s="24"/>
      <c r="C9" s="15">
        <v>675276.99</v>
      </c>
      <c r="D9" s="15">
        <v>105937.86</v>
      </c>
      <c r="E9" s="15">
        <v>781214.85</v>
      </c>
      <c r="F9" s="15">
        <v>117865.87</v>
      </c>
      <c r="G9" s="15">
        <v>117865.87</v>
      </c>
      <c r="H9" s="15">
        <v>663348.98</v>
      </c>
    </row>
    <row r="10" spans="1:8" x14ac:dyDescent="0.2">
      <c r="A10" s="4" t="s">
        <v>136</v>
      </c>
      <c r="B10" s="24"/>
      <c r="C10" s="15">
        <v>572134.54</v>
      </c>
      <c r="D10" s="15">
        <v>0</v>
      </c>
      <c r="E10" s="15">
        <v>572134.54</v>
      </c>
      <c r="F10" s="15">
        <v>127191.78</v>
      </c>
      <c r="G10" s="15">
        <v>127191.78</v>
      </c>
      <c r="H10" s="15">
        <v>444942.76</v>
      </c>
    </row>
    <row r="11" spans="1:8" x14ac:dyDescent="0.2">
      <c r="A11" s="4" t="s">
        <v>137</v>
      </c>
      <c r="B11" s="24"/>
      <c r="C11" s="15">
        <v>225302.88</v>
      </c>
      <c r="D11" s="15">
        <v>0</v>
      </c>
      <c r="E11" s="15">
        <v>225302.88</v>
      </c>
      <c r="F11" s="15">
        <v>50083.26</v>
      </c>
      <c r="G11" s="15">
        <v>50083.26</v>
      </c>
      <c r="H11" s="15">
        <v>175219.62</v>
      </c>
    </row>
    <row r="12" spans="1:8" x14ac:dyDescent="0.2">
      <c r="A12" s="4"/>
      <c r="B12" s="24"/>
      <c r="C12" s="15"/>
      <c r="D12" s="15"/>
      <c r="E12" s="15"/>
      <c r="F12" s="15"/>
      <c r="G12" s="15"/>
      <c r="H12" s="15"/>
    </row>
    <row r="13" spans="1:8" x14ac:dyDescent="0.2">
      <c r="A13" s="4"/>
      <c r="B13" s="27"/>
      <c r="C13" s="16"/>
      <c r="D13" s="16"/>
      <c r="E13" s="16"/>
      <c r="F13" s="16"/>
      <c r="G13" s="16"/>
      <c r="H13" s="16"/>
    </row>
    <row r="14" spans="1:8" x14ac:dyDescent="0.2">
      <c r="A14" s="28"/>
      <c r="B14" s="49" t="s">
        <v>53</v>
      </c>
      <c r="C14" s="25">
        <v>5185986.24</v>
      </c>
      <c r="D14" s="25">
        <v>97000</v>
      </c>
      <c r="E14" s="25">
        <v>5282986.24</v>
      </c>
      <c r="F14" s="25">
        <v>1314557.6599999999</v>
      </c>
      <c r="G14" s="25">
        <v>1314557.6599999999</v>
      </c>
      <c r="H14" s="25">
        <v>3968428.58</v>
      </c>
    </row>
    <row r="17" spans="1:8" ht="45" customHeight="1" x14ac:dyDescent="0.2">
      <c r="A17" s="53" t="s">
        <v>132</v>
      </c>
      <c r="B17" s="54"/>
      <c r="C17" s="54"/>
      <c r="D17" s="54"/>
      <c r="E17" s="54"/>
      <c r="F17" s="54"/>
      <c r="G17" s="54"/>
      <c r="H17" s="55"/>
    </row>
    <row r="19" spans="1:8" x14ac:dyDescent="0.2">
      <c r="A19" s="58" t="s">
        <v>54</v>
      </c>
      <c r="B19" s="59"/>
      <c r="C19" s="53" t="s">
        <v>60</v>
      </c>
      <c r="D19" s="54"/>
      <c r="E19" s="54"/>
      <c r="F19" s="54"/>
      <c r="G19" s="55"/>
      <c r="H19" s="56" t="s">
        <v>59</v>
      </c>
    </row>
    <row r="20" spans="1:8" ht="22.5" x14ac:dyDescent="0.2">
      <c r="A20" s="60"/>
      <c r="B20" s="61"/>
      <c r="C20" s="9" t="s">
        <v>55</v>
      </c>
      <c r="D20" s="9" t="s">
        <v>125</v>
      </c>
      <c r="E20" s="9" t="s">
        <v>56</v>
      </c>
      <c r="F20" s="9" t="s">
        <v>57</v>
      </c>
      <c r="G20" s="9" t="s">
        <v>58</v>
      </c>
      <c r="H20" s="57"/>
    </row>
    <row r="21" spans="1:8" x14ac:dyDescent="0.2">
      <c r="A21" s="62"/>
      <c r="B21" s="63"/>
      <c r="C21" s="10">
        <v>1</v>
      </c>
      <c r="D21" s="10">
        <v>2</v>
      </c>
      <c r="E21" s="10" t="s">
        <v>126</v>
      </c>
      <c r="F21" s="10">
        <v>4</v>
      </c>
      <c r="G21" s="10">
        <v>5</v>
      </c>
      <c r="H21" s="10" t="s">
        <v>127</v>
      </c>
    </row>
    <row r="22" spans="1:8" x14ac:dyDescent="0.2">
      <c r="A22" s="30"/>
      <c r="B22" s="31"/>
      <c r="C22" s="35"/>
      <c r="D22" s="35"/>
      <c r="E22" s="35"/>
      <c r="F22" s="35"/>
      <c r="G22" s="35"/>
      <c r="H22" s="35"/>
    </row>
    <row r="23" spans="1:8" x14ac:dyDescent="0.2">
      <c r="A23" s="4" t="s">
        <v>8</v>
      </c>
      <c r="B23" s="2"/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</row>
    <row r="24" spans="1:8" x14ac:dyDescent="0.2">
      <c r="A24" s="4" t="s">
        <v>9</v>
      </c>
      <c r="B24" s="2"/>
      <c r="C24" s="36"/>
      <c r="D24" s="36"/>
      <c r="E24" s="36"/>
      <c r="F24" s="36"/>
      <c r="G24" s="36"/>
      <c r="H24" s="36"/>
    </row>
    <row r="25" spans="1:8" x14ac:dyDescent="0.2">
      <c r="A25" s="4" t="s">
        <v>10</v>
      </c>
      <c r="B25" s="2"/>
      <c r="C25" s="36"/>
      <c r="D25" s="36"/>
      <c r="E25" s="36"/>
      <c r="F25" s="36"/>
      <c r="G25" s="36"/>
      <c r="H25" s="36"/>
    </row>
    <row r="26" spans="1:8" x14ac:dyDescent="0.2">
      <c r="A26" s="4" t="s">
        <v>11</v>
      </c>
      <c r="B26" s="2"/>
      <c r="C26" s="36"/>
      <c r="D26" s="36"/>
      <c r="E26" s="36"/>
      <c r="F26" s="36"/>
      <c r="G26" s="36"/>
      <c r="H26" s="36"/>
    </row>
    <row r="27" spans="1:8" x14ac:dyDescent="0.2">
      <c r="A27" s="4"/>
      <c r="B27" s="2"/>
      <c r="C27" s="37"/>
      <c r="D27" s="37"/>
      <c r="E27" s="37"/>
      <c r="F27" s="37"/>
      <c r="G27" s="37"/>
      <c r="H27" s="37"/>
    </row>
    <row r="28" spans="1:8" x14ac:dyDescent="0.2">
      <c r="A28" s="28"/>
      <c r="B28" s="49" t="s">
        <v>53</v>
      </c>
      <c r="C28" s="25">
        <f t="shared" ref="C28:H28" si="0">C26+C25+C24+C23</f>
        <v>0</v>
      </c>
      <c r="D28" s="25">
        <f t="shared" si="0"/>
        <v>0</v>
      </c>
      <c r="E28" s="25">
        <f t="shared" si="0"/>
        <v>0</v>
      </c>
      <c r="F28" s="25">
        <f t="shared" si="0"/>
        <v>0</v>
      </c>
      <c r="G28" s="25">
        <f t="shared" si="0"/>
        <v>0</v>
      </c>
      <c r="H28" s="25">
        <f t="shared" si="0"/>
        <v>0</v>
      </c>
    </row>
    <row r="31" spans="1:8" ht="45" customHeight="1" x14ac:dyDescent="0.2">
      <c r="A31" s="53" t="s">
        <v>131</v>
      </c>
      <c r="B31" s="54"/>
      <c r="C31" s="54"/>
      <c r="D31" s="54"/>
      <c r="E31" s="54"/>
      <c r="F31" s="54"/>
      <c r="G31" s="54"/>
      <c r="H31" s="55"/>
    </row>
    <row r="32" spans="1:8" x14ac:dyDescent="0.2">
      <c r="A32" s="58" t="s">
        <v>54</v>
      </c>
      <c r="B32" s="59"/>
      <c r="C32" s="53" t="s">
        <v>60</v>
      </c>
      <c r="D32" s="54"/>
      <c r="E32" s="54"/>
      <c r="F32" s="54"/>
      <c r="G32" s="55"/>
      <c r="H32" s="56" t="s">
        <v>59</v>
      </c>
    </row>
    <row r="33" spans="1:9" ht="22.5" x14ac:dyDescent="0.2">
      <c r="A33" s="60"/>
      <c r="B33" s="61"/>
      <c r="C33" s="9" t="s">
        <v>55</v>
      </c>
      <c r="D33" s="9" t="s">
        <v>125</v>
      </c>
      <c r="E33" s="9" t="s">
        <v>56</v>
      </c>
      <c r="F33" s="9" t="s">
        <v>57</v>
      </c>
      <c r="G33" s="9" t="s">
        <v>58</v>
      </c>
      <c r="H33" s="57"/>
    </row>
    <row r="34" spans="1:9" x14ac:dyDescent="0.2">
      <c r="A34" s="62"/>
      <c r="B34" s="63"/>
      <c r="C34" s="10">
        <v>1</v>
      </c>
      <c r="D34" s="10">
        <v>2</v>
      </c>
      <c r="E34" s="10" t="s">
        <v>126</v>
      </c>
      <c r="F34" s="10">
        <v>4</v>
      </c>
      <c r="G34" s="10">
        <v>5</v>
      </c>
      <c r="H34" s="10" t="s">
        <v>127</v>
      </c>
    </row>
    <row r="35" spans="1:9" x14ac:dyDescent="0.2">
      <c r="A35" s="30"/>
      <c r="B35" s="31"/>
      <c r="C35" s="35"/>
      <c r="D35" s="35"/>
      <c r="E35" s="35"/>
      <c r="F35" s="35"/>
      <c r="G35" s="35"/>
      <c r="H35" s="35"/>
    </row>
    <row r="36" spans="1:9" ht="22.5" x14ac:dyDescent="0.2">
      <c r="A36" s="4"/>
      <c r="B36" s="33" t="s">
        <v>13</v>
      </c>
      <c r="C36" s="36">
        <v>5185986.24</v>
      </c>
      <c r="D36" s="36">
        <v>97000</v>
      </c>
      <c r="E36" s="36">
        <v>5282986.24</v>
      </c>
      <c r="F36" s="36">
        <v>1314557.6599999999</v>
      </c>
      <c r="G36" s="36">
        <v>1314557.6599999999</v>
      </c>
      <c r="H36" s="36">
        <v>3968428.58</v>
      </c>
      <c r="I36" s="51"/>
    </row>
    <row r="37" spans="1:9" x14ac:dyDescent="0.2">
      <c r="A37" s="4"/>
      <c r="B37" s="33"/>
      <c r="C37" s="36"/>
      <c r="D37" s="36"/>
      <c r="E37" s="36"/>
      <c r="F37" s="36"/>
      <c r="G37" s="36"/>
      <c r="H37" s="36"/>
    </row>
    <row r="38" spans="1:9" x14ac:dyDescent="0.2">
      <c r="A38" s="4"/>
      <c r="B38" s="33" t="s">
        <v>12</v>
      </c>
      <c r="C38" s="36"/>
      <c r="D38" s="36"/>
      <c r="E38" s="36"/>
      <c r="F38" s="36"/>
      <c r="G38" s="36"/>
      <c r="H38" s="36"/>
    </row>
    <row r="39" spans="1:9" x14ac:dyDescent="0.2">
      <c r="A39" s="4"/>
      <c r="B39" s="33"/>
      <c r="C39" s="36"/>
      <c r="D39" s="36"/>
      <c r="E39" s="36"/>
      <c r="F39" s="36"/>
      <c r="G39" s="36"/>
      <c r="H39" s="36"/>
    </row>
    <row r="40" spans="1:9" ht="22.5" x14ac:dyDescent="0.2">
      <c r="A40" s="4"/>
      <c r="B40" s="33" t="s">
        <v>14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51"/>
    </row>
    <row r="41" spans="1:9" x14ac:dyDescent="0.2">
      <c r="A41" s="4"/>
      <c r="B41" s="33"/>
      <c r="C41" s="36"/>
      <c r="D41" s="36"/>
      <c r="E41" s="36"/>
      <c r="F41" s="36"/>
      <c r="G41" s="36"/>
      <c r="H41" s="36"/>
    </row>
    <row r="42" spans="1:9" ht="22.5" x14ac:dyDescent="0.2">
      <c r="A42" s="4"/>
      <c r="B42" s="33" t="s">
        <v>26</v>
      </c>
      <c r="C42" s="36">
        <v>0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51"/>
    </row>
    <row r="43" spans="1:9" x14ac:dyDescent="0.2">
      <c r="A43" s="4"/>
      <c r="B43" s="33"/>
      <c r="C43" s="36"/>
      <c r="D43" s="36"/>
      <c r="E43" s="36"/>
      <c r="F43" s="36"/>
      <c r="G43" s="36"/>
      <c r="H43" s="36"/>
    </row>
    <row r="44" spans="1:9" ht="22.5" x14ac:dyDescent="0.2">
      <c r="A44" s="4"/>
      <c r="B44" s="33" t="s">
        <v>27</v>
      </c>
      <c r="C44" s="36">
        <v>0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  <c r="I44" s="51"/>
    </row>
    <row r="45" spans="1:9" x14ac:dyDescent="0.2">
      <c r="A45" s="4"/>
      <c r="B45" s="33"/>
      <c r="C45" s="36"/>
      <c r="D45" s="36"/>
      <c r="E45" s="36"/>
      <c r="F45" s="36"/>
      <c r="G45" s="36"/>
      <c r="H45" s="36"/>
    </row>
    <row r="46" spans="1:9" ht="22.5" x14ac:dyDescent="0.2">
      <c r="A46" s="4"/>
      <c r="B46" s="33" t="s">
        <v>34</v>
      </c>
      <c r="C46" s="36">
        <v>0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  <c r="I46" s="51"/>
    </row>
    <row r="47" spans="1:9" x14ac:dyDescent="0.2">
      <c r="A47" s="4"/>
      <c r="B47" s="33"/>
      <c r="C47" s="36"/>
      <c r="D47" s="36"/>
      <c r="E47" s="36"/>
      <c r="F47" s="36"/>
      <c r="G47" s="36"/>
      <c r="H47" s="36"/>
    </row>
    <row r="48" spans="1:9" x14ac:dyDescent="0.2">
      <c r="A48" s="4"/>
      <c r="B48" s="33" t="s">
        <v>15</v>
      </c>
      <c r="C48" s="36">
        <v>0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</row>
    <row r="49" spans="1:8" x14ac:dyDescent="0.2">
      <c r="A49" s="32"/>
      <c r="B49" s="34"/>
      <c r="C49" s="37"/>
      <c r="D49" s="37"/>
      <c r="E49" s="37"/>
      <c r="F49" s="37"/>
      <c r="G49" s="37"/>
      <c r="H49" s="37"/>
    </row>
    <row r="50" spans="1:8" x14ac:dyDescent="0.2">
      <c r="A50" s="28"/>
      <c r="B50" s="49" t="s">
        <v>53</v>
      </c>
      <c r="C50" s="25">
        <f t="shared" ref="C50:H50" si="1">C48+C46+C44+C42+C40+C38+C36</f>
        <v>5185986.24</v>
      </c>
      <c r="D50" s="25">
        <f t="shared" si="1"/>
        <v>97000</v>
      </c>
      <c r="E50" s="25">
        <f t="shared" si="1"/>
        <v>5282986.24</v>
      </c>
      <c r="F50" s="25">
        <f t="shared" si="1"/>
        <v>1314557.6599999999</v>
      </c>
      <c r="G50" s="25">
        <f t="shared" si="1"/>
        <v>1314557.6599999999</v>
      </c>
      <c r="H50" s="25">
        <f t="shared" si="1"/>
        <v>3968428.58</v>
      </c>
    </row>
    <row r="52" spans="1:8" x14ac:dyDescent="0.2">
      <c r="A52" s="68" t="s">
        <v>139</v>
      </c>
    </row>
    <row r="55" spans="1:8" x14ac:dyDescent="0.2">
      <c r="A55" s="64" t="s">
        <v>140</v>
      </c>
      <c r="B55" s="64"/>
      <c r="C55" s="64"/>
      <c r="D55" s="64"/>
      <c r="E55" s="64" t="s">
        <v>141</v>
      </c>
      <c r="F55" s="64"/>
      <c r="G55" s="64"/>
      <c r="H55" s="64"/>
    </row>
    <row r="56" spans="1:8" x14ac:dyDescent="0.2">
      <c r="A56" s="64" t="s">
        <v>142</v>
      </c>
      <c r="B56" s="64"/>
      <c r="C56" s="64"/>
      <c r="D56" s="64"/>
      <c r="E56" s="64" t="s">
        <v>143</v>
      </c>
      <c r="F56" s="64"/>
      <c r="G56" s="64"/>
      <c r="H56" s="64"/>
    </row>
    <row r="57" spans="1:8" x14ac:dyDescent="0.2">
      <c r="A57" s="66"/>
      <c r="B57" s="66"/>
      <c r="C57" s="66"/>
      <c r="D57" s="65"/>
      <c r="E57" s="65"/>
      <c r="F57" s="65"/>
      <c r="G57" s="65"/>
    </row>
    <row r="58" spans="1:8" x14ac:dyDescent="0.2">
      <c r="A58" s="66"/>
      <c r="B58" s="66"/>
      <c r="C58" s="66"/>
      <c r="D58" s="65"/>
      <c r="E58" s="65"/>
      <c r="F58" s="65"/>
      <c r="G58" s="65"/>
    </row>
    <row r="60" spans="1:8" x14ac:dyDescent="0.2">
      <c r="A60" s="64" t="s">
        <v>144</v>
      </c>
      <c r="B60" s="64"/>
      <c r="C60" s="64"/>
      <c r="D60" s="64"/>
      <c r="E60" s="64"/>
      <c r="F60" s="64"/>
      <c r="G60" s="64"/>
    </row>
    <row r="61" spans="1:8" x14ac:dyDescent="0.2">
      <c r="A61" s="64" t="s">
        <v>145</v>
      </c>
      <c r="B61" s="64"/>
      <c r="C61" s="64"/>
      <c r="D61" s="64"/>
      <c r="E61" s="64"/>
      <c r="F61" s="64"/>
      <c r="G61" s="64"/>
    </row>
    <row r="64" spans="1:8" x14ac:dyDescent="0.2">
      <c r="A64" s="65"/>
      <c r="B64" s="65"/>
      <c r="C64" s="65"/>
      <c r="D64" s="65"/>
      <c r="E64" s="65"/>
      <c r="F64" s="65"/>
      <c r="G64" s="65"/>
    </row>
  </sheetData>
  <sheetProtection formatCells="0" formatColumns="0" formatRows="0" insertRows="0" deleteRows="0" autoFilter="0"/>
  <mergeCells count="18">
    <mergeCell ref="A61:G61"/>
    <mergeCell ref="E55:H55"/>
    <mergeCell ref="E56:H56"/>
    <mergeCell ref="A55:D55"/>
    <mergeCell ref="A56:D56"/>
    <mergeCell ref="A60:G60"/>
    <mergeCell ref="A1:H1"/>
    <mergeCell ref="A3:B5"/>
    <mergeCell ref="A17:H17"/>
    <mergeCell ref="A19:B21"/>
    <mergeCell ref="C3:G3"/>
    <mergeCell ref="H3:H4"/>
    <mergeCell ref="A31:H31"/>
    <mergeCell ref="A32:B34"/>
    <mergeCell ref="C32:G32"/>
    <mergeCell ref="H32:H33"/>
    <mergeCell ref="C19:G19"/>
    <mergeCell ref="H19:H20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showGridLines="0" tabSelected="1" workbookViewId="0">
      <selection activeCell="H15" sqref="H15"/>
    </sheetView>
  </sheetViews>
  <sheetFormatPr baseColWidth="10" defaultRowHeight="11.25" x14ac:dyDescent="0.2"/>
  <cols>
    <col min="1" max="1" width="4.83203125" style="3" customWidth="1"/>
    <col min="2" max="2" width="46.5" style="3" customWidth="1"/>
    <col min="3" max="8" width="12" style="3" customWidth="1"/>
    <col min="9" max="16384" width="12" style="3"/>
  </cols>
  <sheetData>
    <row r="1" spans="1:8" ht="50.1" customHeight="1" x14ac:dyDescent="0.2">
      <c r="A1" s="53" t="s">
        <v>130</v>
      </c>
      <c r="B1" s="54"/>
      <c r="C1" s="54"/>
      <c r="D1" s="54"/>
      <c r="E1" s="54"/>
      <c r="F1" s="54"/>
      <c r="G1" s="54"/>
      <c r="H1" s="55"/>
    </row>
    <row r="2" spans="1:8" x14ac:dyDescent="0.2">
      <c r="A2" s="58" t="s">
        <v>54</v>
      </c>
      <c r="B2" s="59"/>
      <c r="C2" s="53" t="s">
        <v>60</v>
      </c>
      <c r="D2" s="54"/>
      <c r="E2" s="54"/>
      <c r="F2" s="54"/>
      <c r="G2" s="55"/>
      <c r="H2" s="56" t="s">
        <v>59</v>
      </c>
    </row>
    <row r="3" spans="1:8" ht="45" x14ac:dyDescent="0.2">
      <c r="A3" s="60"/>
      <c r="B3" s="61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7"/>
    </row>
    <row r="4" spans="1:8" x14ac:dyDescent="0.2">
      <c r="A4" s="62"/>
      <c r="B4" s="63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6"/>
      <c r="B5" s="47"/>
      <c r="C5" s="14"/>
      <c r="D5" s="14"/>
      <c r="E5" s="14"/>
      <c r="F5" s="14"/>
      <c r="G5" s="14"/>
      <c r="H5" s="14"/>
    </row>
    <row r="6" spans="1:8" x14ac:dyDescent="0.2">
      <c r="A6" s="43" t="s">
        <v>16</v>
      </c>
      <c r="B6" s="41"/>
      <c r="C6" s="15">
        <v>2492562.0499999998</v>
      </c>
      <c r="D6" s="15">
        <v>16062.14</v>
      </c>
      <c r="E6" s="15">
        <v>2508624.19</v>
      </c>
      <c r="F6" s="15">
        <v>792159.28</v>
      </c>
      <c r="G6" s="15">
        <v>792159.28</v>
      </c>
      <c r="H6" s="15">
        <v>1716464.91</v>
      </c>
    </row>
    <row r="7" spans="1:8" x14ac:dyDescent="0.2">
      <c r="A7" s="40"/>
      <c r="B7" s="44" t="s">
        <v>42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</row>
    <row r="8" spans="1:8" x14ac:dyDescent="0.2">
      <c r="A8" s="40"/>
      <c r="B8" s="44" t="s">
        <v>17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</row>
    <row r="9" spans="1:8" x14ac:dyDescent="0.2">
      <c r="A9" s="40"/>
      <c r="B9" s="44" t="s">
        <v>43</v>
      </c>
      <c r="C9" s="15">
        <v>2492562.0499999998</v>
      </c>
      <c r="D9" s="15">
        <v>16062.14</v>
      </c>
      <c r="E9" s="15">
        <v>2508624.19</v>
      </c>
      <c r="F9" s="15">
        <v>792159.28</v>
      </c>
      <c r="G9" s="15">
        <v>792159.28</v>
      </c>
      <c r="H9" s="15">
        <v>1716464.91</v>
      </c>
    </row>
    <row r="10" spans="1:8" x14ac:dyDescent="0.2">
      <c r="A10" s="40"/>
      <c r="B10" s="44" t="s">
        <v>3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</row>
    <row r="11" spans="1:8" x14ac:dyDescent="0.2">
      <c r="A11" s="40"/>
      <c r="B11" s="44" t="s">
        <v>23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</row>
    <row r="12" spans="1:8" x14ac:dyDescent="0.2">
      <c r="A12" s="40"/>
      <c r="B12" s="44" t="s">
        <v>18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</row>
    <row r="13" spans="1:8" x14ac:dyDescent="0.2">
      <c r="A13" s="40"/>
      <c r="B13" s="44" t="s">
        <v>44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</row>
    <row r="14" spans="1:8" x14ac:dyDescent="0.2">
      <c r="A14" s="40"/>
      <c r="B14" s="44" t="s">
        <v>19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</row>
    <row r="15" spans="1:8" x14ac:dyDescent="0.2">
      <c r="A15" s="42"/>
      <c r="B15" s="44"/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</row>
    <row r="16" spans="1:8" x14ac:dyDescent="0.2">
      <c r="A16" s="43" t="s">
        <v>20</v>
      </c>
      <c r="B16" s="45"/>
      <c r="C16" s="15">
        <v>2693424.19</v>
      </c>
      <c r="D16" s="15">
        <v>80937.86</v>
      </c>
      <c r="E16" s="15">
        <v>2774362.05</v>
      </c>
      <c r="F16" s="15">
        <v>522398.38</v>
      </c>
      <c r="G16" s="15">
        <v>522398.38</v>
      </c>
      <c r="H16" s="15">
        <v>2251963.67</v>
      </c>
    </row>
    <row r="17" spans="1:8" x14ac:dyDescent="0.2">
      <c r="A17" s="40"/>
      <c r="B17" s="44" t="s">
        <v>45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</row>
    <row r="18" spans="1:8" x14ac:dyDescent="0.2">
      <c r="A18" s="40"/>
      <c r="B18" s="44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</row>
    <row r="19" spans="1:8" x14ac:dyDescent="0.2">
      <c r="A19" s="40"/>
      <c r="B19" s="44" t="s">
        <v>21</v>
      </c>
      <c r="C19" s="15">
        <v>2693424.19</v>
      </c>
      <c r="D19" s="15">
        <v>80937.86</v>
      </c>
      <c r="E19" s="15">
        <v>2774362.05</v>
      </c>
      <c r="F19" s="15">
        <v>522398.38</v>
      </c>
      <c r="G19" s="15">
        <v>522398.38</v>
      </c>
      <c r="H19" s="15">
        <v>2251963.67</v>
      </c>
    </row>
    <row r="20" spans="1:8" x14ac:dyDescent="0.2">
      <c r="A20" s="40"/>
      <c r="B20" s="44" t="s">
        <v>46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</row>
    <row r="21" spans="1:8" x14ac:dyDescent="0.2">
      <c r="A21" s="40"/>
      <c r="B21" s="44" t="s">
        <v>47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</row>
    <row r="22" spans="1:8" x14ac:dyDescent="0.2">
      <c r="A22" s="40"/>
      <c r="B22" s="44" t="s">
        <v>48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</row>
    <row r="23" spans="1:8" x14ac:dyDescent="0.2">
      <c r="A23" s="40"/>
      <c r="B23" s="44" t="s">
        <v>4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</row>
    <row r="24" spans="1:8" x14ac:dyDescent="0.2">
      <c r="A24" s="42"/>
      <c r="B24" s="44"/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</row>
    <row r="25" spans="1:8" x14ac:dyDescent="0.2">
      <c r="A25" s="43" t="s">
        <v>49</v>
      </c>
      <c r="B25" s="45"/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</row>
    <row r="26" spans="1:8" x14ac:dyDescent="0.2">
      <c r="A26" s="40"/>
      <c r="B26" s="44" t="s">
        <v>29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</row>
    <row r="27" spans="1:8" x14ac:dyDescent="0.2">
      <c r="A27" s="40"/>
      <c r="B27" s="44" t="s">
        <v>24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</row>
    <row r="28" spans="1:8" x14ac:dyDescent="0.2">
      <c r="A28" s="40"/>
      <c r="B28" s="44" t="s">
        <v>30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</row>
    <row r="29" spans="1:8" x14ac:dyDescent="0.2">
      <c r="A29" s="40"/>
      <c r="B29" s="44" t="s">
        <v>50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</row>
    <row r="30" spans="1:8" x14ac:dyDescent="0.2">
      <c r="A30" s="40"/>
      <c r="B30" s="44" t="s">
        <v>22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</row>
    <row r="31" spans="1:8" x14ac:dyDescent="0.2">
      <c r="A31" s="40"/>
      <c r="B31" s="44" t="s">
        <v>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</row>
    <row r="32" spans="1:8" x14ac:dyDescent="0.2">
      <c r="A32" s="40"/>
      <c r="B32" s="44" t="s">
        <v>6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</row>
    <row r="33" spans="1:8" x14ac:dyDescent="0.2">
      <c r="A33" s="40"/>
      <c r="B33" s="44" t="s">
        <v>51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</row>
    <row r="34" spans="1:8" x14ac:dyDescent="0.2">
      <c r="A34" s="40"/>
      <c r="B34" s="44" t="s">
        <v>31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</row>
    <row r="35" spans="1:8" x14ac:dyDescent="0.2">
      <c r="A35" s="42"/>
      <c r="B35" s="44"/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</row>
    <row r="36" spans="1:8" x14ac:dyDescent="0.2">
      <c r="A36" s="43" t="s">
        <v>32</v>
      </c>
      <c r="B36" s="45"/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</row>
    <row r="37" spans="1:8" x14ac:dyDescent="0.2">
      <c r="A37" s="40"/>
      <c r="B37" s="44" t="s">
        <v>52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</row>
    <row r="38" spans="1:8" ht="22.5" x14ac:dyDescent="0.2">
      <c r="A38" s="40"/>
      <c r="B38" s="44" t="s">
        <v>25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</row>
    <row r="39" spans="1:8" x14ac:dyDescent="0.2">
      <c r="A39" s="40"/>
      <c r="B39" s="44" t="s">
        <v>33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</row>
    <row r="40" spans="1:8" x14ac:dyDescent="0.2">
      <c r="A40" s="40"/>
      <c r="B40" s="44" t="s">
        <v>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</row>
    <row r="41" spans="1:8" x14ac:dyDescent="0.2">
      <c r="A41" s="42"/>
      <c r="B41" s="44"/>
      <c r="C41" s="15"/>
      <c r="D41" s="15"/>
      <c r="E41" s="15"/>
      <c r="F41" s="15"/>
      <c r="G41" s="15"/>
      <c r="H41" s="15"/>
    </row>
    <row r="42" spans="1:8" x14ac:dyDescent="0.2">
      <c r="A42" s="48"/>
      <c r="B42" s="49" t="s">
        <v>53</v>
      </c>
      <c r="C42" s="25">
        <f t="shared" ref="C42:H42" si="0">C36+C25+C16+C6</f>
        <v>5185986.24</v>
      </c>
      <c r="D42" s="25">
        <f t="shared" si="0"/>
        <v>97000</v>
      </c>
      <c r="E42" s="25">
        <f t="shared" si="0"/>
        <v>5282986.24</v>
      </c>
      <c r="F42" s="25">
        <f t="shared" si="0"/>
        <v>1314557.6600000001</v>
      </c>
      <c r="G42" s="25">
        <f t="shared" si="0"/>
        <v>1314557.6600000001</v>
      </c>
      <c r="H42" s="25">
        <f t="shared" si="0"/>
        <v>3968428.58</v>
      </c>
    </row>
    <row r="43" spans="1:8" x14ac:dyDescent="0.2">
      <c r="A43" s="39"/>
      <c r="B43" s="39"/>
      <c r="C43" s="39"/>
      <c r="D43" s="39"/>
      <c r="E43" s="39"/>
      <c r="F43" s="39"/>
      <c r="G43" s="39"/>
      <c r="H43" s="39"/>
    </row>
    <row r="44" spans="1:8" x14ac:dyDescent="0.2">
      <c r="A44" s="68" t="s">
        <v>139</v>
      </c>
      <c r="B44" s="39"/>
      <c r="C44" s="39"/>
      <c r="D44" s="39"/>
      <c r="E44" s="39"/>
      <c r="F44" s="39"/>
      <c r="G44" s="39"/>
      <c r="H44" s="39"/>
    </row>
    <row r="51" spans="2:8" x14ac:dyDescent="0.2">
      <c r="B51" s="1"/>
      <c r="C51" s="1"/>
      <c r="D51" s="1"/>
      <c r="E51" s="1"/>
      <c r="F51" s="1"/>
      <c r="G51" s="1"/>
      <c r="H51" s="1"/>
    </row>
    <row r="52" spans="2:8" x14ac:dyDescent="0.2">
      <c r="B52" s="64" t="s">
        <v>140</v>
      </c>
      <c r="C52" s="64"/>
      <c r="D52" s="65"/>
      <c r="E52" s="1"/>
      <c r="F52" s="64" t="s">
        <v>141</v>
      </c>
      <c r="G52" s="64"/>
      <c r="H52" s="64"/>
    </row>
    <row r="53" spans="2:8" x14ac:dyDescent="0.2">
      <c r="B53" s="64" t="s">
        <v>142</v>
      </c>
      <c r="C53" s="64"/>
      <c r="D53" s="65"/>
      <c r="E53" s="1"/>
      <c r="F53" s="64" t="s">
        <v>143</v>
      </c>
      <c r="G53" s="64"/>
      <c r="H53" s="64"/>
    </row>
    <row r="54" spans="2:8" x14ac:dyDescent="0.2">
      <c r="B54" s="66"/>
      <c r="C54" s="66"/>
      <c r="D54" s="66"/>
      <c r="E54" s="65"/>
      <c r="F54" s="65"/>
      <c r="G54" s="65"/>
      <c r="H54" s="65"/>
    </row>
    <row r="55" spans="2:8" x14ac:dyDescent="0.2">
      <c r="B55" s="66"/>
      <c r="C55" s="66"/>
      <c r="D55" s="66"/>
      <c r="E55" s="65"/>
      <c r="F55" s="65"/>
      <c r="G55" s="65"/>
      <c r="H55" s="65"/>
    </row>
    <row r="56" spans="2:8" x14ac:dyDescent="0.2">
      <c r="B56" s="66"/>
      <c r="C56" s="66"/>
      <c r="D56" s="66"/>
      <c r="E56" s="65"/>
      <c r="F56" s="65"/>
      <c r="G56" s="65"/>
      <c r="H56" s="65"/>
    </row>
    <row r="57" spans="2:8" x14ac:dyDescent="0.2">
      <c r="B57" s="66"/>
      <c r="C57" s="66"/>
      <c r="D57" s="66"/>
      <c r="E57" s="65"/>
      <c r="F57" s="65"/>
      <c r="G57" s="65"/>
      <c r="H57" s="65"/>
    </row>
    <row r="58" spans="2:8" x14ac:dyDescent="0.2">
      <c r="B58" s="66"/>
      <c r="C58" s="66"/>
      <c r="D58" s="66"/>
      <c r="E58" s="65"/>
      <c r="F58" s="65"/>
      <c r="G58" s="65"/>
      <c r="H58" s="65"/>
    </row>
    <row r="59" spans="2:8" x14ac:dyDescent="0.2">
      <c r="B59" s="64" t="s">
        <v>144</v>
      </c>
      <c r="C59" s="64"/>
      <c r="D59" s="64"/>
      <c r="E59" s="64"/>
      <c r="F59" s="64"/>
      <c r="G59" s="64"/>
      <c r="H59" s="64"/>
    </row>
    <row r="60" spans="2:8" x14ac:dyDescent="0.2">
      <c r="B60" s="64" t="s">
        <v>145</v>
      </c>
      <c r="C60" s="64"/>
      <c r="D60" s="64"/>
      <c r="E60" s="64"/>
      <c r="F60" s="64"/>
      <c r="G60" s="64"/>
      <c r="H60" s="64"/>
    </row>
  </sheetData>
  <sheetProtection formatCells="0" formatColumns="0" formatRows="0" autoFilter="0"/>
  <mergeCells count="10">
    <mergeCell ref="B53:C53"/>
    <mergeCell ref="F53:H53"/>
    <mergeCell ref="B59:H59"/>
    <mergeCell ref="B60:H60"/>
    <mergeCell ref="A1:H1"/>
    <mergeCell ref="A2:B4"/>
    <mergeCell ref="C2:G2"/>
    <mergeCell ref="H2:H3"/>
    <mergeCell ref="B52:C52"/>
    <mergeCell ref="F52:H52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F52B4B-1241-46A7-97DB-8CD3172136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I5</cp:lastModifiedBy>
  <cp:lastPrinted>2022-04-26T17:52:46Z</cp:lastPrinted>
  <dcterms:created xsi:type="dcterms:W3CDTF">2014-02-10T03:37:14Z</dcterms:created>
  <dcterms:modified xsi:type="dcterms:W3CDTF">2022-04-26T17:52:50Z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