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42021\"/>
    </mc:Choice>
  </mc:AlternateContent>
  <bookViews>
    <workbookView xWindow="0" yWindow="0" windowWidth="28800" windowHeight="1177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H73" i="4" l="1"/>
  <c r="G73" i="4"/>
  <c r="F73" i="4"/>
  <c r="E73" i="4"/>
  <c r="D73" i="4"/>
  <c r="C73" i="4"/>
  <c r="H51" i="4"/>
  <c r="G51" i="4"/>
  <c r="F51" i="4"/>
  <c r="E51" i="4"/>
  <c r="D51" i="4"/>
  <c r="C51" i="4"/>
  <c r="H16" i="8"/>
  <c r="G16" i="8"/>
  <c r="F16" i="8"/>
  <c r="E16" i="8"/>
  <c r="D16" i="8"/>
  <c r="C16" i="8"/>
  <c r="H69" i="6"/>
  <c r="G69" i="6"/>
  <c r="F69" i="6"/>
  <c r="E69" i="6"/>
  <c r="D69" i="6"/>
  <c r="C69" i="6"/>
  <c r="H65" i="6"/>
  <c r="G65" i="6"/>
  <c r="F65" i="6"/>
  <c r="E65" i="6"/>
  <c r="D65" i="6"/>
  <c r="C65" i="6"/>
  <c r="H57" i="6"/>
  <c r="G57" i="6"/>
  <c r="F57" i="6"/>
  <c r="E57" i="6"/>
  <c r="D57" i="6"/>
  <c r="C57" i="6"/>
  <c r="H53" i="6"/>
  <c r="G53" i="6"/>
  <c r="F53" i="6"/>
  <c r="E53" i="6"/>
  <c r="D53" i="6"/>
  <c r="C53" i="6"/>
  <c r="H43" i="6"/>
  <c r="G43" i="6"/>
  <c r="F43" i="6"/>
  <c r="E43" i="6"/>
  <c r="D43" i="6"/>
  <c r="C43" i="6"/>
  <c r="H33" i="6"/>
  <c r="G33" i="6"/>
  <c r="F33" i="6"/>
  <c r="E33" i="6"/>
  <c r="D33" i="6"/>
  <c r="C33" i="6"/>
  <c r="H23" i="6"/>
  <c r="G23" i="6"/>
  <c r="F23" i="6"/>
  <c r="E23" i="6"/>
  <c r="D23" i="6"/>
  <c r="C23" i="6"/>
  <c r="H13" i="6"/>
  <c r="G13" i="6"/>
  <c r="F13" i="6"/>
  <c r="E13" i="6"/>
  <c r="D13" i="6"/>
  <c r="C13" i="6"/>
  <c r="H5" i="6"/>
  <c r="G5" i="6"/>
  <c r="F5" i="6"/>
  <c r="E5" i="6"/>
  <c r="D5" i="6"/>
  <c r="C5" i="6"/>
  <c r="H77" i="6" l="1"/>
  <c r="D77" i="6"/>
  <c r="F77" i="6"/>
  <c r="G42" i="5"/>
  <c r="C42" i="5"/>
  <c r="E42" i="5"/>
  <c r="G77" i="6"/>
  <c r="C77" i="6"/>
  <c r="E77" i="6"/>
  <c r="H42" i="5"/>
  <c r="D42" i="5"/>
  <c r="F42" i="5"/>
</calcChain>
</file>

<file path=xl/sharedStrings.xml><?xml version="1.0" encoding="utf-8"?>
<sst xmlns="http://schemas.openxmlformats.org/spreadsheetml/2006/main" count="220" uniqueCount="162">
  <si>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</si>
  <si>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</si>
  <si>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</si>
  <si>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</si>
  <si>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</si>
  <si>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</si>
  <si>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</si>
  <si>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</si>
  <si>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</si>
  <si>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</si>
  <si>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</si>
  <si>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</si>
  <si>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</si>
  <si>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</si>
  <si>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</si>
  <si>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</si>
  <si>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</si>
  <si>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</si>
  <si>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</si>
  <si>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</si>
  <si>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</si>
  <si>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</si>
  <si>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</si>
  <si>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</si>
  <si>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</si>
  <si>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</si>
  <si>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</si>
  <si>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</si>
  <si>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</si>
  <si>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</si>
  <si>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</si>
  <si>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</si>
  <si>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</si>
  <si>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</si>
  <si>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</si>
  <si>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</si>
  <si>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</si>
  <si>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</si>
  <si>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</si>
  <si>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</si>
  <si>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</si>
  <si>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</si>
  <si>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</si>
  <si>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</si>
  <si>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</si>
  <si>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</si>
  <si>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</si>
  <si>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</si>
  <si>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</si>
  <si>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</si>
  <si>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</si>
  <si>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</si>
  <si>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</si>
  <si>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</si>
  <si>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</si>
  <si>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</si>
  <si>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</si>
  <si>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</si>
  <si>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</si>
  <si>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</si>
  <si>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</si>
  <si>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</si>
  <si>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</si>
  <si>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</si>
  <si>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</si>
  <si>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</si>
  <si>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</si>
  <si>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</si>
  <si>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</si>
  <si>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</si>
  <si>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</si>
  <si>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</si>
  <si>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</si>
  <si>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</si>
  <si>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</si>
  <si>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</si>
  <si>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</si>
  <si>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</si>
  <si>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</si>
  <si>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</si>
  <si>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</si>
  <si>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</si>
  <si>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</si>
  <si>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</si>
  <si>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</si>
  <si>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</si>
  <si>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</si>
  <si>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</si>
  <si>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</si>
  <si>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</si>
  <si>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</si>
  <si>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</si>
  <si>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</si>
  <si>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</si>
  <si>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</si>
  <si>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</si>
  <si>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</si>
  <si>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</si>
  <si>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</si>
  <si>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</si>
  <si>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</si>
  <si>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</si>
  <si>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</si>
  <si>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</si>
  <si>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</si>
  <si>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</si>
  <si>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</si>
  <si>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</si>
  <si>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</si>
  <si>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</si>
  <si>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</si>
  <si>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</si>
  <si>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</si>
  <si>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</si>
  <si>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</si>
  <si>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</si>
  <si>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</si>
  <si>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</si>
  <si>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</si>
  <si>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</si>
  <si>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</si>
  <si>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</si>
  <si>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</si>
  <si>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</si>
  <si>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</si>
  <si>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</si>
  <si>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</si>
  <si>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</si>
  <si>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CORONEO, GTO.
ESTADO ANALÍTICO DEL EJERCICIO DEL PRESUPUESTO DE EGRESOS POR OBJETO DEL GASTO (CAPÍTULO Y CONCEPTO)
 AL 31 DE DICIEMBRE DEL 2021</t>
  </si>
  <si>
    <t>MUNICIPIO DE CORONEO, GTO.
ESTADO ANALÍTICO DEL EJERCICIO DEL PRESUPUESTO DE EGRESOS 
CLASIFICACIÓN ECONÓMICA (POR TIPO DE GASTO)
 DEL 1 DE ENERO DEL 2021 AL 31 DE DICIEMBRE DEL 2021</t>
  </si>
  <si>
    <t>MUNICIPIO DE CORONEO, GTO.
ESTADO ANALÍTICO DEL EJERCICIO DEL PRESUPUESTO DE EGRESOS 
CLASIFICACIÓN FUNCIONAL (FINALIDAD Y FUNCIÓN)
 DEL 01 DE ENERO DEL 2021 AL 31 DE DICIEMBRE DEL 2021</t>
  </si>
  <si>
    <t>SECTOR PARAESTATAL DEL GOBIERNO MUNICIPAL DE MUNICIPIO DE CORONEO, GTO.
ESTADO ANALÍTICO DEL EJERCICIO DEL PRESUPUESTO DE EGRESOS 
CLASIFICACIÓN ADMINISTRATIVA
DEL 1 DE ENERO DEL 2021 AL 31 DE DICIEMBRE DEL 2021</t>
  </si>
  <si>
    <t>GOBIERNO MUNICIPAL DE MUNICIPIO DE CORONEO, GTO.
ESTADO ANALÍTICO DEL EJERCICIO DEL PRESUPUESTO DE EGRESOS 
CLASIFICACIÓN ADMINISTRATIVA
DEL 1 DE ENERO DEL 2021 AL 31 DE DICIEMBRE DEL 2021</t>
  </si>
  <si>
    <t>01102 Presidente municipal</t>
  </si>
  <si>
    <t>01103 Regidores municipales</t>
  </si>
  <si>
    <t>01104 Sindico municipal</t>
  </si>
  <si>
    <t>01201 Comunicacion social</t>
  </si>
  <si>
    <t>01202 Contraloria municipal</t>
  </si>
  <si>
    <t>01203 DESARROLLO ECONOMICO Y TURISMO</t>
  </si>
  <si>
    <t>01204 Direccion de la Mujer y el Migrante</t>
  </si>
  <si>
    <t>01206 Oficialia mayor</t>
  </si>
  <si>
    <t>01207 Secretaria de ayuntamiento</t>
  </si>
  <si>
    <t>01208 Tesoreria municipal</t>
  </si>
  <si>
    <t>01209 Unidad de acceso a la informacion public</t>
  </si>
  <si>
    <t>01301 Policia municipal</t>
  </si>
  <si>
    <t>01401 Desarrollo rural</t>
  </si>
  <si>
    <t>01402 Desarrollo social</t>
  </si>
  <si>
    <t>01403 Desarrollo urbano y obras publicas</t>
  </si>
  <si>
    <t>01404 Mantenimiento y bacheo</t>
  </si>
  <si>
    <t>01405 Obras publicas municipales</t>
  </si>
  <si>
    <t>01406 Planeacion para el Desarrollo Municipal</t>
  </si>
  <si>
    <t>01501 Accion civica</t>
  </si>
  <si>
    <t>01504 Direccion de Educacion y Cultura</t>
  </si>
  <si>
    <t>01505 DIRECCION DE VOZ JOVEN</t>
  </si>
  <si>
    <t>01506 DERECHOS HUMANOS</t>
  </si>
  <si>
    <t>01601 ECOLOGIA</t>
  </si>
  <si>
    <t>01608 Servicio Publicos</t>
  </si>
  <si>
    <t>01701 Biblioteca publica municipal</t>
  </si>
  <si>
    <t>01801 Ramo 33 Fondo l</t>
  </si>
  <si>
    <t>01802 Ramo 33 Fondo ll</t>
  </si>
  <si>
    <t>01803 Convenios</t>
  </si>
  <si>
    <t>MUNICIPIO DE CORONEO, GTO.
ESTADO ANALÍTICO DEL EJERCICIO DEL PRESUPUESTO DE EGRESOS 
CLASIFICACIÓN ADMINISTRATIVA
DEL 1 DE ENERO DEL 2021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</si>
</sst>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4" fontId="2" fillId="0" borderId="15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7</xdr:col>
      <xdr:colOff>381000</xdr:colOff>
      <xdr:row>91</xdr:row>
      <xdr:rowOff>114071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1944350"/>
          <a:ext cx="9296400" cy="1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7</xdr:col>
      <xdr:colOff>381000</xdr:colOff>
      <xdr:row>30</xdr:row>
      <xdr:rowOff>114071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228975"/>
          <a:ext cx="8343900" cy="1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7</xdr:col>
      <xdr:colOff>723900</xdr:colOff>
      <xdr:row>86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3173075"/>
          <a:ext cx="9439275" cy="1666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8</xdr:col>
      <xdr:colOff>47625</xdr:colOff>
      <xdr:row>55</xdr:row>
      <xdr:rowOff>114071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6943725"/>
          <a:ext cx="1009650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topLeftCell="A6" workbookViewId="0">
      <selection activeCell="B80" sqref="B8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>
        <f t="shared" ref="C5:H5" si="0">SUM(C6:C12)</f>
        <v>36004345.700000003</v>
      </c>
      <c r="D5" s="14">
        <f t="shared" si="0"/>
        <v>-54124.709999999963</v>
      </c>
      <c r="E5" s="14">
        <f t="shared" si="0"/>
        <v>35950220.989999995</v>
      </c>
      <c r="F5" s="14">
        <f t="shared" si="0"/>
        <v>34435772.090000004</v>
      </c>
      <c r="G5" s="14">
        <f t="shared" si="0"/>
        <v>34200112.18</v>
      </c>
      <c r="H5" s="14">
        <f t="shared" si="0"/>
        <v>1514448.9000000001</v>
      </c>
    </row>
    <row r="6" spans="1:8" x14ac:dyDescent="0.2">
      <c r="A6" s="5"/>
      <c r="B6" s="11" t="s">
        <v>70</v>
      </c>
      <c r="C6" s="15">
        <v>13668461.07</v>
      </c>
      <c r="D6" s="15">
        <v>172948.05</v>
      </c>
      <c r="E6" s="15">
        <v>13841409.119999999</v>
      </c>
      <c r="F6" s="15">
        <v>12885990.460000001</v>
      </c>
      <c r="G6" s="15">
        <v>12825022.460000001</v>
      </c>
      <c r="H6" s="15">
        <v>955418.66</v>
      </c>
    </row>
    <row r="7" spans="1:8" x14ac:dyDescent="0.2">
      <c r="A7" s="5"/>
      <c r="B7" s="11" t="s">
        <v>71</v>
      </c>
      <c r="C7" s="15">
        <v>1022340</v>
      </c>
      <c r="D7" s="15">
        <v>757197.54</v>
      </c>
      <c r="E7" s="15">
        <v>1779537.54</v>
      </c>
      <c r="F7" s="15">
        <v>1884052.78</v>
      </c>
      <c r="G7" s="15">
        <v>1884052.78</v>
      </c>
      <c r="H7" s="15">
        <v>-104515.24</v>
      </c>
    </row>
    <row r="8" spans="1:8" x14ac:dyDescent="0.2">
      <c r="A8" s="5"/>
      <c r="B8" s="11" t="s">
        <v>72</v>
      </c>
      <c r="C8" s="15">
        <v>4520804.6100000003</v>
      </c>
      <c r="D8" s="15">
        <v>-265157.8</v>
      </c>
      <c r="E8" s="15">
        <v>4255646.8099999996</v>
      </c>
      <c r="F8" s="15">
        <v>3862484.6</v>
      </c>
      <c r="G8" s="15">
        <v>3712456.09</v>
      </c>
      <c r="H8" s="15">
        <v>393162.21</v>
      </c>
    </row>
    <row r="9" spans="1:8" x14ac:dyDescent="0.2">
      <c r="A9" s="5"/>
      <c r="B9" s="11" t="s">
        <v>35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5"/>
      <c r="B10" s="11" t="s">
        <v>73</v>
      </c>
      <c r="C10" s="15">
        <v>16792740.02</v>
      </c>
      <c r="D10" s="15">
        <v>-719112.5</v>
      </c>
      <c r="E10" s="15">
        <v>16073627.52</v>
      </c>
      <c r="F10" s="15">
        <v>15803244.25</v>
      </c>
      <c r="G10" s="15">
        <v>15778580.85</v>
      </c>
      <c r="H10" s="15">
        <v>270383.27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50" t="s">
        <v>62</v>
      </c>
      <c r="B13" s="7"/>
      <c r="C13" s="15">
        <f t="shared" ref="C13:H13" si="1">SUM(C14:C22)</f>
        <v>3090294.63</v>
      </c>
      <c r="D13" s="15">
        <f t="shared" si="1"/>
        <v>1276277.7</v>
      </c>
      <c r="E13" s="15">
        <f t="shared" si="1"/>
        <v>4366572.33</v>
      </c>
      <c r="F13" s="15">
        <f t="shared" si="1"/>
        <v>4065726.03</v>
      </c>
      <c r="G13" s="15">
        <f t="shared" si="1"/>
        <v>4056445.55</v>
      </c>
      <c r="H13" s="15">
        <f t="shared" si="1"/>
        <v>300846.3</v>
      </c>
    </row>
    <row r="14" spans="1:8" x14ac:dyDescent="0.2">
      <c r="A14" s="5"/>
      <c r="B14" s="11" t="s">
        <v>75</v>
      </c>
      <c r="C14" s="15">
        <v>652431</v>
      </c>
      <c r="D14" s="15">
        <v>49323.63</v>
      </c>
      <c r="E14" s="15">
        <v>701754.63</v>
      </c>
      <c r="F14" s="15">
        <v>653025</v>
      </c>
      <c r="G14" s="15">
        <v>653025</v>
      </c>
      <c r="H14" s="15">
        <v>48729.63</v>
      </c>
    </row>
    <row r="15" spans="1:8" x14ac:dyDescent="0.2">
      <c r="A15" s="5"/>
      <c r="B15" s="11" t="s">
        <v>76</v>
      </c>
      <c r="C15" s="15">
        <v>272555.63</v>
      </c>
      <c r="D15" s="15">
        <v>86288.04</v>
      </c>
      <c r="E15" s="15">
        <v>358843.67</v>
      </c>
      <c r="F15" s="15">
        <v>328609.59000000003</v>
      </c>
      <c r="G15" s="15">
        <v>328609.59000000003</v>
      </c>
      <c r="H15" s="15">
        <v>30234.080000000002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1:8" x14ac:dyDescent="0.2">
      <c r="A17" s="5"/>
      <c r="B17" s="11" t="s">
        <v>78</v>
      </c>
      <c r="C17" s="15">
        <v>59008</v>
      </c>
      <c r="D17" s="15">
        <v>155000</v>
      </c>
      <c r="E17" s="15">
        <v>214008</v>
      </c>
      <c r="F17" s="15">
        <v>209813.41</v>
      </c>
      <c r="G17" s="15">
        <v>208769.41</v>
      </c>
      <c r="H17" s="15">
        <v>4194.59</v>
      </c>
    </row>
    <row r="18" spans="1:8" x14ac:dyDescent="0.2">
      <c r="A18" s="5"/>
      <c r="B18" s="11" t="s">
        <v>79</v>
      </c>
      <c r="C18" s="15">
        <v>34500</v>
      </c>
      <c r="D18" s="15">
        <v>-3797.76</v>
      </c>
      <c r="E18" s="15">
        <v>30702.240000000002</v>
      </c>
      <c r="F18" s="15">
        <v>30578.26</v>
      </c>
      <c r="G18" s="15">
        <v>30578.26</v>
      </c>
      <c r="H18" s="15">
        <v>123.98</v>
      </c>
    </row>
    <row r="19" spans="1:8" x14ac:dyDescent="0.2">
      <c r="A19" s="5"/>
      <c r="B19" s="11" t="s">
        <v>80</v>
      </c>
      <c r="C19" s="15">
        <v>1842700</v>
      </c>
      <c r="D19" s="15">
        <v>952319.64</v>
      </c>
      <c r="E19" s="15">
        <v>2795019.64</v>
      </c>
      <c r="F19" s="15">
        <v>2625343.87</v>
      </c>
      <c r="G19" s="15">
        <v>2625343.87</v>
      </c>
      <c r="H19" s="15">
        <v>169675.77</v>
      </c>
    </row>
    <row r="20" spans="1:8" x14ac:dyDescent="0.2">
      <c r="A20" s="5"/>
      <c r="B20" s="11" t="s">
        <v>81</v>
      </c>
      <c r="C20" s="15">
        <v>135000</v>
      </c>
      <c r="D20" s="15">
        <v>30900.23</v>
      </c>
      <c r="E20" s="15">
        <v>165900.23000000001</v>
      </c>
      <c r="F20" s="15">
        <v>160049.13</v>
      </c>
      <c r="G20" s="15">
        <v>151812.65</v>
      </c>
      <c r="H20" s="15">
        <v>5851.1</v>
      </c>
    </row>
    <row r="21" spans="1:8" x14ac:dyDescent="0.2">
      <c r="A21" s="5"/>
      <c r="B21" s="11" t="s">
        <v>82</v>
      </c>
      <c r="C21" s="15">
        <v>0</v>
      </c>
      <c r="D21" s="15">
        <v>34165.919999999998</v>
      </c>
      <c r="E21" s="15">
        <v>34165.919999999998</v>
      </c>
      <c r="F21" s="15">
        <v>0</v>
      </c>
      <c r="G21" s="15">
        <v>0</v>
      </c>
      <c r="H21" s="15">
        <v>34165.919999999998</v>
      </c>
    </row>
    <row r="22" spans="1:8" x14ac:dyDescent="0.2">
      <c r="A22" s="5"/>
      <c r="B22" s="11" t="s">
        <v>83</v>
      </c>
      <c r="C22" s="15">
        <v>94100</v>
      </c>
      <c r="D22" s="15">
        <v>-27922</v>
      </c>
      <c r="E22" s="15">
        <v>66178</v>
      </c>
      <c r="F22" s="15">
        <v>58306.77</v>
      </c>
      <c r="G22" s="15">
        <v>58306.77</v>
      </c>
      <c r="H22" s="15">
        <v>7871.23</v>
      </c>
    </row>
    <row r="23" spans="1:8" x14ac:dyDescent="0.2">
      <c r="A23" s="50" t="s">
        <v>63</v>
      </c>
      <c r="B23" s="7"/>
      <c r="C23" s="15">
        <f t="shared" ref="C23:H23" si="2">SUM(C24:C32)</f>
        <v>12988569.639999999</v>
      </c>
      <c r="D23" s="15">
        <f t="shared" si="2"/>
        <v>3033506.9000000004</v>
      </c>
      <c r="E23" s="15">
        <f t="shared" si="2"/>
        <v>16022076.540000001</v>
      </c>
      <c r="F23" s="15">
        <f t="shared" si="2"/>
        <v>12979313.810000002</v>
      </c>
      <c r="G23" s="15">
        <f t="shared" si="2"/>
        <v>12979314.010000002</v>
      </c>
      <c r="H23" s="15">
        <f t="shared" si="2"/>
        <v>3042762.73</v>
      </c>
    </row>
    <row r="24" spans="1:8" x14ac:dyDescent="0.2">
      <c r="A24" s="5"/>
      <c r="B24" s="11" t="s">
        <v>84</v>
      </c>
      <c r="C24" s="15">
        <v>3533888.05</v>
      </c>
      <c r="D24" s="15">
        <v>912894.47</v>
      </c>
      <c r="E24" s="15">
        <v>4446782.5199999996</v>
      </c>
      <c r="F24" s="15">
        <v>4078170.3</v>
      </c>
      <c r="G24" s="15">
        <v>4078170.5</v>
      </c>
      <c r="H24" s="15">
        <v>368612.22</v>
      </c>
    </row>
    <row r="25" spans="1:8" x14ac:dyDescent="0.2">
      <c r="A25" s="5"/>
      <c r="B25" s="11" t="s">
        <v>85</v>
      </c>
      <c r="C25" s="15">
        <v>813840</v>
      </c>
      <c r="D25" s="15">
        <v>37731.5</v>
      </c>
      <c r="E25" s="15">
        <v>851571.5</v>
      </c>
      <c r="F25" s="15">
        <v>796933.41</v>
      </c>
      <c r="G25" s="15">
        <v>796933.41</v>
      </c>
      <c r="H25" s="15">
        <v>54638.09</v>
      </c>
    </row>
    <row r="26" spans="1:8" x14ac:dyDescent="0.2">
      <c r="A26" s="5"/>
      <c r="B26" s="11" t="s">
        <v>86</v>
      </c>
      <c r="C26" s="15">
        <v>3082928.23</v>
      </c>
      <c r="D26" s="15">
        <v>1865128.34</v>
      </c>
      <c r="E26" s="15">
        <v>4948056.57</v>
      </c>
      <c r="F26" s="15">
        <v>3419165.62</v>
      </c>
      <c r="G26" s="15">
        <v>3419165.62</v>
      </c>
      <c r="H26" s="15">
        <v>1528890.95</v>
      </c>
    </row>
    <row r="27" spans="1:8" x14ac:dyDescent="0.2">
      <c r="A27" s="5"/>
      <c r="B27" s="11" t="s">
        <v>87</v>
      </c>
      <c r="C27" s="15">
        <v>535500</v>
      </c>
      <c r="D27" s="15">
        <v>75788.5</v>
      </c>
      <c r="E27" s="15">
        <v>611288.5</v>
      </c>
      <c r="F27" s="15">
        <v>573415.29</v>
      </c>
      <c r="G27" s="15">
        <v>573415.29</v>
      </c>
      <c r="H27" s="15">
        <v>37873.21</v>
      </c>
    </row>
    <row r="28" spans="1:8" x14ac:dyDescent="0.2">
      <c r="A28" s="5"/>
      <c r="B28" s="11" t="s">
        <v>88</v>
      </c>
      <c r="C28" s="15">
        <v>975850.25</v>
      </c>
      <c r="D28" s="15">
        <v>179480.95999999999</v>
      </c>
      <c r="E28" s="15">
        <v>1155331.21</v>
      </c>
      <c r="F28" s="15">
        <v>1002035.58</v>
      </c>
      <c r="G28" s="15">
        <v>1002035.58</v>
      </c>
      <c r="H28" s="15">
        <v>153295.63</v>
      </c>
    </row>
    <row r="29" spans="1:8" x14ac:dyDescent="0.2">
      <c r="A29" s="5"/>
      <c r="B29" s="11" t="s">
        <v>89</v>
      </c>
      <c r="C29" s="15">
        <v>141600</v>
      </c>
      <c r="D29" s="15">
        <v>-97000</v>
      </c>
      <c r="E29" s="15">
        <v>44600</v>
      </c>
      <c r="F29" s="15">
        <v>27870.959999999999</v>
      </c>
      <c r="G29" s="15">
        <v>27870.959999999999</v>
      </c>
      <c r="H29" s="15">
        <v>16729.04</v>
      </c>
    </row>
    <row r="30" spans="1:8" x14ac:dyDescent="0.2">
      <c r="A30" s="5"/>
      <c r="B30" s="11" t="s">
        <v>90</v>
      </c>
      <c r="C30" s="15">
        <v>272693.2</v>
      </c>
      <c r="D30" s="15">
        <v>-46256.03</v>
      </c>
      <c r="E30" s="15">
        <v>226437.17</v>
      </c>
      <c r="F30" s="15">
        <v>165429.99</v>
      </c>
      <c r="G30" s="15">
        <v>165429.99</v>
      </c>
      <c r="H30" s="15">
        <v>61007.18</v>
      </c>
    </row>
    <row r="31" spans="1:8" x14ac:dyDescent="0.2">
      <c r="A31" s="5"/>
      <c r="B31" s="11" t="s">
        <v>91</v>
      </c>
      <c r="C31" s="15">
        <v>866500</v>
      </c>
      <c r="D31" s="15">
        <v>247294</v>
      </c>
      <c r="E31" s="15">
        <v>1113794</v>
      </c>
      <c r="F31" s="15">
        <v>850443.74</v>
      </c>
      <c r="G31" s="15">
        <v>850443.74</v>
      </c>
      <c r="H31" s="15">
        <v>263350.26</v>
      </c>
    </row>
    <row r="32" spans="1:8" x14ac:dyDescent="0.2">
      <c r="A32" s="5"/>
      <c r="B32" s="11" t="s">
        <v>19</v>
      </c>
      <c r="C32" s="15">
        <v>2765769.91</v>
      </c>
      <c r="D32" s="15">
        <v>-141554.84</v>
      </c>
      <c r="E32" s="15">
        <v>2624215.0699999998</v>
      </c>
      <c r="F32" s="15">
        <v>2065848.92</v>
      </c>
      <c r="G32" s="15">
        <v>2065848.92</v>
      </c>
      <c r="H32" s="15">
        <v>558366.15</v>
      </c>
    </row>
    <row r="33" spans="1:8" x14ac:dyDescent="0.2">
      <c r="A33" s="50" t="s">
        <v>64</v>
      </c>
      <c r="B33" s="7"/>
      <c r="C33" s="15">
        <f t="shared" ref="C33:H33" si="3">SUM(C34:C42)</f>
        <v>13065234.84</v>
      </c>
      <c r="D33" s="15">
        <f t="shared" si="3"/>
        <v>11325380.41</v>
      </c>
      <c r="E33" s="15">
        <f t="shared" si="3"/>
        <v>24390615.25</v>
      </c>
      <c r="F33" s="15">
        <f t="shared" si="3"/>
        <v>22110792.120000001</v>
      </c>
      <c r="G33" s="15">
        <f t="shared" si="3"/>
        <v>20061015.039999999</v>
      </c>
      <c r="H33" s="15">
        <f t="shared" si="3"/>
        <v>2279823.13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5974986.2400000002</v>
      </c>
      <c r="D35" s="15">
        <v>904847.35</v>
      </c>
      <c r="E35" s="15">
        <v>6879833.5899999999</v>
      </c>
      <c r="F35" s="15">
        <v>6843249.2300000004</v>
      </c>
      <c r="G35" s="15">
        <v>6843249.2300000004</v>
      </c>
      <c r="H35" s="15">
        <v>36584.36</v>
      </c>
    </row>
    <row r="36" spans="1:8" x14ac:dyDescent="0.2">
      <c r="A36" s="5"/>
      <c r="B36" s="11" t="s">
        <v>94</v>
      </c>
      <c r="C36" s="15">
        <v>10000</v>
      </c>
      <c r="D36" s="15">
        <v>-9000</v>
      </c>
      <c r="E36" s="15">
        <v>1000</v>
      </c>
      <c r="F36" s="15">
        <v>0</v>
      </c>
      <c r="G36" s="15">
        <v>0</v>
      </c>
      <c r="H36" s="15">
        <v>1000</v>
      </c>
    </row>
    <row r="37" spans="1:8" x14ac:dyDescent="0.2">
      <c r="A37" s="5"/>
      <c r="B37" s="11" t="s">
        <v>95</v>
      </c>
      <c r="C37" s="15">
        <v>6518105.4900000002</v>
      </c>
      <c r="D37" s="15">
        <v>10425253.619999999</v>
      </c>
      <c r="E37" s="15">
        <v>16943359.109999999</v>
      </c>
      <c r="F37" s="15">
        <v>14706936.220000001</v>
      </c>
      <c r="G37" s="15">
        <v>12657159.140000001</v>
      </c>
      <c r="H37" s="15">
        <v>2236422.89</v>
      </c>
    </row>
    <row r="38" spans="1:8" x14ac:dyDescent="0.2">
      <c r="A38" s="5"/>
      <c r="B38" s="11" t="s">
        <v>41</v>
      </c>
      <c r="C38" s="15">
        <v>162143.10999999999</v>
      </c>
      <c r="D38" s="15">
        <v>11536.3</v>
      </c>
      <c r="E38" s="15">
        <v>173679.41</v>
      </c>
      <c r="F38" s="15">
        <v>173679.4</v>
      </c>
      <c r="G38" s="15">
        <v>173679.4</v>
      </c>
      <c r="H38" s="15">
        <v>0.01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400000</v>
      </c>
      <c r="D41" s="15">
        <v>-7256.86</v>
      </c>
      <c r="E41" s="15">
        <v>392743.14</v>
      </c>
      <c r="F41" s="15">
        <v>386927.27</v>
      </c>
      <c r="G41" s="15">
        <v>386927.27</v>
      </c>
      <c r="H41" s="15">
        <v>5815.87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>
        <f t="shared" ref="C43:H43" si="4">SUM(C44:C52)</f>
        <v>1119710.3399999999</v>
      </c>
      <c r="D43" s="15">
        <f t="shared" si="4"/>
        <v>-653817.57000000007</v>
      </c>
      <c r="E43" s="15">
        <f t="shared" si="4"/>
        <v>465892.76999999996</v>
      </c>
      <c r="F43" s="15">
        <f t="shared" si="4"/>
        <v>430748.97</v>
      </c>
      <c r="G43" s="15">
        <f t="shared" si="4"/>
        <v>430748.97</v>
      </c>
      <c r="H43" s="15">
        <f t="shared" si="4"/>
        <v>35143.800000000003</v>
      </c>
    </row>
    <row r="44" spans="1:8" x14ac:dyDescent="0.2">
      <c r="A44" s="5"/>
      <c r="B44" s="11" t="s">
        <v>99</v>
      </c>
      <c r="C44" s="15">
        <v>217710.34</v>
      </c>
      <c r="D44" s="15">
        <v>-83328.69</v>
      </c>
      <c r="E44" s="15">
        <v>134381.65</v>
      </c>
      <c r="F44" s="15">
        <v>129912.99</v>
      </c>
      <c r="G44" s="15">
        <v>129912.99</v>
      </c>
      <c r="H44" s="15">
        <v>4468.66</v>
      </c>
    </row>
    <row r="45" spans="1:8" x14ac:dyDescent="0.2">
      <c r="A45" s="5"/>
      <c r="B45" s="11" t="s">
        <v>100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</row>
    <row r="46" spans="1:8" x14ac:dyDescent="0.2">
      <c r="A46" s="5"/>
      <c r="B46" s="11" t="s">
        <v>101</v>
      </c>
      <c r="C46" s="15">
        <v>530000</v>
      </c>
      <c r="D46" s="15">
        <v>-416281</v>
      </c>
      <c r="E46" s="15">
        <v>113719</v>
      </c>
      <c r="F46" s="15">
        <v>113719</v>
      </c>
      <c r="G46" s="15">
        <v>113719</v>
      </c>
      <c r="H46" s="15">
        <v>0</v>
      </c>
    </row>
    <row r="47" spans="1:8" x14ac:dyDescent="0.2">
      <c r="A47" s="5"/>
      <c r="B47" s="11" t="s">
        <v>102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324000</v>
      </c>
      <c r="D49" s="15">
        <v>-169985.48</v>
      </c>
      <c r="E49" s="15">
        <v>154014.51999999999</v>
      </c>
      <c r="F49" s="15">
        <v>147109.78</v>
      </c>
      <c r="G49" s="15">
        <v>147109.78</v>
      </c>
      <c r="H49" s="15">
        <v>6904.74</v>
      </c>
    </row>
    <row r="50" spans="1:8" x14ac:dyDescent="0.2">
      <c r="A50" s="5"/>
      <c r="B50" s="11" t="s">
        <v>105</v>
      </c>
      <c r="C50" s="15">
        <v>10000</v>
      </c>
      <c r="D50" s="15">
        <v>-4478.3999999999996</v>
      </c>
      <c r="E50" s="15">
        <v>5521.6</v>
      </c>
      <c r="F50" s="15">
        <v>5521.6</v>
      </c>
      <c r="G50" s="15">
        <v>5521.6</v>
      </c>
      <c r="H50" s="15">
        <v>0</v>
      </c>
    </row>
    <row r="51" spans="1:8" x14ac:dyDescent="0.2">
      <c r="A51" s="5"/>
      <c r="B51" s="11" t="s">
        <v>106</v>
      </c>
      <c r="C51" s="15">
        <v>0</v>
      </c>
      <c r="D51" s="15">
        <v>14000</v>
      </c>
      <c r="E51" s="15">
        <v>14000</v>
      </c>
      <c r="F51" s="15">
        <v>14000</v>
      </c>
      <c r="G51" s="15">
        <v>14000</v>
      </c>
      <c r="H51" s="15">
        <v>0</v>
      </c>
    </row>
    <row r="52" spans="1:8" x14ac:dyDescent="0.2">
      <c r="A52" s="5"/>
      <c r="B52" s="11" t="s">
        <v>107</v>
      </c>
      <c r="C52" s="15">
        <v>38000</v>
      </c>
      <c r="D52" s="15">
        <v>6256</v>
      </c>
      <c r="E52" s="15">
        <v>44256</v>
      </c>
      <c r="F52" s="15">
        <v>20485.599999999999</v>
      </c>
      <c r="G52" s="15">
        <v>20485.599999999999</v>
      </c>
      <c r="H52" s="15">
        <v>23770.400000000001</v>
      </c>
    </row>
    <row r="53" spans="1:8" x14ac:dyDescent="0.2">
      <c r="A53" s="50" t="s">
        <v>66</v>
      </c>
      <c r="B53" s="7"/>
      <c r="C53" s="15">
        <f t="shared" ref="C53:H53" si="5">SUM(C54:C56)</f>
        <v>17800209.899999999</v>
      </c>
      <c r="D53" s="15">
        <f t="shared" si="5"/>
        <v>36405797.240000002</v>
      </c>
      <c r="E53" s="15">
        <f t="shared" si="5"/>
        <v>54206007.140000001</v>
      </c>
      <c r="F53" s="15">
        <f t="shared" si="5"/>
        <v>47674995.909999996</v>
      </c>
      <c r="G53" s="15">
        <f t="shared" si="5"/>
        <v>46930254.810000002</v>
      </c>
      <c r="H53" s="15">
        <f t="shared" si="5"/>
        <v>6531011.2300000004</v>
      </c>
    </row>
    <row r="54" spans="1:8" x14ac:dyDescent="0.2">
      <c r="A54" s="5"/>
      <c r="B54" s="11" t="s">
        <v>108</v>
      </c>
      <c r="C54" s="15">
        <v>17800209.899999999</v>
      </c>
      <c r="D54" s="15">
        <v>36405797.240000002</v>
      </c>
      <c r="E54" s="15">
        <v>54206007.140000001</v>
      </c>
      <c r="F54" s="15">
        <v>47674995.909999996</v>
      </c>
      <c r="G54" s="15">
        <v>46930254.810000002</v>
      </c>
      <c r="H54" s="15">
        <v>6531011.2300000004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</row>
    <row r="57" spans="1:8" x14ac:dyDescent="0.2">
      <c r="A57" s="50" t="s">
        <v>67</v>
      </c>
      <c r="B57" s="7"/>
      <c r="C57" s="15">
        <f t="shared" ref="C57:H57" si="6">SUM(C58:C64)</f>
        <v>50000</v>
      </c>
      <c r="D57" s="15">
        <f t="shared" si="6"/>
        <v>118256.86</v>
      </c>
      <c r="E57" s="15">
        <f t="shared" si="6"/>
        <v>168256.86</v>
      </c>
      <c r="F57" s="15">
        <f t="shared" si="6"/>
        <v>164342</v>
      </c>
      <c r="G57" s="15">
        <f t="shared" si="6"/>
        <v>164342</v>
      </c>
      <c r="H57" s="15">
        <f t="shared" si="6"/>
        <v>3914.86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50000</v>
      </c>
      <c r="D64" s="15">
        <v>118256.86</v>
      </c>
      <c r="E64" s="15">
        <v>168256.86</v>
      </c>
      <c r="F64" s="15">
        <v>164342</v>
      </c>
      <c r="G64" s="15">
        <v>164342</v>
      </c>
      <c r="H64" s="15">
        <v>3914.86</v>
      </c>
    </row>
    <row r="65" spans="1:8" x14ac:dyDescent="0.2">
      <c r="A65" s="50" t="s">
        <v>68</v>
      </c>
      <c r="B65" s="7"/>
      <c r="C65" s="15">
        <f t="shared" ref="C65:H65" si="7">SUM(C66:C68)</f>
        <v>662118.91</v>
      </c>
      <c r="D65" s="15">
        <f t="shared" si="7"/>
        <v>-65779.63</v>
      </c>
      <c r="E65" s="15">
        <f t="shared" si="7"/>
        <v>596339.28</v>
      </c>
      <c r="F65" s="15">
        <f t="shared" si="7"/>
        <v>565206.37</v>
      </c>
      <c r="G65" s="15">
        <f t="shared" si="7"/>
        <v>565206.37</v>
      </c>
      <c r="H65" s="15">
        <f t="shared" si="7"/>
        <v>31132.91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662118.91</v>
      </c>
      <c r="D67" s="15">
        <v>-65779.63</v>
      </c>
      <c r="E67" s="15">
        <v>596339.28</v>
      </c>
      <c r="F67" s="15">
        <v>565206.37</v>
      </c>
      <c r="G67" s="15">
        <v>565206.37</v>
      </c>
      <c r="H67" s="15">
        <v>31132.91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f t="shared" ref="C69:H69" si="8">SUM(C70:C76)</f>
        <v>0</v>
      </c>
      <c r="D69" s="15">
        <f t="shared" si="8"/>
        <v>0</v>
      </c>
      <c r="E69" s="15">
        <f t="shared" si="8"/>
        <v>0</v>
      </c>
      <c r="F69" s="15">
        <f t="shared" si="8"/>
        <v>0</v>
      </c>
      <c r="G69" s="15">
        <f t="shared" si="8"/>
        <v>0</v>
      </c>
      <c r="H69" s="15">
        <f t="shared" si="8"/>
        <v>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 t="shared" ref="C77:H77" si="9">C69+C65+C57+C53+C43+C33+C23+C13+C5</f>
        <v>84780483.960000008</v>
      </c>
      <c r="D77" s="17">
        <f t="shared" si="9"/>
        <v>51385497.200000003</v>
      </c>
      <c r="E77" s="17">
        <f t="shared" si="9"/>
        <v>136165981.16000003</v>
      </c>
      <c r="F77" s="17">
        <f t="shared" si="9"/>
        <v>122426897.3</v>
      </c>
      <c r="G77" s="17">
        <f t="shared" si="9"/>
        <v>119387438.93000001</v>
      </c>
      <c r="H77" s="17">
        <f t="shared" si="9"/>
        <v>13739083.860000001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workbookViewId="0">
      <selection activeCell="B19" sqref="B1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65148444.810000002</v>
      </c>
      <c r="D6" s="52">
        <v>15581040.300000001</v>
      </c>
      <c r="E6" s="52">
        <v>80729485.109999999</v>
      </c>
      <c r="F6" s="52">
        <v>73591604.049999997</v>
      </c>
      <c r="G6" s="52">
        <v>71296886.780000001</v>
      </c>
      <c r="H6" s="52">
        <v>7137881.0599999996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52">
        <v>18969920.239999998</v>
      </c>
      <c r="D8" s="52">
        <v>35870236.530000001</v>
      </c>
      <c r="E8" s="52">
        <v>54840156.770000003</v>
      </c>
      <c r="F8" s="52">
        <v>48270086.880000003</v>
      </c>
      <c r="G8" s="52">
        <v>47525345.780000001</v>
      </c>
      <c r="H8" s="52">
        <v>6570069.8899999997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52">
        <v>662118.91</v>
      </c>
      <c r="D14" s="52">
        <v>-65779.63</v>
      </c>
      <c r="E14" s="52">
        <v>596339.28</v>
      </c>
      <c r="F14" s="52">
        <v>565206.37</v>
      </c>
      <c r="G14" s="52">
        <v>565206.37</v>
      </c>
      <c r="H14" s="52">
        <v>31132.91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 t="shared" ref="C16:H16" si="0">C14+C12+C10+C8+C6</f>
        <v>84780483.960000008</v>
      </c>
      <c r="D16" s="17">
        <f t="shared" si="0"/>
        <v>51385497.200000003</v>
      </c>
      <c r="E16" s="17">
        <f t="shared" si="0"/>
        <v>136165981.16</v>
      </c>
      <c r="F16" s="17">
        <f t="shared" si="0"/>
        <v>122426897.3</v>
      </c>
      <c r="G16" s="17">
        <f t="shared" si="0"/>
        <v>119387438.93000001</v>
      </c>
      <c r="H16" s="17">
        <f t="shared" si="0"/>
        <v>13739083.859999999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showGridLines="0" topLeftCell="A59" workbookViewId="0">
      <selection activeCell="B76" sqref="B7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161</v>
      </c>
      <c r="B1" s="54"/>
      <c r="C1" s="54"/>
      <c r="D1" s="54"/>
      <c r="E1" s="54"/>
      <c r="F1" s="54"/>
      <c r="G1" s="54"/>
      <c r="H1" s="55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133</v>
      </c>
      <c r="B7" s="24"/>
      <c r="C7" s="15">
        <v>9967401.5</v>
      </c>
      <c r="D7" s="15">
        <v>2905635.83</v>
      </c>
      <c r="E7" s="15">
        <v>12873037.33</v>
      </c>
      <c r="F7" s="15">
        <v>12652586.720000001</v>
      </c>
      <c r="G7" s="15">
        <v>12649078.119999999</v>
      </c>
      <c r="H7" s="15">
        <v>220450.61</v>
      </c>
    </row>
    <row r="8" spans="1:8" x14ac:dyDescent="0.2">
      <c r="A8" s="4" t="s">
        <v>134</v>
      </c>
      <c r="B8" s="24"/>
      <c r="C8" s="15">
        <v>2813177.43</v>
      </c>
      <c r="D8" s="15">
        <v>-172759.61</v>
      </c>
      <c r="E8" s="15">
        <v>2640417.8199999998</v>
      </c>
      <c r="F8" s="15">
        <v>2742945.12</v>
      </c>
      <c r="G8" s="15">
        <v>2742945.12</v>
      </c>
      <c r="H8" s="15">
        <v>-102527.3</v>
      </c>
    </row>
    <row r="9" spans="1:8" x14ac:dyDescent="0.2">
      <c r="A9" s="4" t="s">
        <v>135</v>
      </c>
      <c r="B9" s="24"/>
      <c r="C9" s="15">
        <v>511837.2</v>
      </c>
      <c r="D9" s="15">
        <v>-22307.48</v>
      </c>
      <c r="E9" s="15">
        <v>489529.72</v>
      </c>
      <c r="F9" s="15">
        <v>509235.56</v>
      </c>
      <c r="G9" s="15">
        <v>509235.56</v>
      </c>
      <c r="H9" s="15">
        <v>-19705.84</v>
      </c>
    </row>
    <row r="10" spans="1:8" x14ac:dyDescent="0.2">
      <c r="A10" s="4" t="s">
        <v>136</v>
      </c>
      <c r="B10" s="24"/>
      <c r="C10" s="15">
        <v>611251.81000000006</v>
      </c>
      <c r="D10" s="15">
        <v>-140308.87</v>
      </c>
      <c r="E10" s="15">
        <v>470942.94</v>
      </c>
      <c r="F10" s="15">
        <v>429250.27</v>
      </c>
      <c r="G10" s="15">
        <v>429250.27</v>
      </c>
      <c r="H10" s="15">
        <v>41692.67</v>
      </c>
    </row>
    <row r="11" spans="1:8" x14ac:dyDescent="0.2">
      <c r="A11" s="4" t="s">
        <v>137</v>
      </c>
      <c r="B11" s="24"/>
      <c r="C11" s="15">
        <v>919132.09</v>
      </c>
      <c r="D11" s="15">
        <v>-30620.58</v>
      </c>
      <c r="E11" s="15">
        <v>888511.51</v>
      </c>
      <c r="F11" s="15">
        <v>835405.37</v>
      </c>
      <c r="G11" s="15">
        <v>835405.37</v>
      </c>
      <c r="H11" s="15">
        <v>53106.14</v>
      </c>
    </row>
    <row r="12" spans="1:8" x14ac:dyDescent="0.2">
      <c r="A12" s="4" t="s">
        <v>138</v>
      </c>
      <c r="B12" s="24"/>
      <c r="C12" s="15">
        <v>887242.89</v>
      </c>
      <c r="D12" s="15">
        <v>-197815.22</v>
      </c>
      <c r="E12" s="15">
        <v>689427.67</v>
      </c>
      <c r="F12" s="15">
        <v>560397.22</v>
      </c>
      <c r="G12" s="15">
        <v>560397.22</v>
      </c>
      <c r="H12" s="15">
        <v>129030.45</v>
      </c>
    </row>
    <row r="13" spans="1:8" x14ac:dyDescent="0.2">
      <c r="A13" s="4" t="s">
        <v>139</v>
      </c>
      <c r="B13" s="24"/>
      <c r="C13" s="15">
        <v>375374.15</v>
      </c>
      <c r="D13" s="15">
        <v>-33877.14</v>
      </c>
      <c r="E13" s="15">
        <v>341497.01</v>
      </c>
      <c r="F13" s="15">
        <v>347962.93</v>
      </c>
      <c r="G13" s="15">
        <v>340908.13</v>
      </c>
      <c r="H13" s="15">
        <v>-6465.92</v>
      </c>
    </row>
    <row r="14" spans="1:8" x14ac:dyDescent="0.2">
      <c r="A14" s="4" t="s">
        <v>140</v>
      </c>
      <c r="B14" s="24"/>
      <c r="C14" s="15">
        <v>2221882.13</v>
      </c>
      <c r="D14" s="15">
        <v>343682.28</v>
      </c>
      <c r="E14" s="15">
        <v>2565564.41</v>
      </c>
      <c r="F14" s="15">
        <v>2573741.75</v>
      </c>
      <c r="G14" s="15">
        <v>2535741.75</v>
      </c>
      <c r="H14" s="15">
        <v>-8177.34</v>
      </c>
    </row>
    <row r="15" spans="1:8" x14ac:dyDescent="0.2">
      <c r="A15" s="4" t="s">
        <v>141</v>
      </c>
      <c r="B15" s="24"/>
      <c r="C15" s="15">
        <v>5011930.24</v>
      </c>
      <c r="D15" s="15">
        <v>-1297833.6200000001</v>
      </c>
      <c r="E15" s="15">
        <v>3714096.62</v>
      </c>
      <c r="F15" s="15">
        <v>3497200.15</v>
      </c>
      <c r="G15" s="15">
        <v>3361200.15</v>
      </c>
      <c r="H15" s="15">
        <v>216896.47</v>
      </c>
    </row>
    <row r="16" spans="1:8" x14ac:dyDescent="0.2">
      <c r="A16" s="4" t="s">
        <v>142</v>
      </c>
      <c r="B16" s="24"/>
      <c r="C16" s="15">
        <v>7061749.5499999998</v>
      </c>
      <c r="D16" s="15">
        <v>825062.38</v>
      </c>
      <c r="E16" s="15">
        <v>7886811.9299999997</v>
      </c>
      <c r="F16" s="15">
        <v>6625919.5999999996</v>
      </c>
      <c r="G16" s="15">
        <v>6625919.7999999998</v>
      </c>
      <c r="H16" s="15">
        <v>1260892.33</v>
      </c>
    </row>
    <row r="17" spans="1:8" x14ac:dyDescent="0.2">
      <c r="A17" s="4" t="s">
        <v>143</v>
      </c>
      <c r="B17" s="24"/>
      <c r="C17" s="15">
        <v>168784.91</v>
      </c>
      <c r="D17" s="15">
        <v>-35138.51</v>
      </c>
      <c r="E17" s="15">
        <v>133646.39999999999</v>
      </c>
      <c r="F17" s="15">
        <v>151887.54999999999</v>
      </c>
      <c r="G17" s="15">
        <v>133687.54999999999</v>
      </c>
      <c r="H17" s="15">
        <v>-18241.150000000001</v>
      </c>
    </row>
    <row r="18" spans="1:8" x14ac:dyDescent="0.2">
      <c r="A18" s="4" t="s">
        <v>144</v>
      </c>
      <c r="B18" s="24"/>
      <c r="C18" s="15">
        <v>3097655.2</v>
      </c>
      <c r="D18" s="15">
        <v>2874333.48</v>
      </c>
      <c r="E18" s="15">
        <v>5971988.6799999997</v>
      </c>
      <c r="F18" s="15">
        <v>4613659.16</v>
      </c>
      <c r="G18" s="15">
        <v>4613659.16</v>
      </c>
      <c r="H18" s="15">
        <v>1358329.52</v>
      </c>
    </row>
    <row r="19" spans="1:8" x14ac:dyDescent="0.2">
      <c r="A19" s="4" t="s">
        <v>145</v>
      </c>
      <c r="B19" s="24"/>
      <c r="C19" s="15">
        <v>3273511.24</v>
      </c>
      <c r="D19" s="15">
        <v>-238275.19</v>
      </c>
      <c r="E19" s="15">
        <v>3035236.05</v>
      </c>
      <c r="F19" s="15">
        <v>3007152.04</v>
      </c>
      <c r="G19" s="15">
        <v>3005982.24</v>
      </c>
      <c r="H19" s="15">
        <v>28084.01</v>
      </c>
    </row>
    <row r="20" spans="1:8" x14ac:dyDescent="0.2">
      <c r="A20" s="4" t="s">
        <v>146</v>
      </c>
      <c r="B20" s="24"/>
      <c r="C20" s="15">
        <v>4176778.49</v>
      </c>
      <c r="D20" s="15">
        <v>-190455.35</v>
      </c>
      <c r="E20" s="15">
        <v>3986323.14</v>
      </c>
      <c r="F20" s="15">
        <v>3999514.6</v>
      </c>
      <c r="G20" s="15">
        <v>3999514.6</v>
      </c>
      <c r="H20" s="15">
        <v>-13191.46</v>
      </c>
    </row>
    <row r="21" spans="1:8" x14ac:dyDescent="0.2">
      <c r="A21" s="4" t="s">
        <v>147</v>
      </c>
      <c r="B21" s="24"/>
      <c r="C21" s="15">
        <v>4954158.16</v>
      </c>
      <c r="D21" s="15">
        <v>37375.72</v>
      </c>
      <c r="E21" s="15">
        <v>4991533.88</v>
      </c>
      <c r="F21" s="15">
        <v>4506051.0999999996</v>
      </c>
      <c r="G21" s="15">
        <v>4506051.0999999996</v>
      </c>
      <c r="H21" s="15">
        <v>485482.78</v>
      </c>
    </row>
    <row r="22" spans="1:8" x14ac:dyDescent="0.2">
      <c r="A22" s="4" t="s">
        <v>148</v>
      </c>
      <c r="B22" s="24"/>
      <c r="C22" s="15">
        <v>145000</v>
      </c>
      <c r="D22" s="15">
        <v>-18000</v>
      </c>
      <c r="E22" s="15">
        <v>127000</v>
      </c>
      <c r="F22" s="15">
        <v>87451.4</v>
      </c>
      <c r="G22" s="15">
        <v>87451.4</v>
      </c>
      <c r="H22" s="15">
        <v>39548.6</v>
      </c>
    </row>
    <row r="23" spans="1:8" x14ac:dyDescent="0.2">
      <c r="A23" s="4" t="s">
        <v>149</v>
      </c>
      <c r="B23" s="24"/>
      <c r="C23" s="15">
        <v>3167885.49</v>
      </c>
      <c r="D23" s="15">
        <v>1286257.23</v>
      </c>
      <c r="E23" s="15">
        <v>4454142.72</v>
      </c>
      <c r="F23" s="15">
        <v>5838168.1100000003</v>
      </c>
      <c r="G23" s="15">
        <v>3791391.03</v>
      </c>
      <c r="H23" s="15">
        <v>-1384025.39</v>
      </c>
    </row>
    <row r="24" spans="1:8" x14ac:dyDescent="0.2">
      <c r="A24" s="4" t="s">
        <v>150</v>
      </c>
      <c r="B24" s="24"/>
      <c r="C24" s="15">
        <v>413891.33</v>
      </c>
      <c r="D24" s="15">
        <v>-22711.42</v>
      </c>
      <c r="E24" s="15">
        <v>391179.91</v>
      </c>
      <c r="F24" s="15">
        <v>412055.75</v>
      </c>
      <c r="G24" s="15">
        <v>390187.75</v>
      </c>
      <c r="H24" s="15">
        <v>-20875.84</v>
      </c>
    </row>
    <row r="25" spans="1:8" x14ac:dyDescent="0.2">
      <c r="A25" s="4" t="s">
        <v>151</v>
      </c>
      <c r="B25" s="24"/>
      <c r="C25" s="15">
        <v>946345.32</v>
      </c>
      <c r="D25" s="15">
        <v>-264093.13</v>
      </c>
      <c r="E25" s="15">
        <v>682252.19</v>
      </c>
      <c r="F25" s="15">
        <v>662002</v>
      </c>
      <c r="G25" s="15">
        <v>653765.52</v>
      </c>
      <c r="H25" s="15">
        <v>20250.189999999999</v>
      </c>
    </row>
    <row r="26" spans="1:8" x14ac:dyDescent="0.2">
      <c r="A26" s="4" t="s">
        <v>152</v>
      </c>
      <c r="B26" s="24"/>
      <c r="C26" s="15">
        <v>343824.71</v>
      </c>
      <c r="D26" s="15">
        <v>147356.47</v>
      </c>
      <c r="E26" s="15">
        <v>491181.18</v>
      </c>
      <c r="F26" s="15">
        <v>498758.18</v>
      </c>
      <c r="G26" s="15">
        <v>486834.41</v>
      </c>
      <c r="H26" s="15">
        <v>-7577</v>
      </c>
    </row>
    <row r="27" spans="1:8" x14ac:dyDescent="0.2">
      <c r="A27" s="4" t="s">
        <v>153</v>
      </c>
      <c r="B27" s="24"/>
      <c r="C27" s="15">
        <v>0</v>
      </c>
      <c r="D27" s="15">
        <v>934.94</v>
      </c>
      <c r="E27" s="15">
        <v>934.94</v>
      </c>
      <c r="F27" s="15">
        <v>1869.88</v>
      </c>
      <c r="G27" s="15">
        <v>934.94</v>
      </c>
      <c r="H27" s="15">
        <v>-934.94</v>
      </c>
    </row>
    <row r="28" spans="1:8" x14ac:dyDescent="0.2">
      <c r="A28" s="4" t="s">
        <v>154</v>
      </c>
      <c r="B28" s="24"/>
      <c r="C28" s="15">
        <v>132240.14000000001</v>
      </c>
      <c r="D28" s="15">
        <v>-8000</v>
      </c>
      <c r="E28" s="15">
        <v>124240.14</v>
      </c>
      <c r="F28" s="15">
        <v>100704.2</v>
      </c>
      <c r="G28" s="15">
        <v>100704.2</v>
      </c>
      <c r="H28" s="15">
        <v>23535.94</v>
      </c>
    </row>
    <row r="29" spans="1:8" x14ac:dyDescent="0.2">
      <c r="A29" s="4" t="s">
        <v>155</v>
      </c>
      <c r="B29" s="24"/>
      <c r="C29" s="15">
        <v>161170.14000000001</v>
      </c>
      <c r="D29" s="15">
        <v>-33092.870000000003</v>
      </c>
      <c r="E29" s="15">
        <v>128077.27</v>
      </c>
      <c r="F29" s="15">
        <v>126898.09</v>
      </c>
      <c r="G29" s="15">
        <v>126898.09</v>
      </c>
      <c r="H29" s="15">
        <v>1179.18</v>
      </c>
    </row>
    <row r="30" spans="1:8" x14ac:dyDescent="0.2">
      <c r="A30" s="4" t="s">
        <v>156</v>
      </c>
      <c r="B30" s="24"/>
      <c r="C30" s="15">
        <v>6550410.6600000001</v>
      </c>
      <c r="D30" s="15">
        <v>1693532.48</v>
      </c>
      <c r="E30" s="15">
        <v>8243943.1399999997</v>
      </c>
      <c r="F30" s="15">
        <v>7553020.1900000004</v>
      </c>
      <c r="G30" s="15">
        <v>7551976.1900000004</v>
      </c>
      <c r="H30" s="15">
        <v>690922.95</v>
      </c>
    </row>
    <row r="31" spans="1:8" x14ac:dyDescent="0.2">
      <c r="A31" s="4" t="s">
        <v>157</v>
      </c>
      <c r="B31" s="24"/>
      <c r="C31" s="15">
        <v>680771.17</v>
      </c>
      <c r="D31" s="15">
        <v>-262594.63</v>
      </c>
      <c r="E31" s="15">
        <v>418176.54</v>
      </c>
      <c r="F31" s="15">
        <v>411559.87</v>
      </c>
      <c r="G31" s="15">
        <v>411559.87</v>
      </c>
      <c r="H31" s="15">
        <v>6616.67</v>
      </c>
    </row>
    <row r="32" spans="1:8" x14ac:dyDescent="0.2">
      <c r="A32" s="4" t="s">
        <v>158</v>
      </c>
      <c r="B32" s="24"/>
      <c r="C32" s="15">
        <v>0</v>
      </c>
      <c r="D32" s="15">
        <v>14508151</v>
      </c>
      <c r="E32" s="15">
        <v>14508151</v>
      </c>
      <c r="F32" s="15">
        <v>13505117.109999999</v>
      </c>
      <c r="G32" s="15">
        <v>12760376.01</v>
      </c>
      <c r="H32" s="15">
        <v>1003033.89</v>
      </c>
    </row>
    <row r="33" spans="1:8" x14ac:dyDescent="0.2">
      <c r="A33" s="4" t="s">
        <v>159</v>
      </c>
      <c r="B33" s="24"/>
      <c r="C33" s="15">
        <v>8443317.8499999996</v>
      </c>
      <c r="D33" s="15">
        <v>-1237252.6499999999</v>
      </c>
      <c r="E33" s="15">
        <v>7206065.2000000002</v>
      </c>
      <c r="F33" s="15">
        <v>6714917.7199999997</v>
      </c>
      <c r="G33" s="15">
        <v>6714917.7199999997</v>
      </c>
      <c r="H33" s="15">
        <v>491147.48</v>
      </c>
    </row>
    <row r="34" spans="1:8" x14ac:dyDescent="0.2">
      <c r="A34" s="4" t="s">
        <v>160</v>
      </c>
      <c r="B34" s="24"/>
      <c r="C34" s="15">
        <v>17725328.809999999</v>
      </c>
      <c r="D34" s="15">
        <v>30459930.719999999</v>
      </c>
      <c r="E34" s="15">
        <v>48185259.530000001</v>
      </c>
      <c r="F34" s="15">
        <v>39040018.270000003</v>
      </c>
      <c r="G34" s="15">
        <v>39040018.270000003</v>
      </c>
      <c r="H34" s="15">
        <v>9145241.2599999998</v>
      </c>
    </row>
    <row r="35" spans="1:8" x14ac:dyDescent="0.2">
      <c r="A35" s="4"/>
      <c r="B35" s="24"/>
      <c r="C35" s="15"/>
      <c r="D35" s="15"/>
      <c r="E35" s="15"/>
      <c r="F35" s="15"/>
      <c r="G35" s="15"/>
      <c r="H35" s="15"/>
    </row>
    <row r="36" spans="1:8" x14ac:dyDescent="0.2">
      <c r="A36" s="4"/>
      <c r="B36" s="27"/>
      <c r="C36" s="16"/>
      <c r="D36" s="16"/>
      <c r="E36" s="16"/>
      <c r="F36" s="16"/>
      <c r="G36" s="16"/>
      <c r="H36" s="16"/>
    </row>
    <row r="37" spans="1:8" x14ac:dyDescent="0.2">
      <c r="A37" s="28"/>
      <c r="B37" s="49" t="s">
        <v>53</v>
      </c>
      <c r="C37" s="25">
        <v>84762052.609999999</v>
      </c>
      <c r="D37" s="25">
        <v>50877116.259999998</v>
      </c>
      <c r="E37" s="25">
        <v>135639168.87</v>
      </c>
      <c r="F37" s="25">
        <v>122005449.91</v>
      </c>
      <c r="G37" s="25">
        <v>118965991.54000001</v>
      </c>
      <c r="H37" s="25">
        <v>13633718.960000001</v>
      </c>
    </row>
    <row r="40" spans="1:8" ht="45" customHeight="1" x14ac:dyDescent="0.2">
      <c r="A40" s="53" t="s">
        <v>132</v>
      </c>
      <c r="B40" s="54"/>
      <c r="C40" s="54"/>
      <c r="D40" s="54"/>
      <c r="E40" s="54"/>
      <c r="F40" s="54"/>
      <c r="G40" s="54"/>
      <c r="H40" s="55"/>
    </row>
    <row r="42" spans="1:8" x14ac:dyDescent="0.2">
      <c r="A42" s="58" t="s">
        <v>54</v>
      </c>
      <c r="B42" s="59"/>
      <c r="C42" s="53" t="s">
        <v>60</v>
      </c>
      <c r="D42" s="54"/>
      <c r="E42" s="54"/>
      <c r="F42" s="54"/>
      <c r="G42" s="55"/>
      <c r="H42" s="56" t="s">
        <v>59</v>
      </c>
    </row>
    <row r="43" spans="1:8" ht="22.5" x14ac:dyDescent="0.2">
      <c r="A43" s="60"/>
      <c r="B43" s="61"/>
      <c r="C43" s="9" t="s">
        <v>55</v>
      </c>
      <c r="D43" s="9" t="s">
        <v>125</v>
      </c>
      <c r="E43" s="9" t="s">
        <v>56</v>
      </c>
      <c r="F43" s="9" t="s">
        <v>57</v>
      </c>
      <c r="G43" s="9" t="s">
        <v>58</v>
      </c>
      <c r="H43" s="57"/>
    </row>
    <row r="44" spans="1:8" x14ac:dyDescent="0.2">
      <c r="A44" s="62"/>
      <c r="B44" s="63"/>
      <c r="C44" s="10">
        <v>1</v>
      </c>
      <c r="D44" s="10">
        <v>2</v>
      </c>
      <c r="E44" s="10" t="s">
        <v>126</v>
      </c>
      <c r="F44" s="10">
        <v>4</v>
      </c>
      <c r="G44" s="10">
        <v>5</v>
      </c>
      <c r="H44" s="10" t="s">
        <v>127</v>
      </c>
    </row>
    <row r="45" spans="1:8" x14ac:dyDescent="0.2">
      <c r="A45" s="30"/>
      <c r="B45" s="31"/>
      <c r="C45" s="35"/>
      <c r="D45" s="35"/>
      <c r="E45" s="35"/>
      <c r="F45" s="35"/>
      <c r="G45" s="35"/>
      <c r="H45" s="35"/>
    </row>
    <row r="46" spans="1:8" x14ac:dyDescent="0.2">
      <c r="A46" s="4" t="s">
        <v>8</v>
      </c>
      <c r="B46" s="2"/>
      <c r="C46" s="36">
        <v>84762052.609999999</v>
      </c>
      <c r="D46" s="36">
        <v>50877116.259999998</v>
      </c>
      <c r="E46" s="36">
        <v>135639168.87</v>
      </c>
      <c r="F46" s="36">
        <v>122005449.91</v>
      </c>
      <c r="G46" s="36">
        <v>118965991.54000001</v>
      </c>
      <c r="H46" s="36">
        <v>13633718.960000001</v>
      </c>
    </row>
    <row r="47" spans="1:8" x14ac:dyDescent="0.2">
      <c r="A47" s="4" t="s">
        <v>9</v>
      </c>
      <c r="B47" s="2"/>
      <c r="C47" s="36"/>
      <c r="D47" s="36"/>
      <c r="E47" s="36"/>
      <c r="F47" s="36"/>
      <c r="G47" s="36"/>
      <c r="H47" s="36"/>
    </row>
    <row r="48" spans="1:8" x14ac:dyDescent="0.2">
      <c r="A48" s="4" t="s">
        <v>10</v>
      </c>
      <c r="B48" s="2"/>
      <c r="C48" s="36"/>
      <c r="D48" s="36"/>
      <c r="E48" s="36"/>
      <c r="F48" s="36"/>
      <c r="G48" s="36"/>
      <c r="H48" s="36"/>
    </row>
    <row r="49" spans="1:9" x14ac:dyDescent="0.2">
      <c r="A49" s="4" t="s">
        <v>11</v>
      </c>
      <c r="B49" s="2"/>
      <c r="C49" s="36"/>
      <c r="D49" s="36"/>
      <c r="E49" s="36"/>
      <c r="F49" s="36"/>
      <c r="G49" s="36"/>
      <c r="H49" s="36"/>
    </row>
    <row r="50" spans="1:9" x14ac:dyDescent="0.2">
      <c r="A50" s="4"/>
      <c r="B50" s="2"/>
      <c r="C50" s="37"/>
      <c r="D50" s="37"/>
      <c r="E50" s="37"/>
      <c r="F50" s="37"/>
      <c r="G50" s="37"/>
      <c r="H50" s="37"/>
    </row>
    <row r="51" spans="1:9" x14ac:dyDescent="0.2">
      <c r="A51" s="28"/>
      <c r="B51" s="49" t="s">
        <v>53</v>
      </c>
      <c r="C51" s="25">
        <f t="shared" ref="C51:H51" si="0">C49+C48+C47+C46</f>
        <v>84762052.609999999</v>
      </c>
      <c r="D51" s="25">
        <f t="shared" si="0"/>
        <v>50877116.259999998</v>
      </c>
      <c r="E51" s="25">
        <f t="shared" si="0"/>
        <v>135639168.87</v>
      </c>
      <c r="F51" s="25">
        <f t="shared" si="0"/>
        <v>122005449.91</v>
      </c>
      <c r="G51" s="25">
        <f t="shared" si="0"/>
        <v>118965991.54000001</v>
      </c>
      <c r="H51" s="25">
        <f t="shared" si="0"/>
        <v>13633718.960000001</v>
      </c>
    </row>
    <row r="54" spans="1:9" ht="45" customHeight="1" x14ac:dyDescent="0.2">
      <c r="A54" s="53" t="s">
        <v>131</v>
      </c>
      <c r="B54" s="54"/>
      <c r="C54" s="54"/>
      <c r="D54" s="54"/>
      <c r="E54" s="54"/>
      <c r="F54" s="54"/>
      <c r="G54" s="54"/>
      <c r="H54" s="55"/>
    </row>
    <row r="55" spans="1:9" x14ac:dyDescent="0.2">
      <c r="A55" s="58" t="s">
        <v>54</v>
      </c>
      <c r="B55" s="59"/>
      <c r="C55" s="53" t="s">
        <v>60</v>
      </c>
      <c r="D55" s="54"/>
      <c r="E55" s="54"/>
      <c r="F55" s="54"/>
      <c r="G55" s="55"/>
      <c r="H55" s="56" t="s">
        <v>59</v>
      </c>
    </row>
    <row r="56" spans="1:9" ht="22.5" x14ac:dyDescent="0.2">
      <c r="A56" s="60"/>
      <c r="B56" s="61"/>
      <c r="C56" s="9" t="s">
        <v>55</v>
      </c>
      <c r="D56" s="9" t="s">
        <v>125</v>
      </c>
      <c r="E56" s="9" t="s">
        <v>56</v>
      </c>
      <c r="F56" s="9" t="s">
        <v>57</v>
      </c>
      <c r="G56" s="9" t="s">
        <v>58</v>
      </c>
      <c r="H56" s="57"/>
    </row>
    <row r="57" spans="1:9" x14ac:dyDescent="0.2">
      <c r="A57" s="62"/>
      <c r="B57" s="63"/>
      <c r="C57" s="10">
        <v>1</v>
      </c>
      <c r="D57" s="10">
        <v>2</v>
      </c>
      <c r="E57" s="10" t="s">
        <v>126</v>
      </c>
      <c r="F57" s="10">
        <v>4</v>
      </c>
      <c r="G57" s="10">
        <v>5</v>
      </c>
      <c r="H57" s="10" t="s">
        <v>127</v>
      </c>
    </row>
    <row r="58" spans="1:9" x14ac:dyDescent="0.2">
      <c r="A58" s="30"/>
      <c r="B58" s="31"/>
      <c r="C58" s="35"/>
      <c r="D58" s="35"/>
      <c r="E58" s="35"/>
      <c r="F58" s="35"/>
      <c r="G58" s="35"/>
      <c r="H58" s="35"/>
    </row>
    <row r="59" spans="1:9" ht="22.5" x14ac:dyDescent="0.2">
      <c r="A59" s="4"/>
      <c r="B59" s="33" t="s">
        <v>13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51"/>
    </row>
    <row r="60" spans="1:9" x14ac:dyDescent="0.2">
      <c r="A60" s="4"/>
      <c r="B60" s="33"/>
      <c r="C60" s="36"/>
      <c r="D60" s="36"/>
      <c r="E60" s="36"/>
      <c r="F60" s="36"/>
      <c r="G60" s="36"/>
      <c r="H60" s="36"/>
    </row>
    <row r="61" spans="1:9" x14ac:dyDescent="0.2">
      <c r="A61" s="4"/>
      <c r="B61" s="33" t="s">
        <v>12</v>
      </c>
      <c r="C61" s="36"/>
      <c r="D61" s="36"/>
      <c r="E61" s="36"/>
      <c r="F61" s="36"/>
      <c r="G61" s="36"/>
      <c r="H61" s="36"/>
    </row>
    <row r="62" spans="1:9" x14ac:dyDescent="0.2">
      <c r="A62" s="4"/>
      <c r="B62" s="33"/>
      <c r="C62" s="36"/>
      <c r="D62" s="36"/>
      <c r="E62" s="36"/>
      <c r="F62" s="36"/>
      <c r="G62" s="36"/>
      <c r="H62" s="36"/>
    </row>
    <row r="63" spans="1:9" ht="22.5" x14ac:dyDescent="0.2">
      <c r="A63" s="4"/>
      <c r="B63" s="33" t="s">
        <v>14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51"/>
    </row>
    <row r="64" spans="1:9" x14ac:dyDescent="0.2">
      <c r="A64" s="4"/>
      <c r="B64" s="33"/>
      <c r="C64" s="36"/>
      <c r="D64" s="36"/>
      <c r="E64" s="36"/>
      <c r="F64" s="36"/>
      <c r="G64" s="36"/>
      <c r="H64" s="36"/>
    </row>
    <row r="65" spans="1:9" ht="22.5" x14ac:dyDescent="0.2">
      <c r="A65" s="4"/>
      <c r="B65" s="33" t="s">
        <v>26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51"/>
    </row>
    <row r="66" spans="1:9" x14ac:dyDescent="0.2">
      <c r="A66" s="4"/>
      <c r="B66" s="33"/>
      <c r="C66" s="36"/>
      <c r="D66" s="36"/>
      <c r="E66" s="36"/>
      <c r="F66" s="36"/>
      <c r="G66" s="36"/>
      <c r="H66" s="36"/>
    </row>
    <row r="67" spans="1:9" ht="22.5" x14ac:dyDescent="0.2">
      <c r="A67" s="4"/>
      <c r="B67" s="33" t="s">
        <v>27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51"/>
    </row>
    <row r="68" spans="1:9" x14ac:dyDescent="0.2">
      <c r="A68" s="4"/>
      <c r="B68" s="33"/>
      <c r="C68" s="36"/>
      <c r="D68" s="36"/>
      <c r="E68" s="36"/>
      <c r="F68" s="36"/>
      <c r="G68" s="36"/>
      <c r="H68" s="36"/>
    </row>
    <row r="69" spans="1:9" ht="22.5" x14ac:dyDescent="0.2">
      <c r="A69" s="4"/>
      <c r="B69" s="33" t="s">
        <v>34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51"/>
    </row>
    <row r="70" spans="1:9" x14ac:dyDescent="0.2">
      <c r="A70" s="4"/>
      <c r="B70" s="33"/>
      <c r="C70" s="36"/>
      <c r="D70" s="36"/>
      <c r="E70" s="36"/>
      <c r="F70" s="36"/>
      <c r="G70" s="36"/>
      <c r="H70" s="36"/>
    </row>
    <row r="71" spans="1:9" x14ac:dyDescent="0.2">
      <c r="A71" s="4"/>
      <c r="B71" s="33" t="s">
        <v>15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</row>
    <row r="72" spans="1:9" x14ac:dyDescent="0.2">
      <c r="A72" s="32"/>
      <c r="B72" s="34"/>
      <c r="C72" s="37"/>
      <c r="D72" s="37"/>
      <c r="E72" s="37"/>
      <c r="F72" s="37"/>
      <c r="G72" s="37"/>
      <c r="H72" s="37"/>
    </row>
    <row r="73" spans="1:9" x14ac:dyDescent="0.2">
      <c r="A73" s="28"/>
      <c r="B73" s="49" t="s">
        <v>53</v>
      </c>
      <c r="C73" s="25">
        <f t="shared" ref="C73:H73" si="1">C71+C69+C67+C65+C63+C61+C59</f>
        <v>0</v>
      </c>
      <c r="D73" s="25">
        <f t="shared" si="1"/>
        <v>0</v>
      </c>
      <c r="E73" s="25">
        <f t="shared" si="1"/>
        <v>0</v>
      </c>
      <c r="F73" s="25">
        <f t="shared" si="1"/>
        <v>0</v>
      </c>
      <c r="G73" s="25">
        <f t="shared" si="1"/>
        <v>0</v>
      </c>
      <c r="H73" s="25">
        <f t="shared" si="1"/>
        <v>0</v>
      </c>
    </row>
  </sheetData>
  <sheetProtection formatCells="0" formatColumns="0" formatRows="0" insertRows="0" deleteRows="0" autoFilter="0"/>
  <mergeCells count="12">
    <mergeCell ref="A54:H54"/>
    <mergeCell ref="A55:B57"/>
    <mergeCell ref="C55:G55"/>
    <mergeCell ref="H55:H56"/>
    <mergeCell ref="C42:G42"/>
    <mergeCell ref="H42:H43"/>
    <mergeCell ref="A1:H1"/>
    <mergeCell ref="A3:B5"/>
    <mergeCell ref="A40:H40"/>
    <mergeCell ref="A42:B44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activeCell="B44" sqref="B4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130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v>58685688.859999999</v>
      </c>
      <c r="D6" s="15">
        <v>48972574.369999997</v>
      </c>
      <c r="E6" s="15">
        <v>107658263.23</v>
      </c>
      <c r="F6" s="15">
        <v>93992588.549999997</v>
      </c>
      <c r="G6" s="15">
        <v>93052139.049999997</v>
      </c>
      <c r="H6" s="15">
        <v>13665674.68</v>
      </c>
    </row>
    <row r="7" spans="1:8" x14ac:dyDescent="0.2">
      <c r="A7" s="40"/>
      <c r="B7" s="44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40"/>
      <c r="B8" s="44" t="s">
        <v>17</v>
      </c>
      <c r="C8" s="15">
        <v>132240.14000000001</v>
      </c>
      <c r="D8" s="15">
        <v>-8000</v>
      </c>
      <c r="E8" s="15">
        <v>124240.14</v>
      </c>
      <c r="F8" s="15">
        <v>100704.2</v>
      </c>
      <c r="G8" s="15">
        <v>100704.2</v>
      </c>
      <c r="H8" s="15">
        <v>23535.94</v>
      </c>
    </row>
    <row r="9" spans="1:8" x14ac:dyDescent="0.2">
      <c r="A9" s="40"/>
      <c r="B9" s="44" t="s">
        <v>43</v>
      </c>
      <c r="C9" s="15">
        <v>48225259.060000002</v>
      </c>
      <c r="D9" s="15">
        <v>45316317.020000003</v>
      </c>
      <c r="E9" s="15">
        <v>93541576.079999998</v>
      </c>
      <c r="F9" s="15">
        <v>82500418.040000007</v>
      </c>
      <c r="G9" s="15">
        <v>81578168.340000004</v>
      </c>
      <c r="H9" s="15">
        <v>11041158.039999999</v>
      </c>
    </row>
    <row r="10" spans="1:8" x14ac:dyDescent="0.2">
      <c r="A10" s="40"/>
      <c r="B10" s="44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40"/>
      <c r="B11" s="44" t="s">
        <v>23</v>
      </c>
      <c r="C11" s="15">
        <v>7061749.5499999998</v>
      </c>
      <c r="D11" s="15">
        <v>825062.38</v>
      </c>
      <c r="E11" s="15">
        <v>7886811.9299999997</v>
      </c>
      <c r="F11" s="15">
        <v>6625919.5999999996</v>
      </c>
      <c r="G11" s="15">
        <v>6625919.7999999998</v>
      </c>
      <c r="H11" s="15">
        <v>1260892.33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3097655.2</v>
      </c>
      <c r="D13" s="15">
        <v>2874333.48</v>
      </c>
      <c r="E13" s="15">
        <v>5971988.6799999997</v>
      </c>
      <c r="F13" s="15">
        <v>4613659.16</v>
      </c>
      <c r="G13" s="15">
        <v>4613659.16</v>
      </c>
      <c r="H13" s="15">
        <v>1358329.52</v>
      </c>
    </row>
    <row r="14" spans="1:8" x14ac:dyDescent="0.2">
      <c r="A14" s="40"/>
      <c r="B14" s="44" t="s">
        <v>19</v>
      </c>
      <c r="C14" s="15">
        <v>168784.91</v>
      </c>
      <c r="D14" s="15">
        <v>-35138.51</v>
      </c>
      <c r="E14" s="15">
        <v>133646.39999999999</v>
      </c>
      <c r="F14" s="15">
        <v>151887.54999999999</v>
      </c>
      <c r="G14" s="15">
        <v>133687.54999999999</v>
      </c>
      <c r="H14" s="15">
        <v>-18241.150000000001</v>
      </c>
    </row>
    <row r="15" spans="1:8" x14ac:dyDescent="0.2">
      <c r="A15" s="42"/>
      <c r="B15" s="4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3" t="s">
        <v>20</v>
      </c>
      <c r="B16" s="45"/>
      <c r="C16" s="15">
        <v>21915609.620000001</v>
      </c>
      <c r="D16" s="15">
        <v>2340632.2999999998</v>
      </c>
      <c r="E16" s="15">
        <v>24256241.920000002</v>
      </c>
      <c r="F16" s="15">
        <v>24445312.100000001</v>
      </c>
      <c r="G16" s="15">
        <v>22347473.030000001</v>
      </c>
      <c r="H16" s="15">
        <v>-189070.18</v>
      </c>
    </row>
    <row r="17" spans="1:8" x14ac:dyDescent="0.2">
      <c r="A17" s="40"/>
      <c r="B17" s="44" t="s">
        <v>45</v>
      </c>
      <c r="C17" s="15">
        <v>6711580.7999999998</v>
      </c>
      <c r="D17" s="15">
        <v>1660439.61</v>
      </c>
      <c r="E17" s="15">
        <v>8372020.4100000001</v>
      </c>
      <c r="F17" s="15">
        <v>7679918.2800000003</v>
      </c>
      <c r="G17" s="15">
        <v>7678874.2800000003</v>
      </c>
      <c r="H17" s="15">
        <v>692102.13</v>
      </c>
    </row>
    <row r="18" spans="1:8" x14ac:dyDescent="0.2">
      <c r="A18" s="40"/>
      <c r="B18" s="44" t="s">
        <v>28</v>
      </c>
      <c r="C18" s="15">
        <v>12857713.470000001</v>
      </c>
      <c r="D18" s="15">
        <v>1092466.18</v>
      </c>
      <c r="E18" s="15">
        <v>13950179.65</v>
      </c>
      <c r="F18" s="15">
        <v>14843240.960000001</v>
      </c>
      <c r="G18" s="15">
        <v>12774595.880000001</v>
      </c>
      <c r="H18" s="15">
        <v>-893061.31</v>
      </c>
    </row>
    <row r="19" spans="1:8" x14ac:dyDescent="0.2">
      <c r="A19" s="40"/>
      <c r="B19" s="44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">
      <c r="A20" s="40"/>
      <c r="B20" s="44" t="s">
        <v>46</v>
      </c>
      <c r="C20" s="15">
        <v>1627116.49</v>
      </c>
      <c r="D20" s="15">
        <v>-526687.76</v>
      </c>
      <c r="E20" s="15">
        <v>1100428.73</v>
      </c>
      <c r="F20" s="15">
        <v>1073561.8700000001</v>
      </c>
      <c r="G20" s="15">
        <v>1065325.3899999999</v>
      </c>
      <c r="H20" s="15">
        <v>26866.86</v>
      </c>
    </row>
    <row r="21" spans="1:8" x14ac:dyDescent="0.2">
      <c r="A21" s="40"/>
      <c r="B21" s="44" t="s">
        <v>47</v>
      </c>
      <c r="C21" s="15">
        <v>343824.71</v>
      </c>
      <c r="D21" s="15">
        <v>148291.41</v>
      </c>
      <c r="E21" s="15">
        <v>492116.12</v>
      </c>
      <c r="F21" s="15">
        <v>500628.06</v>
      </c>
      <c r="G21" s="15">
        <v>487769.35</v>
      </c>
      <c r="H21" s="15">
        <v>-8511.94</v>
      </c>
    </row>
    <row r="22" spans="1:8" x14ac:dyDescent="0.2">
      <c r="A22" s="40"/>
      <c r="B22" s="44" t="s">
        <v>48</v>
      </c>
      <c r="C22" s="15">
        <v>375374.15</v>
      </c>
      <c r="D22" s="15">
        <v>-33877.14</v>
      </c>
      <c r="E22" s="15">
        <v>341497.01</v>
      </c>
      <c r="F22" s="15">
        <v>347962.93</v>
      </c>
      <c r="G22" s="15">
        <v>340908.13</v>
      </c>
      <c r="H22" s="15">
        <v>-6465.92</v>
      </c>
    </row>
    <row r="23" spans="1:8" x14ac:dyDescent="0.2">
      <c r="A23" s="40"/>
      <c r="B23" s="44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">
      <c r="A24" s="42"/>
      <c r="B24" s="4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">
      <c r="A25" s="43" t="s">
        <v>49</v>
      </c>
      <c r="B25" s="45"/>
      <c r="C25" s="15">
        <v>4160754.13</v>
      </c>
      <c r="D25" s="15">
        <v>-436090.41</v>
      </c>
      <c r="E25" s="15">
        <v>3724663.72</v>
      </c>
      <c r="F25" s="15">
        <v>3567549.26</v>
      </c>
      <c r="G25" s="15">
        <v>3566379.46</v>
      </c>
      <c r="H25" s="15">
        <v>157114.46</v>
      </c>
    </row>
    <row r="26" spans="1:8" x14ac:dyDescent="0.2">
      <c r="A26" s="40"/>
      <c r="B26" s="44" t="s">
        <v>29</v>
      </c>
      <c r="C26" s="15">
        <v>887242.89</v>
      </c>
      <c r="D26" s="15">
        <v>-197815.22</v>
      </c>
      <c r="E26" s="15">
        <v>689427.67</v>
      </c>
      <c r="F26" s="15">
        <v>560397.22</v>
      </c>
      <c r="G26" s="15">
        <v>560397.22</v>
      </c>
      <c r="H26" s="15">
        <v>129030.45</v>
      </c>
    </row>
    <row r="27" spans="1:8" x14ac:dyDescent="0.2">
      <c r="A27" s="40"/>
      <c r="B27" s="44" t="s">
        <v>24</v>
      </c>
      <c r="C27" s="15">
        <v>3273511.24</v>
      </c>
      <c r="D27" s="15">
        <v>-238275.19</v>
      </c>
      <c r="E27" s="15">
        <v>3035236.05</v>
      </c>
      <c r="F27" s="15">
        <v>3007152.04</v>
      </c>
      <c r="G27" s="15">
        <v>3005982.24</v>
      </c>
      <c r="H27" s="15">
        <v>28084.01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42"/>
      <c r="B35" s="44"/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43" t="s">
        <v>32</v>
      </c>
      <c r="B36" s="45"/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 t="shared" ref="C42:H42" si="0">C36+C25+C16+C6</f>
        <v>84762052.609999999</v>
      </c>
      <c r="D42" s="25">
        <f t="shared" si="0"/>
        <v>50877116.259999998</v>
      </c>
      <c r="E42" s="25">
        <f t="shared" si="0"/>
        <v>135639168.87</v>
      </c>
      <c r="F42" s="25">
        <f t="shared" si="0"/>
        <v>122005449.91</v>
      </c>
      <c r="G42" s="25">
        <f t="shared" si="0"/>
        <v>118965991.53999999</v>
      </c>
      <c r="H42" s="25">
        <f t="shared" si="0"/>
        <v>13633718.959999999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39"/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2022-01-31T20:32:17Z</cp:lastPrinted>
  <dcterms:created xsi:type="dcterms:W3CDTF">2014-02-10T03:37:14Z</dcterms:created>
  <dcterms:modified xsi:type="dcterms:W3CDTF">2022-01-31T20:32:23Z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