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73" i="4" l="1"/>
  <c r="G73" i="4"/>
  <c r="F73" i="4"/>
  <c r="E73" i="4"/>
  <c r="D73" i="4"/>
  <c r="C73" i="4"/>
  <c r="H51" i="4"/>
  <c r="G51" i="4"/>
  <c r="F51" i="4"/>
  <c r="E51" i="4"/>
  <c r="D51" i="4"/>
  <c r="C51" i="4"/>
  <c r="H16" i="8"/>
  <c r="G16" i="8"/>
  <c r="F16" i="8"/>
  <c r="E16" i="8"/>
  <c r="D16" i="8"/>
  <c r="C16" i="8"/>
  <c r="H69" i="6"/>
  <c r="G69" i="6"/>
  <c r="F69" i="6"/>
  <c r="E69" i="6"/>
  <c r="D69" i="6"/>
  <c r="C69" i="6"/>
  <c r="H65" i="6"/>
  <c r="G65" i="6"/>
  <c r="F65" i="6"/>
  <c r="E65" i="6"/>
  <c r="D65" i="6"/>
  <c r="C65" i="6"/>
  <c r="H57" i="6"/>
  <c r="G57" i="6"/>
  <c r="F57" i="6"/>
  <c r="E57" i="6"/>
  <c r="D57" i="6"/>
  <c r="C57" i="6"/>
  <c r="H53" i="6"/>
  <c r="G53" i="6"/>
  <c r="F53" i="6"/>
  <c r="E53" i="6"/>
  <c r="D53" i="6"/>
  <c r="C53" i="6"/>
  <c r="H43" i="6"/>
  <c r="G43" i="6"/>
  <c r="F43" i="6"/>
  <c r="E43" i="6"/>
  <c r="D43" i="6"/>
  <c r="C43" i="6"/>
  <c r="H33" i="6"/>
  <c r="G33" i="6"/>
  <c r="F33" i="6"/>
  <c r="E33" i="6"/>
  <c r="D33" i="6"/>
  <c r="C33" i="6"/>
  <c r="H23" i="6"/>
  <c r="G23" i="6"/>
  <c r="F23" i="6"/>
  <c r="E23" i="6"/>
  <c r="D23" i="6"/>
  <c r="C23" i="6"/>
  <c r="H13" i="6"/>
  <c r="G13" i="6"/>
  <c r="F13" i="6"/>
  <c r="E13" i="6"/>
  <c r="D13" i="6"/>
  <c r="C13" i="6"/>
  <c r="H5" i="6"/>
  <c r="G5" i="6"/>
  <c r="F5" i="6"/>
  <c r="E5" i="6"/>
  <c r="D5" i="6"/>
  <c r="C5" i="6"/>
  <c r="H77" i="6" l="1"/>
  <c r="D77" i="6"/>
  <c r="F77" i="6"/>
  <c r="G42" i="5"/>
  <c r="C42" i="5"/>
  <c r="E42" i="5"/>
  <c r="G77" i="6"/>
  <c r="C77" i="6"/>
  <c r="E77" i="6"/>
  <c r="H42" i="5"/>
  <c r="D42" i="5"/>
  <c r="F42" i="5"/>
</calcChain>
</file>

<file path=xl/sharedStrings.xml><?xml version="1.0" encoding="utf-8"?>
<sst xmlns="http://schemas.openxmlformats.org/spreadsheetml/2006/main" count="220" uniqueCount="162">
  <si>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</si>
  <si>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</si>
  <si>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</si>
  <si>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</si>
  <si>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</si>
  <si>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</si>
  <si>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</si>
  <si>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</si>
  <si>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</si>
  <si>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</si>
  <si>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</si>
  <si>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</si>
  <si>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</si>
  <si>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</si>
  <si>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</si>
  <si>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</si>
  <si>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</si>
  <si>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</si>
  <si>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</si>
  <si>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</si>
  <si>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</si>
  <si>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</si>
  <si>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</si>
  <si>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</si>
  <si>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</si>
  <si>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</si>
  <si>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</si>
  <si>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</si>
  <si>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</si>
  <si>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</si>
  <si>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</si>
  <si>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</si>
  <si>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</si>
  <si>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</si>
  <si>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</si>
  <si>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</si>
  <si>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</si>
  <si>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</si>
  <si>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</si>
  <si>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</si>
  <si>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</si>
  <si>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</si>
  <si>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</si>
  <si>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</si>
  <si>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</si>
  <si>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</si>
  <si>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</si>
  <si>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</si>
  <si>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</si>
  <si>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</si>
  <si>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</si>
  <si>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</si>
  <si>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</si>
  <si>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</si>
  <si>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</si>
  <si>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</si>
  <si>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</si>
  <si>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</si>
  <si>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</si>
  <si>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</si>
  <si>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</si>
  <si>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</si>
  <si>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</si>
  <si>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</si>
  <si>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</si>
  <si>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</si>
  <si>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</si>
  <si>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</si>
  <si>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</si>
  <si>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</si>
  <si>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</si>
  <si>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</si>
  <si>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</si>
  <si>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</si>
  <si>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</si>
  <si>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</si>
  <si>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</si>
  <si>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</si>
  <si>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</si>
  <si>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</si>
  <si>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</si>
  <si>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</si>
  <si>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</si>
  <si>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</si>
  <si>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</si>
  <si>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</si>
  <si>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</si>
  <si>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</si>
  <si>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</si>
  <si>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</si>
  <si>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</si>
  <si>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</si>
  <si>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</si>
  <si>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</si>
  <si>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</si>
  <si>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</si>
  <si>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</si>
  <si>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</si>
  <si>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</si>
  <si>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</si>
  <si>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</si>
  <si>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</si>
  <si>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</si>
  <si>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</si>
  <si>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</si>
  <si>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</si>
  <si>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</si>
  <si>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</si>
  <si>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</si>
  <si>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</si>
  <si>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</si>
  <si>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</si>
  <si>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</si>
  <si>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</si>
  <si>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</si>
  <si>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</si>
  <si>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</si>
  <si>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</si>
  <si>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</si>
  <si>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</si>
  <si>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</si>
  <si>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</si>
  <si>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</si>
  <si>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</si>
  <si>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</si>
  <si>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</si>
  <si>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</si>
  <si>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</si>
  <si>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CORONEO, GTO.
ESTADO ANALÍTICO DEL EJERCICIO DEL PRESUPUESTO DE EGRESOS POR OBJETO DEL GASTO (CAPÍTULO Y CONCEPTO)
 AL 30 DE JUNIO DEL 2021</t>
  </si>
  <si>
    <t>MUNICIPIO DE CORONEO, GTO.
ESTADO ANALÍTICO DEL EJERCICIO DEL PRESUPUESTO DE EGRESOS 
CLASIFICACIÓN ECONÓMICA (POR TIPO DE GASTO)
 DEL 1 DE ENERO DEL 2021 AL 30 DE JUNIO DEL 2021</t>
  </si>
  <si>
    <t>MUNICIPIO DE CORONEO, GTO.
ESTADO ANALÍTICO DEL EJERCICIO DEL PRESUPUESTO DE EGRESOS 
CLASIFICACIÓN FUNCIONAL (FINALIDAD Y FUNCIÓN)
 DEL 01 DE ENERO DEL 2021 AL 30 DE JUNIO DEL 2021</t>
  </si>
  <si>
    <t>SECTOR PARAESTATAL DEL GOBIERNO MUNICIPAL DE MUNICIPIO DE CORONEO, GTO.
ESTADO ANALÍTICO DEL EJERCICIO DEL PRESUPUESTO DE EGRESOS 
CLASIFICACIÓN ADMINISTRATIVA
DEL 1 DE ENERO DEL 2021 AL 30 DE JUNIO DEL 2021</t>
  </si>
  <si>
    <t>GOBIERNO MUNICIPAL DE MUNICIPIO DE CORONEO, GTO.
ESTADO ANALÍTICO DEL EJERCICIO DEL PRESUPUESTO DE EGRESOS 
CLASIFICACIÓN ADMINISTRATIVA
DEL 1 DE ENERO DEL 2021 AL 30 DE JUNIO DEL 2021</t>
  </si>
  <si>
    <t>01102 Presidente municipal</t>
  </si>
  <si>
    <t>01103 Regidores municipales</t>
  </si>
  <si>
    <t>01104 Sindico municipal</t>
  </si>
  <si>
    <t>01201 Comunicacion social</t>
  </si>
  <si>
    <t>01202 Contraloria municipal</t>
  </si>
  <si>
    <t>01203 DESARROLLO ECONOMICO Y TURISMO</t>
  </si>
  <si>
    <t>01204 Direccion de la Mujer y el Migrante</t>
  </si>
  <si>
    <t>01206 Oficialia mayor</t>
  </si>
  <si>
    <t>01207 Secretaria de ayuntamiento</t>
  </si>
  <si>
    <t>01208 Tesoreria municipal</t>
  </si>
  <si>
    <t>01209 Unidad de acceso a la informacion public</t>
  </si>
  <si>
    <t>01301 Policia municipal</t>
  </si>
  <si>
    <t>01401 Desarrollo rural</t>
  </si>
  <si>
    <t>01402 Desarrollo social</t>
  </si>
  <si>
    <t>01403 Desarrollo urbano y obras publicas</t>
  </si>
  <si>
    <t>01404 Mantenimiento y bacheo</t>
  </si>
  <si>
    <t>01405 Obras publicas municipales</t>
  </si>
  <si>
    <t>01406 Planeacion para el Desarrollo Municipal</t>
  </si>
  <si>
    <t>01501 Accion civica</t>
  </si>
  <si>
    <t>01504 Direccion de Educacion y Cultura</t>
  </si>
  <si>
    <t>01505 DIRECCION DE VOZ JOVEN</t>
  </si>
  <si>
    <t>01506 DERECHOS HUMANOS</t>
  </si>
  <si>
    <t>01601 ECOLOGIA</t>
  </si>
  <si>
    <t>01608 Servicio Publicos</t>
  </si>
  <si>
    <t>01701 Biblioteca publica municipal</t>
  </si>
  <si>
    <t>01801 Ramo 33 Fondo l</t>
  </si>
  <si>
    <t>01802 Ramo 33 Fondo ll</t>
  </si>
  <si>
    <t>01803 Convenios</t>
  </si>
  <si>
    <t>MUNICIPIO DE CORONEO, GTO.
ESTADO ANALÍTICO DEL EJERCICIO DEL PRESUPUESTO DE EGRESOS 
CLASIFICACIÓN ADMINISTRATIVA
DEL 1 DE ENERO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</si>
</sst>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15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7</xdr:col>
      <xdr:colOff>438150</xdr:colOff>
      <xdr:row>93</xdr:row>
      <xdr:rowOff>21237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1944350"/>
          <a:ext cx="9353550" cy="2021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7</xdr:col>
      <xdr:colOff>438150</xdr:colOff>
      <xdr:row>32</xdr:row>
      <xdr:rowOff>21237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228975"/>
          <a:ext cx="8401050" cy="2021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73</xdr:row>
      <xdr:rowOff>98051</xdr:rowOff>
    </xdr:from>
    <xdr:to>
      <xdr:col>7</xdr:col>
      <xdr:colOff>200026</xdr:colOff>
      <xdr:row>92</xdr:row>
      <xdr:rowOff>5594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12985376"/>
          <a:ext cx="8667750" cy="26221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7</xdr:col>
      <xdr:colOff>438150</xdr:colOff>
      <xdr:row>58</xdr:row>
      <xdr:rowOff>21237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086600"/>
          <a:ext cx="9439275" cy="2021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topLeftCell="A61" workbookViewId="0">
      <selection activeCell="B80" sqref="B8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36004345.700000003</v>
      </c>
      <c r="D5" s="14">
        <f t="shared" si="0"/>
        <v>-750372.45</v>
      </c>
      <c r="E5" s="14">
        <f t="shared" si="0"/>
        <v>35253973.25</v>
      </c>
      <c r="F5" s="14">
        <f t="shared" si="0"/>
        <v>14749008.9</v>
      </c>
      <c r="G5" s="14">
        <f t="shared" si="0"/>
        <v>14594008.9</v>
      </c>
      <c r="H5" s="14">
        <f t="shared" si="0"/>
        <v>20504964.350000001</v>
      </c>
    </row>
    <row r="6" spans="1:8" x14ac:dyDescent="0.2">
      <c r="A6" s="5"/>
      <c r="B6" s="11" t="s">
        <v>70</v>
      </c>
      <c r="C6" s="15">
        <v>13668461.07</v>
      </c>
      <c r="D6" s="15">
        <v>-115848.08</v>
      </c>
      <c r="E6" s="15">
        <v>13552612.99</v>
      </c>
      <c r="F6" s="15">
        <v>6442399.5300000003</v>
      </c>
      <c r="G6" s="15">
        <v>6431949.5300000003</v>
      </c>
      <c r="H6" s="15">
        <v>7110213.46</v>
      </c>
    </row>
    <row r="7" spans="1:8" x14ac:dyDescent="0.2">
      <c r="A7" s="5"/>
      <c r="B7" s="11" t="s">
        <v>71</v>
      </c>
      <c r="C7" s="15">
        <v>1022340</v>
      </c>
      <c r="D7" s="15">
        <v>663603</v>
      </c>
      <c r="E7" s="15">
        <v>1685943</v>
      </c>
      <c r="F7" s="15">
        <v>1038774.51</v>
      </c>
      <c r="G7" s="15">
        <v>1038774.51</v>
      </c>
      <c r="H7" s="15">
        <v>647168.49</v>
      </c>
    </row>
    <row r="8" spans="1:8" x14ac:dyDescent="0.2">
      <c r="A8" s="5"/>
      <c r="B8" s="11" t="s">
        <v>72</v>
      </c>
      <c r="C8" s="15">
        <v>4520804.6100000003</v>
      </c>
      <c r="D8" s="15">
        <v>-24592.83</v>
      </c>
      <c r="E8" s="15">
        <v>4496211.78</v>
      </c>
      <c r="F8" s="15">
        <v>464972.25</v>
      </c>
      <c r="G8" s="15">
        <v>328972.25</v>
      </c>
      <c r="H8" s="15">
        <v>4031239.53</v>
      </c>
    </row>
    <row r="9" spans="1:8" x14ac:dyDescent="0.2">
      <c r="A9" s="5"/>
      <c r="B9" s="11" t="s">
        <v>35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5"/>
      <c r="B10" s="11" t="s">
        <v>73</v>
      </c>
      <c r="C10" s="15">
        <v>16792740.02</v>
      </c>
      <c r="D10" s="15">
        <v>-1273534.54</v>
      </c>
      <c r="E10" s="15">
        <v>15519205.48</v>
      </c>
      <c r="F10" s="15">
        <v>6802862.6100000003</v>
      </c>
      <c r="G10" s="15">
        <v>6794312.6100000003</v>
      </c>
      <c r="H10" s="15">
        <v>8716342.8699999992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3090294.63</v>
      </c>
      <c r="D13" s="15">
        <f t="shared" si="1"/>
        <v>1180942.24</v>
      </c>
      <c r="E13" s="15">
        <f t="shared" si="1"/>
        <v>4271236.87</v>
      </c>
      <c r="F13" s="15">
        <f t="shared" si="1"/>
        <v>2009614.99</v>
      </c>
      <c r="G13" s="15">
        <f t="shared" si="1"/>
        <v>2001378.51</v>
      </c>
      <c r="H13" s="15">
        <f t="shared" si="1"/>
        <v>2261621.88</v>
      </c>
    </row>
    <row r="14" spans="1:8" x14ac:dyDescent="0.2">
      <c r="A14" s="5"/>
      <c r="B14" s="11" t="s">
        <v>75</v>
      </c>
      <c r="C14" s="15">
        <v>652431</v>
      </c>
      <c r="D14" s="15">
        <v>78900</v>
      </c>
      <c r="E14" s="15">
        <v>731331</v>
      </c>
      <c r="F14" s="15">
        <v>268420.15999999997</v>
      </c>
      <c r="G14" s="15">
        <v>268420.15999999997</v>
      </c>
      <c r="H14" s="15">
        <v>462910.84</v>
      </c>
    </row>
    <row r="15" spans="1:8" x14ac:dyDescent="0.2">
      <c r="A15" s="5"/>
      <c r="B15" s="11" t="s">
        <v>76</v>
      </c>
      <c r="C15" s="15">
        <v>272555.63</v>
      </c>
      <c r="D15" s="15">
        <v>-3400</v>
      </c>
      <c r="E15" s="15">
        <v>269155.63</v>
      </c>
      <c r="F15" s="15">
        <v>129858.41</v>
      </c>
      <c r="G15" s="15">
        <v>129858.41</v>
      </c>
      <c r="H15" s="15">
        <v>139297.22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59008</v>
      </c>
      <c r="D17" s="15">
        <v>85000</v>
      </c>
      <c r="E17" s="15">
        <v>144008</v>
      </c>
      <c r="F17" s="15">
        <v>88868.18</v>
      </c>
      <c r="G17" s="15">
        <v>88868.18</v>
      </c>
      <c r="H17" s="15">
        <v>55139.82</v>
      </c>
    </row>
    <row r="18" spans="1:8" x14ac:dyDescent="0.2">
      <c r="A18" s="5"/>
      <c r="B18" s="11" t="s">
        <v>79</v>
      </c>
      <c r="C18" s="15">
        <v>34500</v>
      </c>
      <c r="D18" s="15">
        <v>6000</v>
      </c>
      <c r="E18" s="15">
        <v>40500</v>
      </c>
      <c r="F18" s="15">
        <v>22541.98</v>
      </c>
      <c r="G18" s="15">
        <v>22541.98</v>
      </c>
      <c r="H18" s="15">
        <v>17958.02</v>
      </c>
    </row>
    <row r="19" spans="1:8" x14ac:dyDescent="0.2">
      <c r="A19" s="5"/>
      <c r="B19" s="11" t="s">
        <v>80</v>
      </c>
      <c r="C19" s="15">
        <v>1842700</v>
      </c>
      <c r="D19" s="15">
        <v>442866.64</v>
      </c>
      <c r="E19" s="15">
        <v>2285566.64</v>
      </c>
      <c r="F19" s="15">
        <v>1347283.32</v>
      </c>
      <c r="G19" s="15">
        <v>1347283.32</v>
      </c>
      <c r="H19" s="15">
        <v>938283.32</v>
      </c>
    </row>
    <row r="20" spans="1:8" x14ac:dyDescent="0.2">
      <c r="A20" s="5"/>
      <c r="B20" s="11" t="s">
        <v>81</v>
      </c>
      <c r="C20" s="15">
        <v>135000</v>
      </c>
      <c r="D20" s="15">
        <v>53309.68</v>
      </c>
      <c r="E20" s="15">
        <v>188309.68</v>
      </c>
      <c r="F20" s="15">
        <v>115353.53</v>
      </c>
      <c r="G20" s="15">
        <v>107117.05</v>
      </c>
      <c r="H20" s="15">
        <v>72956.149999999994</v>
      </c>
    </row>
    <row r="21" spans="1:8" x14ac:dyDescent="0.2">
      <c r="A21" s="5"/>
      <c r="B21" s="11" t="s">
        <v>82</v>
      </c>
      <c r="C21" s="15">
        <v>0</v>
      </c>
      <c r="D21" s="15">
        <v>509165.92</v>
      </c>
      <c r="E21" s="15">
        <v>509165.92</v>
      </c>
      <c r="F21" s="15">
        <v>0</v>
      </c>
      <c r="G21" s="15">
        <v>0</v>
      </c>
      <c r="H21" s="15">
        <v>509165.92</v>
      </c>
    </row>
    <row r="22" spans="1:8" x14ac:dyDescent="0.2">
      <c r="A22" s="5"/>
      <c r="B22" s="11" t="s">
        <v>83</v>
      </c>
      <c r="C22" s="15">
        <v>94100</v>
      </c>
      <c r="D22" s="15">
        <v>9100</v>
      </c>
      <c r="E22" s="15">
        <v>103200</v>
      </c>
      <c r="F22" s="15">
        <v>37289.410000000003</v>
      </c>
      <c r="G22" s="15">
        <v>37289.410000000003</v>
      </c>
      <c r="H22" s="15">
        <v>65910.59</v>
      </c>
    </row>
    <row r="23" spans="1:8" x14ac:dyDescent="0.2">
      <c r="A23" s="50" t="s">
        <v>63</v>
      </c>
      <c r="B23" s="7"/>
      <c r="C23" s="15">
        <f t="shared" ref="C23:H23" si="2">SUM(C24:C32)</f>
        <v>12988569.639999999</v>
      </c>
      <c r="D23" s="15">
        <f t="shared" si="2"/>
        <v>-1152666.6499999999</v>
      </c>
      <c r="E23" s="15">
        <f t="shared" si="2"/>
        <v>11835902.99</v>
      </c>
      <c r="F23" s="15">
        <f t="shared" si="2"/>
        <v>5012611.5</v>
      </c>
      <c r="G23" s="15">
        <f t="shared" si="2"/>
        <v>5001011.5</v>
      </c>
      <c r="H23" s="15">
        <f t="shared" si="2"/>
        <v>6823291.4900000002</v>
      </c>
    </row>
    <row r="24" spans="1:8" x14ac:dyDescent="0.2">
      <c r="A24" s="5"/>
      <c r="B24" s="11" t="s">
        <v>84</v>
      </c>
      <c r="C24" s="15">
        <v>3533888.05</v>
      </c>
      <c r="D24" s="15">
        <v>-767988.05</v>
      </c>
      <c r="E24" s="15">
        <v>2765900</v>
      </c>
      <c r="F24" s="15">
        <v>1407222.39</v>
      </c>
      <c r="G24" s="15">
        <v>1407222.39</v>
      </c>
      <c r="H24" s="15">
        <v>1358677.61</v>
      </c>
    </row>
    <row r="25" spans="1:8" x14ac:dyDescent="0.2">
      <c r="A25" s="5"/>
      <c r="B25" s="11" t="s">
        <v>85</v>
      </c>
      <c r="C25" s="15">
        <v>813840</v>
      </c>
      <c r="D25" s="15">
        <v>0</v>
      </c>
      <c r="E25" s="15">
        <v>813840</v>
      </c>
      <c r="F25" s="15">
        <v>383561.56</v>
      </c>
      <c r="G25" s="15">
        <v>383561.56</v>
      </c>
      <c r="H25" s="15">
        <v>430278.44</v>
      </c>
    </row>
    <row r="26" spans="1:8" x14ac:dyDescent="0.2">
      <c r="A26" s="5"/>
      <c r="B26" s="11" t="s">
        <v>86</v>
      </c>
      <c r="C26" s="15">
        <v>3082928.23</v>
      </c>
      <c r="D26" s="15">
        <v>-43000</v>
      </c>
      <c r="E26" s="15">
        <v>3039928.23</v>
      </c>
      <c r="F26" s="15">
        <v>837803.14</v>
      </c>
      <c r="G26" s="15">
        <v>826203.14</v>
      </c>
      <c r="H26" s="15">
        <v>2202125.09</v>
      </c>
    </row>
    <row r="27" spans="1:8" x14ac:dyDescent="0.2">
      <c r="A27" s="5"/>
      <c r="B27" s="11" t="s">
        <v>87</v>
      </c>
      <c r="C27" s="15">
        <v>535500</v>
      </c>
      <c r="D27" s="15">
        <v>33000</v>
      </c>
      <c r="E27" s="15">
        <v>568500</v>
      </c>
      <c r="F27" s="15">
        <v>503548.37</v>
      </c>
      <c r="G27" s="15">
        <v>503548.37</v>
      </c>
      <c r="H27" s="15">
        <v>64951.63</v>
      </c>
    </row>
    <row r="28" spans="1:8" x14ac:dyDescent="0.2">
      <c r="A28" s="5"/>
      <c r="B28" s="11" t="s">
        <v>88</v>
      </c>
      <c r="C28" s="15">
        <v>975850.25</v>
      </c>
      <c r="D28" s="15">
        <v>92500</v>
      </c>
      <c r="E28" s="15">
        <v>1068350.25</v>
      </c>
      <c r="F28" s="15">
        <v>540679.76</v>
      </c>
      <c r="G28" s="15">
        <v>540679.76</v>
      </c>
      <c r="H28" s="15">
        <v>527670.49</v>
      </c>
    </row>
    <row r="29" spans="1:8" x14ac:dyDescent="0.2">
      <c r="A29" s="5"/>
      <c r="B29" s="11" t="s">
        <v>89</v>
      </c>
      <c r="C29" s="15">
        <v>141600</v>
      </c>
      <c r="D29" s="15">
        <v>0</v>
      </c>
      <c r="E29" s="15">
        <v>141600</v>
      </c>
      <c r="F29" s="15">
        <v>21600</v>
      </c>
      <c r="G29" s="15">
        <v>21600</v>
      </c>
      <c r="H29" s="15">
        <v>120000</v>
      </c>
    </row>
    <row r="30" spans="1:8" x14ac:dyDescent="0.2">
      <c r="A30" s="5"/>
      <c r="B30" s="11" t="s">
        <v>90</v>
      </c>
      <c r="C30" s="15">
        <v>272693.2</v>
      </c>
      <c r="D30" s="15">
        <v>-2942</v>
      </c>
      <c r="E30" s="15">
        <v>269751.2</v>
      </c>
      <c r="F30" s="15">
        <v>52084.5</v>
      </c>
      <c r="G30" s="15">
        <v>52084.5</v>
      </c>
      <c r="H30" s="15">
        <v>217666.7</v>
      </c>
    </row>
    <row r="31" spans="1:8" x14ac:dyDescent="0.2">
      <c r="A31" s="5"/>
      <c r="B31" s="11" t="s">
        <v>91</v>
      </c>
      <c r="C31" s="15">
        <v>866500</v>
      </c>
      <c r="D31" s="15">
        <v>25000</v>
      </c>
      <c r="E31" s="15">
        <v>891500</v>
      </c>
      <c r="F31" s="15">
        <v>167494.21</v>
      </c>
      <c r="G31" s="15">
        <v>167494.21</v>
      </c>
      <c r="H31" s="15">
        <v>724005.79</v>
      </c>
    </row>
    <row r="32" spans="1:8" x14ac:dyDescent="0.2">
      <c r="A32" s="5"/>
      <c r="B32" s="11" t="s">
        <v>19</v>
      </c>
      <c r="C32" s="15">
        <v>2765769.91</v>
      </c>
      <c r="D32" s="15">
        <v>-489236.6</v>
      </c>
      <c r="E32" s="15">
        <v>2276533.31</v>
      </c>
      <c r="F32" s="15">
        <v>1098617.57</v>
      </c>
      <c r="G32" s="15">
        <v>1098617.57</v>
      </c>
      <c r="H32" s="15">
        <v>1177915.74</v>
      </c>
    </row>
    <row r="33" spans="1:8" x14ac:dyDescent="0.2">
      <c r="A33" s="50" t="s">
        <v>64</v>
      </c>
      <c r="B33" s="7"/>
      <c r="C33" s="15">
        <f t="shared" ref="C33:H33" si="3">SUM(C34:C42)</f>
        <v>13065234.84</v>
      </c>
      <c r="D33" s="15">
        <f t="shared" si="3"/>
        <v>8917240.8100000005</v>
      </c>
      <c r="E33" s="15">
        <f t="shared" si="3"/>
        <v>21982475.649999999</v>
      </c>
      <c r="F33" s="15">
        <f t="shared" si="3"/>
        <v>8742260.5399999991</v>
      </c>
      <c r="G33" s="15">
        <f t="shared" si="3"/>
        <v>8729760.5399999991</v>
      </c>
      <c r="H33" s="15">
        <f t="shared" si="3"/>
        <v>13240215.109999999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5974986.2400000002</v>
      </c>
      <c r="D35" s="15">
        <v>9000</v>
      </c>
      <c r="E35" s="15">
        <v>5983986.2400000002</v>
      </c>
      <c r="F35" s="15">
        <v>2960890.12</v>
      </c>
      <c r="G35" s="15">
        <v>2960890.12</v>
      </c>
      <c r="H35" s="15">
        <v>3023096.12</v>
      </c>
    </row>
    <row r="36" spans="1:8" x14ac:dyDescent="0.2">
      <c r="A36" s="5"/>
      <c r="B36" s="11" t="s">
        <v>94</v>
      </c>
      <c r="C36" s="15">
        <v>10000</v>
      </c>
      <c r="D36" s="15">
        <v>0</v>
      </c>
      <c r="E36" s="15">
        <v>10000</v>
      </c>
      <c r="F36" s="15">
        <v>0</v>
      </c>
      <c r="G36" s="15">
        <v>0</v>
      </c>
      <c r="H36" s="15">
        <v>10000</v>
      </c>
    </row>
    <row r="37" spans="1:8" x14ac:dyDescent="0.2">
      <c r="A37" s="5"/>
      <c r="B37" s="11" t="s">
        <v>95</v>
      </c>
      <c r="C37" s="15">
        <v>6518105.4900000002</v>
      </c>
      <c r="D37" s="15">
        <v>8929240.8100000005</v>
      </c>
      <c r="E37" s="15">
        <v>15447346.300000001</v>
      </c>
      <c r="F37" s="15">
        <v>5513615.4500000002</v>
      </c>
      <c r="G37" s="15">
        <v>5501115.4500000002</v>
      </c>
      <c r="H37" s="15">
        <v>9933730.8499999996</v>
      </c>
    </row>
    <row r="38" spans="1:8" x14ac:dyDescent="0.2">
      <c r="A38" s="5"/>
      <c r="B38" s="11" t="s">
        <v>41</v>
      </c>
      <c r="C38" s="15">
        <v>162143.10999999999</v>
      </c>
      <c r="D38" s="15">
        <v>10000</v>
      </c>
      <c r="E38" s="15">
        <v>172143.11</v>
      </c>
      <c r="F38" s="15">
        <v>85839.679999999993</v>
      </c>
      <c r="G38" s="15">
        <v>85839.679999999993</v>
      </c>
      <c r="H38" s="15">
        <v>86303.43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400000</v>
      </c>
      <c r="D41" s="15">
        <v>-31000</v>
      </c>
      <c r="E41" s="15">
        <v>369000</v>
      </c>
      <c r="F41" s="15">
        <v>181915.29</v>
      </c>
      <c r="G41" s="15">
        <v>181915.29</v>
      </c>
      <c r="H41" s="15">
        <v>187084.71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1119710.3399999999</v>
      </c>
      <c r="D43" s="15">
        <f t="shared" si="4"/>
        <v>-200208.68</v>
      </c>
      <c r="E43" s="15">
        <f t="shared" si="4"/>
        <v>919501.65999999992</v>
      </c>
      <c r="F43" s="15">
        <f t="shared" si="4"/>
        <v>214136.91999999998</v>
      </c>
      <c r="G43" s="15">
        <f t="shared" si="4"/>
        <v>214136.91999999998</v>
      </c>
      <c r="H43" s="15">
        <f t="shared" si="4"/>
        <v>705364.73999999987</v>
      </c>
    </row>
    <row r="44" spans="1:8" x14ac:dyDescent="0.2">
      <c r="A44" s="5"/>
      <c r="B44" s="11" t="s">
        <v>99</v>
      </c>
      <c r="C44" s="15">
        <v>217710.34</v>
      </c>
      <c r="D44" s="15">
        <v>-38100</v>
      </c>
      <c r="E44" s="15">
        <v>179610.34</v>
      </c>
      <c r="F44" s="15">
        <v>20153.52</v>
      </c>
      <c r="G44" s="15">
        <v>20153.52</v>
      </c>
      <c r="H44" s="15">
        <v>159456.82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</row>
    <row r="46" spans="1:8" x14ac:dyDescent="0.2">
      <c r="A46" s="5"/>
      <c r="B46" s="11" t="s">
        <v>101</v>
      </c>
      <c r="C46" s="15">
        <v>530000</v>
      </c>
      <c r="D46" s="15">
        <v>-327000</v>
      </c>
      <c r="E46" s="15">
        <v>203000</v>
      </c>
      <c r="F46" s="15">
        <v>111720</v>
      </c>
      <c r="G46" s="15">
        <v>111720</v>
      </c>
      <c r="H46" s="15">
        <v>91280</v>
      </c>
    </row>
    <row r="47" spans="1:8" x14ac:dyDescent="0.2">
      <c r="A47" s="5"/>
      <c r="B47" s="11" t="s">
        <v>102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324000</v>
      </c>
      <c r="D49" s="15">
        <v>141200</v>
      </c>
      <c r="E49" s="15">
        <v>465200</v>
      </c>
      <c r="F49" s="15">
        <v>76834.600000000006</v>
      </c>
      <c r="G49" s="15">
        <v>76834.600000000006</v>
      </c>
      <c r="H49" s="15">
        <v>388365.4</v>
      </c>
    </row>
    <row r="50" spans="1:8" x14ac:dyDescent="0.2">
      <c r="A50" s="5"/>
      <c r="B50" s="11" t="s">
        <v>105</v>
      </c>
      <c r="C50" s="15">
        <v>10000</v>
      </c>
      <c r="D50" s="15">
        <v>-4308.68</v>
      </c>
      <c r="E50" s="15">
        <v>5691.32</v>
      </c>
      <c r="F50" s="15">
        <v>0</v>
      </c>
      <c r="G50" s="15">
        <v>0</v>
      </c>
      <c r="H50" s="15">
        <v>5691.32</v>
      </c>
    </row>
    <row r="51" spans="1:8" x14ac:dyDescent="0.2">
      <c r="A51" s="5"/>
      <c r="B51" s="11" t="s">
        <v>106</v>
      </c>
      <c r="C51" s="15">
        <v>0</v>
      </c>
      <c r="D51" s="15">
        <v>28000</v>
      </c>
      <c r="E51" s="15">
        <v>28000</v>
      </c>
      <c r="F51" s="15">
        <v>0</v>
      </c>
      <c r="G51" s="15">
        <v>0</v>
      </c>
      <c r="H51" s="15">
        <v>28000</v>
      </c>
    </row>
    <row r="52" spans="1:8" x14ac:dyDescent="0.2">
      <c r="A52" s="5"/>
      <c r="B52" s="11" t="s">
        <v>107</v>
      </c>
      <c r="C52" s="15">
        <v>38000</v>
      </c>
      <c r="D52" s="15">
        <v>0</v>
      </c>
      <c r="E52" s="15">
        <v>38000</v>
      </c>
      <c r="F52" s="15">
        <v>5428.8</v>
      </c>
      <c r="G52" s="15">
        <v>5428.8</v>
      </c>
      <c r="H52" s="15">
        <v>32571.200000000001</v>
      </c>
    </row>
    <row r="53" spans="1:8" x14ac:dyDescent="0.2">
      <c r="A53" s="50" t="s">
        <v>66</v>
      </c>
      <c r="B53" s="7"/>
      <c r="C53" s="15">
        <f t="shared" ref="C53:H53" si="5">SUM(C54:C56)</f>
        <v>17800209.899999999</v>
      </c>
      <c r="D53" s="15">
        <f t="shared" si="5"/>
        <v>30987586.609999999</v>
      </c>
      <c r="E53" s="15">
        <f t="shared" si="5"/>
        <v>48787796.509999998</v>
      </c>
      <c r="F53" s="15">
        <f t="shared" si="5"/>
        <v>16667553.84</v>
      </c>
      <c r="G53" s="15">
        <f t="shared" si="5"/>
        <v>16667553.84</v>
      </c>
      <c r="H53" s="15">
        <f t="shared" si="5"/>
        <v>32120242.670000002</v>
      </c>
    </row>
    <row r="54" spans="1:8" x14ac:dyDescent="0.2">
      <c r="A54" s="5"/>
      <c r="B54" s="11" t="s">
        <v>108</v>
      </c>
      <c r="C54" s="15">
        <v>17800209.899999999</v>
      </c>
      <c r="D54" s="15">
        <v>30987586.609999999</v>
      </c>
      <c r="E54" s="15">
        <v>48787796.509999998</v>
      </c>
      <c r="F54" s="15">
        <v>16667553.84</v>
      </c>
      <c r="G54" s="15">
        <v>16667553.84</v>
      </c>
      <c r="H54" s="15">
        <v>32120242.670000002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</row>
    <row r="57" spans="1:8" x14ac:dyDescent="0.2">
      <c r="A57" s="50" t="s">
        <v>67</v>
      </c>
      <c r="B57" s="7"/>
      <c r="C57" s="15">
        <f t="shared" ref="C57:H57" si="6">SUM(C58:C64)</f>
        <v>50000</v>
      </c>
      <c r="D57" s="15">
        <f t="shared" si="6"/>
        <v>120000</v>
      </c>
      <c r="E57" s="15">
        <f t="shared" si="6"/>
        <v>170000</v>
      </c>
      <c r="F57" s="15">
        <f t="shared" si="6"/>
        <v>164342</v>
      </c>
      <c r="G57" s="15">
        <f t="shared" si="6"/>
        <v>164342</v>
      </c>
      <c r="H57" s="15">
        <f t="shared" si="6"/>
        <v>5658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50000</v>
      </c>
      <c r="D64" s="15">
        <v>120000</v>
      </c>
      <c r="E64" s="15">
        <v>170000</v>
      </c>
      <c r="F64" s="15">
        <v>164342</v>
      </c>
      <c r="G64" s="15">
        <v>164342</v>
      </c>
      <c r="H64" s="15">
        <v>5658</v>
      </c>
    </row>
    <row r="65" spans="1:8" x14ac:dyDescent="0.2">
      <c r="A65" s="50" t="s">
        <v>68</v>
      </c>
      <c r="B65" s="7"/>
      <c r="C65" s="15">
        <f t="shared" ref="C65:H65" si="7">SUM(C66:C68)</f>
        <v>662118.91</v>
      </c>
      <c r="D65" s="15">
        <f t="shared" si="7"/>
        <v>0</v>
      </c>
      <c r="E65" s="15">
        <f t="shared" si="7"/>
        <v>662118.91</v>
      </c>
      <c r="F65" s="15">
        <f t="shared" si="7"/>
        <v>477927.97</v>
      </c>
      <c r="G65" s="15">
        <f t="shared" si="7"/>
        <v>477927.97</v>
      </c>
      <c r="H65" s="15">
        <f t="shared" si="7"/>
        <v>184190.94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662118.91</v>
      </c>
      <c r="D67" s="15">
        <v>0</v>
      </c>
      <c r="E67" s="15">
        <v>662118.91</v>
      </c>
      <c r="F67" s="15">
        <v>477927.97</v>
      </c>
      <c r="G67" s="15">
        <v>477927.97</v>
      </c>
      <c r="H67" s="15">
        <v>184190.94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84780483.960000008</v>
      </c>
      <c r="D77" s="17">
        <f t="shared" si="9"/>
        <v>39102521.880000003</v>
      </c>
      <c r="E77" s="17">
        <f t="shared" si="9"/>
        <v>123883005.83999999</v>
      </c>
      <c r="F77" s="17">
        <f t="shared" si="9"/>
        <v>48037456.659999996</v>
      </c>
      <c r="G77" s="17">
        <f t="shared" si="9"/>
        <v>47850120.18</v>
      </c>
      <c r="H77" s="17">
        <f t="shared" si="9"/>
        <v>75845549.180000007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B19" sqref="B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65148444.810000002</v>
      </c>
      <c r="D6" s="52">
        <v>8195143.9500000002</v>
      </c>
      <c r="E6" s="52">
        <v>73343588.760000005</v>
      </c>
      <c r="F6" s="52">
        <v>30513495.93</v>
      </c>
      <c r="G6" s="52">
        <v>30326159.449999999</v>
      </c>
      <c r="H6" s="52">
        <v>42830092.829999998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18969920.239999998</v>
      </c>
      <c r="D8" s="52">
        <v>30907377.93</v>
      </c>
      <c r="E8" s="52">
        <v>49877298.170000002</v>
      </c>
      <c r="F8" s="52">
        <v>17046032.760000002</v>
      </c>
      <c r="G8" s="52">
        <v>17046032.760000002</v>
      </c>
      <c r="H8" s="52">
        <v>32831265.41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52">
        <v>662118.91</v>
      </c>
      <c r="D14" s="22">
        <v>0</v>
      </c>
      <c r="E14" s="52">
        <v>662118.91</v>
      </c>
      <c r="F14" s="52">
        <v>477927.97</v>
      </c>
      <c r="G14" s="52">
        <v>477927.97</v>
      </c>
      <c r="H14" s="52">
        <v>184190.94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84780483.960000008</v>
      </c>
      <c r="D16" s="17">
        <f t="shared" si="0"/>
        <v>39102521.880000003</v>
      </c>
      <c r="E16" s="17">
        <f t="shared" si="0"/>
        <v>123883005.84</v>
      </c>
      <c r="F16" s="17">
        <f t="shared" si="0"/>
        <v>48037456.659999996</v>
      </c>
      <c r="G16" s="17">
        <f t="shared" si="0"/>
        <v>47850120.18</v>
      </c>
      <c r="H16" s="17">
        <f t="shared" si="0"/>
        <v>75845549.180000007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opLeftCell="A56" workbookViewId="0">
      <selection activeCell="B15" sqref="B1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161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9967401.5</v>
      </c>
      <c r="D7" s="15">
        <v>36148.71</v>
      </c>
      <c r="E7" s="15">
        <v>10003550.210000001</v>
      </c>
      <c r="F7" s="15">
        <v>4932603.01</v>
      </c>
      <c r="G7" s="15">
        <v>4920103.01</v>
      </c>
      <c r="H7" s="15">
        <v>5070947.2</v>
      </c>
    </row>
    <row r="8" spans="1:8" x14ac:dyDescent="0.2">
      <c r="A8" s="4" t="s">
        <v>134</v>
      </c>
      <c r="B8" s="24"/>
      <c r="C8" s="15">
        <v>2813177.43</v>
      </c>
      <c r="D8" s="15">
        <v>-37200</v>
      </c>
      <c r="E8" s="15">
        <v>2775977.43</v>
      </c>
      <c r="F8" s="15">
        <v>1221297.68</v>
      </c>
      <c r="G8" s="15">
        <v>1221297.68</v>
      </c>
      <c r="H8" s="15">
        <v>1554679.75</v>
      </c>
    </row>
    <row r="9" spans="1:8" x14ac:dyDescent="0.2">
      <c r="A9" s="4" t="s">
        <v>135</v>
      </c>
      <c r="B9" s="24"/>
      <c r="C9" s="15">
        <v>511837.2</v>
      </c>
      <c r="D9" s="15">
        <v>0</v>
      </c>
      <c r="E9" s="15">
        <v>511837.2</v>
      </c>
      <c r="F9" s="15">
        <v>221928.14</v>
      </c>
      <c r="G9" s="15">
        <v>221928.14</v>
      </c>
      <c r="H9" s="15">
        <v>289909.06</v>
      </c>
    </row>
    <row r="10" spans="1:8" x14ac:dyDescent="0.2">
      <c r="A10" s="4" t="s">
        <v>136</v>
      </c>
      <c r="B10" s="24"/>
      <c r="C10" s="15">
        <v>611251.81000000006</v>
      </c>
      <c r="D10" s="15">
        <v>-89915.73</v>
      </c>
      <c r="E10" s="15">
        <v>521336.08</v>
      </c>
      <c r="F10" s="15">
        <v>115282.08</v>
      </c>
      <c r="G10" s="15">
        <v>115282.08</v>
      </c>
      <c r="H10" s="15">
        <v>406054</v>
      </c>
    </row>
    <row r="11" spans="1:8" x14ac:dyDescent="0.2">
      <c r="A11" s="4" t="s">
        <v>137</v>
      </c>
      <c r="B11" s="24"/>
      <c r="C11" s="15">
        <v>919132.09</v>
      </c>
      <c r="D11" s="15">
        <v>-21761.56</v>
      </c>
      <c r="E11" s="15">
        <v>897370.53</v>
      </c>
      <c r="F11" s="15">
        <v>390320.22</v>
      </c>
      <c r="G11" s="15">
        <v>390320.22</v>
      </c>
      <c r="H11" s="15">
        <v>507050.31</v>
      </c>
    </row>
    <row r="12" spans="1:8" x14ac:dyDescent="0.2">
      <c r="A12" s="4" t="s">
        <v>138</v>
      </c>
      <c r="B12" s="24"/>
      <c r="C12" s="15">
        <v>887242.89</v>
      </c>
      <c r="D12" s="15">
        <v>30000</v>
      </c>
      <c r="E12" s="15">
        <v>917242.89</v>
      </c>
      <c r="F12" s="15">
        <v>222164.03</v>
      </c>
      <c r="G12" s="15">
        <v>222164.03</v>
      </c>
      <c r="H12" s="15">
        <v>695078.86</v>
      </c>
    </row>
    <row r="13" spans="1:8" x14ac:dyDescent="0.2">
      <c r="A13" s="4" t="s">
        <v>139</v>
      </c>
      <c r="B13" s="24"/>
      <c r="C13" s="15">
        <v>375374.15</v>
      </c>
      <c r="D13" s="15">
        <v>0</v>
      </c>
      <c r="E13" s="15">
        <v>375374.15</v>
      </c>
      <c r="F13" s="15">
        <v>166653.45000000001</v>
      </c>
      <c r="G13" s="15">
        <v>166653.45000000001</v>
      </c>
      <c r="H13" s="15">
        <v>208720.7</v>
      </c>
    </row>
    <row r="14" spans="1:8" x14ac:dyDescent="0.2">
      <c r="A14" s="4" t="s">
        <v>140</v>
      </c>
      <c r="B14" s="24"/>
      <c r="C14" s="15">
        <v>2221882.13</v>
      </c>
      <c r="D14" s="15">
        <v>80700.429999999993</v>
      </c>
      <c r="E14" s="15">
        <v>2302582.56</v>
      </c>
      <c r="F14" s="15">
        <v>1419291.52</v>
      </c>
      <c r="G14" s="15">
        <v>1400291.52</v>
      </c>
      <c r="H14" s="15">
        <v>883291.04</v>
      </c>
    </row>
    <row r="15" spans="1:8" x14ac:dyDescent="0.2">
      <c r="A15" s="4" t="s">
        <v>141</v>
      </c>
      <c r="B15" s="24"/>
      <c r="C15" s="15">
        <v>5011930.24</v>
      </c>
      <c r="D15" s="15">
        <v>-987921.84</v>
      </c>
      <c r="E15" s="15">
        <v>4024008.4</v>
      </c>
      <c r="F15" s="15">
        <v>1260951.2</v>
      </c>
      <c r="G15" s="15">
        <v>1124951.2</v>
      </c>
      <c r="H15" s="15">
        <v>2763057.2</v>
      </c>
    </row>
    <row r="16" spans="1:8" x14ac:dyDescent="0.2">
      <c r="A16" s="4" t="s">
        <v>142</v>
      </c>
      <c r="B16" s="24"/>
      <c r="C16" s="15">
        <v>7061749.5499999998</v>
      </c>
      <c r="D16" s="15">
        <v>801476.6</v>
      </c>
      <c r="E16" s="15">
        <v>7863226.1500000004</v>
      </c>
      <c r="F16" s="15">
        <v>3184526.15</v>
      </c>
      <c r="G16" s="15">
        <v>3172926.15</v>
      </c>
      <c r="H16" s="15">
        <v>4678700</v>
      </c>
    </row>
    <row r="17" spans="1:8" x14ac:dyDescent="0.2">
      <c r="A17" s="4" t="s">
        <v>143</v>
      </c>
      <c r="B17" s="24"/>
      <c r="C17" s="15">
        <v>168784.91</v>
      </c>
      <c r="D17" s="15">
        <v>-37040.83</v>
      </c>
      <c r="E17" s="15">
        <v>131744.07999999999</v>
      </c>
      <c r="F17" s="15">
        <v>39586.71</v>
      </c>
      <c r="G17" s="15">
        <v>39586.71</v>
      </c>
      <c r="H17" s="15">
        <v>92157.37</v>
      </c>
    </row>
    <row r="18" spans="1:8" x14ac:dyDescent="0.2">
      <c r="A18" s="4" t="s">
        <v>144</v>
      </c>
      <c r="B18" s="24"/>
      <c r="C18" s="15">
        <v>3097655.2</v>
      </c>
      <c r="D18" s="15">
        <v>589654.30000000005</v>
      </c>
      <c r="E18" s="15">
        <v>3687309.5</v>
      </c>
      <c r="F18" s="15">
        <v>1680870.15</v>
      </c>
      <c r="G18" s="15">
        <v>1680870.15</v>
      </c>
      <c r="H18" s="15">
        <v>2006439.35</v>
      </c>
    </row>
    <row r="19" spans="1:8" x14ac:dyDescent="0.2">
      <c r="A19" s="4" t="s">
        <v>145</v>
      </c>
      <c r="B19" s="24"/>
      <c r="C19" s="15">
        <v>3273511.24</v>
      </c>
      <c r="D19" s="15">
        <v>107998</v>
      </c>
      <c r="E19" s="15">
        <v>3381509.24</v>
      </c>
      <c r="F19" s="15">
        <v>2319591.04</v>
      </c>
      <c r="G19" s="15">
        <v>2319591.04</v>
      </c>
      <c r="H19" s="15">
        <v>1061918.2</v>
      </c>
    </row>
    <row r="20" spans="1:8" x14ac:dyDescent="0.2">
      <c r="A20" s="4" t="s">
        <v>146</v>
      </c>
      <c r="B20" s="24"/>
      <c r="C20" s="15">
        <v>4176778.49</v>
      </c>
      <c r="D20" s="15">
        <v>300000</v>
      </c>
      <c r="E20" s="15">
        <v>4476778.49</v>
      </c>
      <c r="F20" s="15">
        <v>2190900.16</v>
      </c>
      <c r="G20" s="15">
        <v>2190900.16</v>
      </c>
      <c r="H20" s="15">
        <v>2285878.33</v>
      </c>
    </row>
    <row r="21" spans="1:8" x14ac:dyDescent="0.2">
      <c r="A21" s="4" t="s">
        <v>147</v>
      </c>
      <c r="B21" s="24"/>
      <c r="C21" s="15">
        <v>4954158.16</v>
      </c>
      <c r="D21" s="15">
        <v>-72464.12</v>
      </c>
      <c r="E21" s="15">
        <v>4881694.04</v>
      </c>
      <c r="F21" s="15">
        <v>2228528.2400000002</v>
      </c>
      <c r="G21" s="15">
        <v>2228528.2400000002</v>
      </c>
      <c r="H21" s="15">
        <v>2653165.7999999998</v>
      </c>
    </row>
    <row r="22" spans="1:8" x14ac:dyDescent="0.2">
      <c r="A22" s="4" t="s">
        <v>148</v>
      </c>
      <c r="B22" s="24"/>
      <c r="C22" s="15">
        <v>145000</v>
      </c>
      <c r="D22" s="15">
        <v>-28000</v>
      </c>
      <c r="E22" s="15">
        <v>117000</v>
      </c>
      <c r="F22" s="15">
        <v>37618.800000000003</v>
      </c>
      <c r="G22" s="15">
        <v>37618.800000000003</v>
      </c>
      <c r="H22" s="15">
        <v>79381.2</v>
      </c>
    </row>
    <row r="23" spans="1:8" x14ac:dyDescent="0.2">
      <c r="A23" s="4" t="s">
        <v>149</v>
      </c>
      <c r="B23" s="24"/>
      <c r="C23" s="15">
        <v>3167885.49</v>
      </c>
      <c r="D23" s="15">
        <v>-147683.75</v>
      </c>
      <c r="E23" s="15">
        <v>3020201.74</v>
      </c>
      <c r="F23" s="15">
        <v>1927484.72</v>
      </c>
      <c r="G23" s="15">
        <v>1927484.72</v>
      </c>
      <c r="H23" s="15">
        <v>1092717.02</v>
      </c>
    </row>
    <row r="24" spans="1:8" x14ac:dyDescent="0.2">
      <c r="A24" s="4" t="s">
        <v>150</v>
      </c>
      <c r="B24" s="24"/>
      <c r="C24" s="15">
        <v>413891.33</v>
      </c>
      <c r="D24" s="15">
        <v>0</v>
      </c>
      <c r="E24" s="15">
        <v>413891.33</v>
      </c>
      <c r="F24" s="15">
        <v>178755.48</v>
      </c>
      <c r="G24" s="15">
        <v>178755.48</v>
      </c>
      <c r="H24" s="15">
        <v>235135.85</v>
      </c>
    </row>
    <row r="25" spans="1:8" x14ac:dyDescent="0.2">
      <c r="A25" s="4" t="s">
        <v>151</v>
      </c>
      <c r="B25" s="24"/>
      <c r="C25" s="15">
        <v>946345.32</v>
      </c>
      <c r="D25" s="15">
        <v>-489.47</v>
      </c>
      <c r="E25" s="15">
        <v>945855.85</v>
      </c>
      <c r="F25" s="15">
        <v>343153.96</v>
      </c>
      <c r="G25" s="15">
        <v>334917.48</v>
      </c>
      <c r="H25" s="15">
        <v>602701.89</v>
      </c>
    </row>
    <row r="26" spans="1:8" x14ac:dyDescent="0.2">
      <c r="A26" s="4" t="s">
        <v>152</v>
      </c>
      <c r="B26" s="24"/>
      <c r="C26" s="15">
        <v>343824.71</v>
      </c>
      <c r="D26" s="15">
        <v>253500</v>
      </c>
      <c r="E26" s="15">
        <v>597324.71</v>
      </c>
      <c r="F26" s="15">
        <v>156519.5</v>
      </c>
      <c r="G26" s="15">
        <v>156519.5</v>
      </c>
      <c r="H26" s="15">
        <v>440805.21</v>
      </c>
    </row>
    <row r="27" spans="1:8" x14ac:dyDescent="0.2">
      <c r="A27" s="4" t="s">
        <v>153</v>
      </c>
      <c r="B27" s="24"/>
      <c r="C27" s="15">
        <v>0</v>
      </c>
      <c r="D27" s="15">
        <v>0</v>
      </c>
      <c r="E27" s="15">
        <v>0</v>
      </c>
      <c r="F27" s="15">
        <v>934.94</v>
      </c>
      <c r="G27" s="15">
        <v>934.94</v>
      </c>
      <c r="H27" s="15">
        <v>-934.94</v>
      </c>
    </row>
    <row r="28" spans="1:8" x14ac:dyDescent="0.2">
      <c r="A28" s="4" t="s">
        <v>154</v>
      </c>
      <c r="B28" s="24"/>
      <c r="C28" s="15">
        <v>132240.14000000001</v>
      </c>
      <c r="D28" s="15">
        <v>0</v>
      </c>
      <c r="E28" s="15">
        <v>132240.14000000001</v>
      </c>
      <c r="F28" s="15">
        <v>57969.78</v>
      </c>
      <c r="G28" s="15">
        <v>57969.78</v>
      </c>
      <c r="H28" s="15">
        <v>74270.36</v>
      </c>
    </row>
    <row r="29" spans="1:8" x14ac:dyDescent="0.2">
      <c r="A29" s="4" t="s">
        <v>155</v>
      </c>
      <c r="B29" s="24"/>
      <c r="C29" s="15">
        <v>161170.14000000001</v>
      </c>
      <c r="D29" s="15">
        <v>335001</v>
      </c>
      <c r="E29" s="15">
        <v>496171.14</v>
      </c>
      <c r="F29" s="15">
        <v>75855.41</v>
      </c>
      <c r="G29" s="15">
        <v>75855.41</v>
      </c>
      <c r="H29" s="15">
        <v>420315.73</v>
      </c>
    </row>
    <row r="30" spans="1:8" x14ac:dyDescent="0.2">
      <c r="A30" s="4" t="s">
        <v>156</v>
      </c>
      <c r="B30" s="24"/>
      <c r="C30" s="15">
        <v>6550410.6600000001</v>
      </c>
      <c r="D30" s="15">
        <v>-9326.58</v>
      </c>
      <c r="E30" s="15">
        <v>6541084.0800000001</v>
      </c>
      <c r="F30" s="15">
        <v>2878948.77</v>
      </c>
      <c r="G30" s="15">
        <v>2878948.77</v>
      </c>
      <c r="H30" s="15">
        <v>3662135.31</v>
      </c>
    </row>
    <row r="31" spans="1:8" x14ac:dyDescent="0.2">
      <c r="A31" s="4" t="s">
        <v>157</v>
      </c>
      <c r="B31" s="24"/>
      <c r="C31" s="15">
        <v>680771.17</v>
      </c>
      <c r="D31" s="15">
        <v>0</v>
      </c>
      <c r="E31" s="15">
        <v>680771.17</v>
      </c>
      <c r="F31" s="15">
        <v>269392.24</v>
      </c>
      <c r="G31" s="15">
        <v>269392.24</v>
      </c>
      <c r="H31" s="15">
        <v>411378.93</v>
      </c>
    </row>
    <row r="32" spans="1:8" x14ac:dyDescent="0.2">
      <c r="A32" s="4" t="s">
        <v>158</v>
      </c>
      <c r="B32" s="24"/>
      <c r="C32" s="15">
        <v>0</v>
      </c>
      <c r="D32" s="15">
        <v>14508151.01</v>
      </c>
      <c r="E32" s="15">
        <v>14508151.01</v>
      </c>
      <c r="F32" s="15">
        <v>1784568.07</v>
      </c>
      <c r="G32" s="15">
        <v>1784568.07</v>
      </c>
      <c r="H32" s="15">
        <v>12723582.939999999</v>
      </c>
    </row>
    <row r="33" spans="1:8" x14ac:dyDescent="0.2">
      <c r="A33" s="4" t="s">
        <v>159</v>
      </c>
      <c r="B33" s="24"/>
      <c r="C33" s="15">
        <v>8443317.8499999996</v>
      </c>
      <c r="D33" s="15">
        <v>-1237252.6499999999</v>
      </c>
      <c r="E33" s="15">
        <v>7206065.2000000002</v>
      </c>
      <c r="F33" s="15">
        <v>2597179.5699999998</v>
      </c>
      <c r="G33" s="15">
        <v>2597179.5699999998</v>
      </c>
      <c r="H33" s="15">
        <v>4608885.63</v>
      </c>
    </row>
    <row r="34" spans="1:8" x14ac:dyDescent="0.2">
      <c r="A34" s="4" t="s">
        <v>160</v>
      </c>
      <c r="B34" s="24"/>
      <c r="C34" s="15">
        <v>17725328.809999999</v>
      </c>
      <c r="D34" s="15">
        <v>24728948.359999999</v>
      </c>
      <c r="E34" s="15">
        <v>42454277.170000002</v>
      </c>
      <c r="F34" s="15">
        <v>16134581.640000001</v>
      </c>
      <c r="G34" s="15">
        <v>16134581.640000001</v>
      </c>
      <c r="H34" s="15">
        <v>26319695.530000001</v>
      </c>
    </row>
    <row r="35" spans="1:8" x14ac:dyDescent="0.2">
      <c r="A35" s="4"/>
      <c r="B35" s="24"/>
      <c r="C35" s="15"/>
      <c r="D35" s="15"/>
      <c r="E35" s="15"/>
      <c r="F35" s="15"/>
      <c r="G35" s="15"/>
      <c r="H35" s="15"/>
    </row>
    <row r="36" spans="1:8" x14ac:dyDescent="0.2">
      <c r="A36" s="4"/>
      <c r="B36" s="27"/>
      <c r="C36" s="16"/>
      <c r="D36" s="16"/>
      <c r="E36" s="16"/>
      <c r="F36" s="16"/>
      <c r="G36" s="16"/>
      <c r="H36" s="16"/>
    </row>
    <row r="37" spans="1:8" x14ac:dyDescent="0.2">
      <c r="A37" s="28"/>
      <c r="B37" s="49" t="s">
        <v>53</v>
      </c>
      <c r="C37" s="25">
        <v>84762052.609999999</v>
      </c>
      <c r="D37" s="25">
        <v>39102521.880000003</v>
      </c>
      <c r="E37" s="25">
        <v>123864574.48999999</v>
      </c>
      <c r="F37" s="25">
        <v>48037456.659999996</v>
      </c>
      <c r="G37" s="25">
        <v>47850120.18</v>
      </c>
      <c r="H37" s="25">
        <v>75827117.829999998</v>
      </c>
    </row>
    <row r="40" spans="1:8" ht="45" customHeight="1" x14ac:dyDescent="0.2">
      <c r="A40" s="53" t="s">
        <v>132</v>
      </c>
      <c r="B40" s="54"/>
      <c r="C40" s="54"/>
      <c r="D40" s="54"/>
      <c r="E40" s="54"/>
      <c r="F40" s="54"/>
      <c r="G40" s="54"/>
      <c r="H40" s="55"/>
    </row>
    <row r="42" spans="1:8" x14ac:dyDescent="0.2">
      <c r="A42" s="58" t="s">
        <v>54</v>
      </c>
      <c r="B42" s="59"/>
      <c r="C42" s="53" t="s">
        <v>60</v>
      </c>
      <c r="D42" s="54"/>
      <c r="E42" s="54"/>
      <c r="F42" s="54"/>
      <c r="G42" s="55"/>
      <c r="H42" s="56" t="s">
        <v>59</v>
      </c>
    </row>
    <row r="43" spans="1:8" ht="22.5" x14ac:dyDescent="0.2">
      <c r="A43" s="60"/>
      <c r="B43" s="61"/>
      <c r="C43" s="9" t="s">
        <v>55</v>
      </c>
      <c r="D43" s="9" t="s">
        <v>125</v>
      </c>
      <c r="E43" s="9" t="s">
        <v>56</v>
      </c>
      <c r="F43" s="9" t="s">
        <v>57</v>
      </c>
      <c r="G43" s="9" t="s">
        <v>58</v>
      </c>
      <c r="H43" s="57"/>
    </row>
    <row r="44" spans="1:8" x14ac:dyDescent="0.2">
      <c r="A44" s="62"/>
      <c r="B44" s="63"/>
      <c r="C44" s="10">
        <v>1</v>
      </c>
      <c r="D44" s="10">
        <v>2</v>
      </c>
      <c r="E44" s="10" t="s">
        <v>126</v>
      </c>
      <c r="F44" s="10">
        <v>4</v>
      </c>
      <c r="G44" s="10">
        <v>5</v>
      </c>
      <c r="H44" s="10" t="s">
        <v>127</v>
      </c>
    </row>
    <row r="45" spans="1:8" x14ac:dyDescent="0.2">
      <c r="A45" s="30"/>
      <c r="B45" s="31"/>
      <c r="C45" s="35"/>
      <c r="D45" s="35"/>
      <c r="E45" s="35"/>
      <c r="F45" s="35"/>
      <c r="G45" s="35"/>
      <c r="H45" s="35"/>
    </row>
    <row r="46" spans="1:8" x14ac:dyDescent="0.2">
      <c r="A46" s="4" t="s">
        <v>8</v>
      </c>
      <c r="B46" s="2"/>
      <c r="C46" s="36">
        <v>84762052.609999999</v>
      </c>
      <c r="D46" s="36">
        <v>39102521.880000003</v>
      </c>
      <c r="E46" s="36">
        <v>123864574.48999999</v>
      </c>
      <c r="F46" s="36">
        <v>48037456.659999996</v>
      </c>
      <c r="G46" s="36">
        <v>47850120.18</v>
      </c>
      <c r="H46" s="36">
        <v>75827117.829999998</v>
      </c>
    </row>
    <row r="47" spans="1:8" x14ac:dyDescent="0.2">
      <c r="A47" s="4" t="s">
        <v>9</v>
      </c>
      <c r="B47" s="2"/>
      <c r="C47" s="36"/>
      <c r="D47" s="36"/>
      <c r="E47" s="36"/>
      <c r="F47" s="36"/>
      <c r="G47" s="36"/>
      <c r="H47" s="36"/>
    </row>
    <row r="48" spans="1:8" x14ac:dyDescent="0.2">
      <c r="A48" s="4" t="s">
        <v>10</v>
      </c>
      <c r="B48" s="2"/>
      <c r="C48" s="36"/>
      <c r="D48" s="36"/>
      <c r="E48" s="36"/>
      <c r="F48" s="36"/>
      <c r="G48" s="36"/>
      <c r="H48" s="36"/>
    </row>
    <row r="49" spans="1:9" x14ac:dyDescent="0.2">
      <c r="A49" s="4" t="s">
        <v>11</v>
      </c>
      <c r="B49" s="2"/>
      <c r="C49" s="36"/>
      <c r="D49" s="36"/>
      <c r="E49" s="36"/>
      <c r="F49" s="36"/>
      <c r="G49" s="36"/>
      <c r="H49" s="36"/>
    </row>
    <row r="50" spans="1:9" x14ac:dyDescent="0.2">
      <c r="A50" s="4"/>
      <c r="B50" s="2"/>
      <c r="C50" s="37"/>
      <c r="D50" s="37"/>
      <c r="E50" s="37"/>
      <c r="F50" s="37"/>
      <c r="G50" s="37"/>
      <c r="H50" s="37"/>
    </row>
    <row r="51" spans="1:9" x14ac:dyDescent="0.2">
      <c r="A51" s="28"/>
      <c r="B51" s="49" t="s">
        <v>53</v>
      </c>
      <c r="C51" s="25">
        <f t="shared" ref="C51:H51" si="0">C49+C48+C47+C46</f>
        <v>84762052.609999999</v>
      </c>
      <c r="D51" s="25">
        <f t="shared" si="0"/>
        <v>39102521.880000003</v>
      </c>
      <c r="E51" s="25">
        <f t="shared" si="0"/>
        <v>123864574.48999999</v>
      </c>
      <c r="F51" s="25">
        <f t="shared" si="0"/>
        <v>48037456.659999996</v>
      </c>
      <c r="G51" s="25">
        <f t="shared" si="0"/>
        <v>47850120.18</v>
      </c>
      <c r="H51" s="25">
        <f t="shared" si="0"/>
        <v>75827117.829999998</v>
      </c>
    </row>
    <row r="54" spans="1:9" ht="45" customHeight="1" x14ac:dyDescent="0.2">
      <c r="A54" s="53" t="s">
        <v>131</v>
      </c>
      <c r="B54" s="54"/>
      <c r="C54" s="54"/>
      <c r="D54" s="54"/>
      <c r="E54" s="54"/>
      <c r="F54" s="54"/>
      <c r="G54" s="54"/>
      <c r="H54" s="55"/>
    </row>
    <row r="55" spans="1:9" x14ac:dyDescent="0.2">
      <c r="A55" s="58" t="s">
        <v>54</v>
      </c>
      <c r="B55" s="59"/>
      <c r="C55" s="53" t="s">
        <v>60</v>
      </c>
      <c r="D55" s="54"/>
      <c r="E55" s="54"/>
      <c r="F55" s="54"/>
      <c r="G55" s="55"/>
      <c r="H55" s="56" t="s">
        <v>59</v>
      </c>
    </row>
    <row r="56" spans="1:9" ht="22.5" x14ac:dyDescent="0.2">
      <c r="A56" s="60"/>
      <c r="B56" s="61"/>
      <c r="C56" s="9" t="s">
        <v>55</v>
      </c>
      <c r="D56" s="9" t="s">
        <v>125</v>
      </c>
      <c r="E56" s="9" t="s">
        <v>56</v>
      </c>
      <c r="F56" s="9" t="s">
        <v>57</v>
      </c>
      <c r="G56" s="9" t="s">
        <v>58</v>
      </c>
      <c r="H56" s="57"/>
    </row>
    <row r="57" spans="1:9" x14ac:dyDescent="0.2">
      <c r="A57" s="62"/>
      <c r="B57" s="63"/>
      <c r="C57" s="10">
        <v>1</v>
      </c>
      <c r="D57" s="10">
        <v>2</v>
      </c>
      <c r="E57" s="10" t="s">
        <v>126</v>
      </c>
      <c r="F57" s="10">
        <v>4</v>
      </c>
      <c r="G57" s="10">
        <v>5</v>
      </c>
      <c r="H57" s="10" t="s">
        <v>127</v>
      </c>
    </row>
    <row r="58" spans="1:9" x14ac:dyDescent="0.2">
      <c r="A58" s="30"/>
      <c r="B58" s="31"/>
      <c r="C58" s="35"/>
      <c r="D58" s="35"/>
      <c r="E58" s="35"/>
      <c r="F58" s="35"/>
      <c r="G58" s="35"/>
      <c r="H58" s="35"/>
    </row>
    <row r="59" spans="1:9" ht="22.5" x14ac:dyDescent="0.2">
      <c r="A59" s="4"/>
      <c r="B59" s="33" t="s">
        <v>13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51"/>
    </row>
    <row r="60" spans="1:9" x14ac:dyDescent="0.2">
      <c r="A60" s="4"/>
      <c r="B60" s="33"/>
      <c r="C60" s="36"/>
      <c r="D60" s="36"/>
      <c r="E60" s="36"/>
      <c r="F60" s="36"/>
      <c r="G60" s="36"/>
      <c r="H60" s="36"/>
    </row>
    <row r="61" spans="1:9" x14ac:dyDescent="0.2">
      <c r="A61" s="4"/>
      <c r="B61" s="33" t="s">
        <v>12</v>
      </c>
      <c r="C61" s="36"/>
      <c r="D61" s="36"/>
      <c r="E61" s="36"/>
      <c r="F61" s="36"/>
      <c r="G61" s="36"/>
      <c r="H61" s="36"/>
    </row>
    <row r="62" spans="1:9" x14ac:dyDescent="0.2">
      <c r="A62" s="4"/>
      <c r="B62" s="33"/>
      <c r="C62" s="36"/>
      <c r="D62" s="36"/>
      <c r="E62" s="36"/>
      <c r="F62" s="36"/>
      <c r="G62" s="36"/>
      <c r="H62" s="36"/>
    </row>
    <row r="63" spans="1:9" ht="22.5" x14ac:dyDescent="0.2">
      <c r="A63" s="4"/>
      <c r="B63" s="33" t="s">
        <v>14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51"/>
    </row>
    <row r="64" spans="1:9" x14ac:dyDescent="0.2">
      <c r="A64" s="4"/>
      <c r="B64" s="33"/>
      <c r="C64" s="36"/>
      <c r="D64" s="36"/>
      <c r="E64" s="36"/>
      <c r="F64" s="36"/>
      <c r="G64" s="36"/>
      <c r="H64" s="36"/>
    </row>
    <row r="65" spans="1:9" ht="22.5" x14ac:dyDescent="0.2">
      <c r="A65" s="4"/>
      <c r="B65" s="33" t="s">
        <v>26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51"/>
    </row>
    <row r="66" spans="1:9" x14ac:dyDescent="0.2">
      <c r="A66" s="4"/>
      <c r="B66" s="33"/>
      <c r="C66" s="36"/>
      <c r="D66" s="36"/>
      <c r="E66" s="36"/>
      <c r="F66" s="36"/>
      <c r="G66" s="36"/>
      <c r="H66" s="36"/>
    </row>
    <row r="67" spans="1:9" ht="22.5" x14ac:dyDescent="0.2">
      <c r="A67" s="4"/>
      <c r="B67" s="33" t="s">
        <v>27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51"/>
    </row>
    <row r="68" spans="1:9" x14ac:dyDescent="0.2">
      <c r="A68" s="4"/>
      <c r="B68" s="33"/>
      <c r="C68" s="36"/>
      <c r="D68" s="36"/>
      <c r="E68" s="36"/>
      <c r="F68" s="36"/>
      <c r="G68" s="36"/>
      <c r="H68" s="36"/>
    </row>
    <row r="69" spans="1:9" ht="22.5" x14ac:dyDescent="0.2">
      <c r="A69" s="4"/>
      <c r="B69" s="33" t="s">
        <v>34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51"/>
    </row>
    <row r="70" spans="1:9" x14ac:dyDescent="0.2">
      <c r="A70" s="4"/>
      <c r="B70" s="33"/>
      <c r="C70" s="36"/>
      <c r="D70" s="36"/>
      <c r="E70" s="36"/>
      <c r="F70" s="36"/>
      <c r="G70" s="36"/>
      <c r="H70" s="36"/>
    </row>
    <row r="71" spans="1:9" x14ac:dyDescent="0.2">
      <c r="A71" s="4"/>
      <c r="B71" s="33" t="s">
        <v>15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</row>
    <row r="72" spans="1:9" x14ac:dyDescent="0.2">
      <c r="A72" s="32"/>
      <c r="B72" s="34"/>
      <c r="C72" s="37"/>
      <c r="D72" s="37"/>
      <c r="E72" s="37"/>
      <c r="F72" s="37"/>
      <c r="G72" s="37"/>
      <c r="H72" s="37"/>
    </row>
    <row r="73" spans="1:9" x14ac:dyDescent="0.2">
      <c r="A73" s="28"/>
      <c r="B73" s="49" t="s">
        <v>53</v>
      </c>
      <c r="C73" s="25">
        <f t="shared" ref="C73:H73" si="1">C71+C69+C67+C65+C63+C61+C59</f>
        <v>0</v>
      </c>
      <c r="D73" s="25">
        <f t="shared" si="1"/>
        <v>0</v>
      </c>
      <c r="E73" s="25">
        <f t="shared" si="1"/>
        <v>0</v>
      </c>
      <c r="F73" s="25">
        <f t="shared" si="1"/>
        <v>0</v>
      </c>
      <c r="G73" s="25">
        <f t="shared" si="1"/>
        <v>0</v>
      </c>
      <c r="H73" s="25">
        <f t="shared" si="1"/>
        <v>0</v>
      </c>
    </row>
  </sheetData>
  <sheetProtection formatCells="0" formatColumns="0" formatRows="0" insertRows="0" deleteRows="0" autoFilter="0"/>
  <mergeCells count="12">
    <mergeCell ref="A54:H54"/>
    <mergeCell ref="A55:B57"/>
    <mergeCell ref="C55:G55"/>
    <mergeCell ref="H55:H56"/>
    <mergeCell ref="C42:G42"/>
    <mergeCell ref="H42:H43"/>
    <mergeCell ref="A1:H1"/>
    <mergeCell ref="A3:B5"/>
    <mergeCell ref="A40:H40"/>
    <mergeCell ref="A42:B44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topLeftCell="A31" workbookViewId="0">
      <selection activeCell="B45" sqref="B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58685688.859999999</v>
      </c>
      <c r="D6" s="15">
        <v>38333986.799999997</v>
      </c>
      <c r="E6" s="15">
        <v>97019675.659999996</v>
      </c>
      <c r="F6" s="15">
        <v>35040955.920000002</v>
      </c>
      <c r="G6" s="15">
        <v>34861855.920000002</v>
      </c>
      <c r="H6" s="15">
        <v>61978719.740000002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132240.14000000001</v>
      </c>
      <c r="D8" s="15">
        <v>0</v>
      </c>
      <c r="E8" s="15">
        <v>132240.14000000001</v>
      </c>
      <c r="F8" s="15">
        <v>57969.78</v>
      </c>
      <c r="G8" s="15">
        <v>57969.78</v>
      </c>
      <c r="H8" s="15">
        <v>74270.36</v>
      </c>
    </row>
    <row r="9" spans="1:8" x14ac:dyDescent="0.2">
      <c r="A9" s="40"/>
      <c r="B9" s="44" t="s">
        <v>43</v>
      </c>
      <c r="C9" s="15">
        <v>48225259.060000002</v>
      </c>
      <c r="D9" s="15">
        <v>36979896.729999997</v>
      </c>
      <c r="E9" s="15">
        <v>85205155.790000007</v>
      </c>
      <c r="F9" s="15">
        <v>30078003.129999999</v>
      </c>
      <c r="G9" s="15">
        <v>29910503.129999999</v>
      </c>
      <c r="H9" s="15">
        <v>55127152.659999996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7061749.5499999998</v>
      </c>
      <c r="D11" s="15">
        <v>801476.6</v>
      </c>
      <c r="E11" s="15">
        <v>7863226.1500000004</v>
      </c>
      <c r="F11" s="15">
        <v>3184526.15</v>
      </c>
      <c r="G11" s="15">
        <v>3172926.15</v>
      </c>
      <c r="H11" s="15">
        <v>4678700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3097655.2</v>
      </c>
      <c r="D13" s="15">
        <v>589654.30000000005</v>
      </c>
      <c r="E13" s="15">
        <v>3687309.5</v>
      </c>
      <c r="F13" s="15">
        <v>1680870.15</v>
      </c>
      <c r="G13" s="15">
        <v>1680870.15</v>
      </c>
      <c r="H13" s="15">
        <v>2006439.35</v>
      </c>
    </row>
    <row r="14" spans="1:8" x14ac:dyDescent="0.2">
      <c r="A14" s="40"/>
      <c r="B14" s="44" t="s">
        <v>19</v>
      </c>
      <c r="C14" s="15">
        <v>168784.91</v>
      </c>
      <c r="D14" s="15">
        <v>-37040.83</v>
      </c>
      <c r="E14" s="15">
        <v>131744.07999999999</v>
      </c>
      <c r="F14" s="15">
        <v>39586.71</v>
      </c>
      <c r="G14" s="15">
        <v>39586.71</v>
      </c>
      <c r="H14" s="15">
        <v>92157.37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21915609.620000001</v>
      </c>
      <c r="D16" s="15">
        <v>630537.07999999996</v>
      </c>
      <c r="E16" s="15">
        <v>22546146.699999999</v>
      </c>
      <c r="F16" s="15">
        <v>10454745.67</v>
      </c>
      <c r="G16" s="15">
        <v>10446509.189999999</v>
      </c>
      <c r="H16" s="15">
        <v>12091401.029999999</v>
      </c>
    </row>
    <row r="17" spans="1:8" x14ac:dyDescent="0.2">
      <c r="A17" s="40"/>
      <c r="B17" s="44" t="s">
        <v>45</v>
      </c>
      <c r="C17" s="15">
        <v>6711580.7999999998</v>
      </c>
      <c r="D17" s="15">
        <v>325674.42</v>
      </c>
      <c r="E17" s="15">
        <v>7037255.2199999997</v>
      </c>
      <c r="F17" s="15">
        <v>2954804.18</v>
      </c>
      <c r="G17" s="15">
        <v>2954804.18</v>
      </c>
      <c r="H17" s="15">
        <v>4082451.04</v>
      </c>
    </row>
    <row r="18" spans="1:8" x14ac:dyDescent="0.2">
      <c r="A18" s="40"/>
      <c r="B18" s="44" t="s">
        <v>28</v>
      </c>
      <c r="C18" s="15">
        <v>12857713.470000001</v>
      </c>
      <c r="D18" s="15">
        <v>51852.13</v>
      </c>
      <c r="E18" s="15">
        <v>12909565.6</v>
      </c>
      <c r="F18" s="15">
        <v>6563287.4000000004</v>
      </c>
      <c r="G18" s="15">
        <v>6563287.4000000004</v>
      </c>
      <c r="H18" s="15">
        <v>6346278.2000000002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1627116.49</v>
      </c>
      <c r="D20" s="15">
        <v>-489.47</v>
      </c>
      <c r="E20" s="15">
        <v>1626627.02</v>
      </c>
      <c r="F20" s="15">
        <v>612546.19999999995</v>
      </c>
      <c r="G20" s="15">
        <v>604309.72</v>
      </c>
      <c r="H20" s="15">
        <v>1014080.82</v>
      </c>
    </row>
    <row r="21" spans="1:8" x14ac:dyDescent="0.2">
      <c r="A21" s="40"/>
      <c r="B21" s="44" t="s">
        <v>47</v>
      </c>
      <c r="C21" s="15">
        <v>343824.71</v>
      </c>
      <c r="D21" s="15">
        <v>253500</v>
      </c>
      <c r="E21" s="15">
        <v>597324.71</v>
      </c>
      <c r="F21" s="15">
        <v>157454.44</v>
      </c>
      <c r="G21" s="15">
        <v>157454.44</v>
      </c>
      <c r="H21" s="15">
        <v>439870.27</v>
      </c>
    </row>
    <row r="22" spans="1:8" x14ac:dyDescent="0.2">
      <c r="A22" s="40"/>
      <c r="B22" s="44" t="s">
        <v>48</v>
      </c>
      <c r="C22" s="15">
        <v>375374.15</v>
      </c>
      <c r="D22" s="15">
        <v>0</v>
      </c>
      <c r="E22" s="15">
        <v>375374.15</v>
      </c>
      <c r="F22" s="15">
        <v>166653.45000000001</v>
      </c>
      <c r="G22" s="15">
        <v>166653.45000000001</v>
      </c>
      <c r="H22" s="15">
        <v>208720.7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4160754.13</v>
      </c>
      <c r="D25" s="15">
        <v>137998</v>
      </c>
      <c r="E25" s="15">
        <v>4298752.13</v>
      </c>
      <c r="F25" s="15">
        <v>2541755.0699999998</v>
      </c>
      <c r="G25" s="15">
        <v>2541755.0699999998</v>
      </c>
      <c r="H25" s="15">
        <v>1756997.06</v>
      </c>
    </row>
    <row r="26" spans="1:8" x14ac:dyDescent="0.2">
      <c r="A26" s="40"/>
      <c r="B26" s="44" t="s">
        <v>29</v>
      </c>
      <c r="C26" s="15">
        <v>887242.89</v>
      </c>
      <c r="D26" s="15">
        <v>30000</v>
      </c>
      <c r="E26" s="15">
        <v>917242.89</v>
      </c>
      <c r="F26" s="15">
        <v>222164.03</v>
      </c>
      <c r="G26" s="15">
        <v>222164.03</v>
      </c>
      <c r="H26" s="15">
        <v>695078.86</v>
      </c>
    </row>
    <row r="27" spans="1:8" x14ac:dyDescent="0.2">
      <c r="A27" s="40"/>
      <c r="B27" s="44" t="s">
        <v>24</v>
      </c>
      <c r="C27" s="15">
        <v>3273511.24</v>
      </c>
      <c r="D27" s="15">
        <v>107998</v>
      </c>
      <c r="E27" s="15">
        <v>3381509.24</v>
      </c>
      <c r="F27" s="15">
        <v>2319591.04</v>
      </c>
      <c r="G27" s="15">
        <v>2319591.04</v>
      </c>
      <c r="H27" s="15">
        <v>1061918.2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84762052.609999999</v>
      </c>
      <c r="D42" s="25">
        <f t="shared" si="0"/>
        <v>39102521.879999995</v>
      </c>
      <c r="E42" s="25">
        <f t="shared" si="0"/>
        <v>123864574.48999999</v>
      </c>
      <c r="F42" s="25">
        <f t="shared" si="0"/>
        <v>48037456.660000004</v>
      </c>
      <c r="G42" s="25">
        <f t="shared" si="0"/>
        <v>47850120.18</v>
      </c>
      <c r="H42" s="25">
        <f t="shared" si="0"/>
        <v>75827117.829999998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2021-07-22T22:10:02Z</cp:lastPrinted>
  <dcterms:created xsi:type="dcterms:W3CDTF">2014-02-10T03:37:14Z</dcterms:created>
  <dcterms:modified xsi:type="dcterms:W3CDTF">2021-07-22T22:10:17Z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